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worksheets/sheet4.xml" ContentType="application/vnd.openxmlformats-officedocument.spreadsheetml.work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heets/sheet4.xml" ContentType="application/vnd.openxmlformats-officedocument.spreadsheetml.chart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8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9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fiona\Dropbox\MGR\IPC seasonal adjustment\Ponderadores\Tables\"/>
    </mc:Choice>
  </mc:AlternateContent>
  <xr:revisionPtr revIDLastSave="0" documentId="13_ncr:1_{2C861682-9A7B-48DB-8223-B29801411EA1}" xr6:coauthVersionLast="47" xr6:coauthVersionMax="47" xr10:uidLastSave="{00000000-0000-0000-0000-000000000000}"/>
  <bookViews>
    <workbookView xWindow="-120" yWindow="-120" windowWidth="38640" windowHeight="21120" tabRatio="733" activeTab="10" xr2:uid="{00000000-000D-0000-FFFF-FFFF00000000}"/>
  </bookViews>
  <sheets>
    <sheet name="Indice PondENGHO" sheetId="1" r:id="rId1"/>
    <sheet name="Infla Mensual PondENGHO" sheetId="2" r:id="rId2"/>
    <sheet name="Incidencia Mensual" sheetId="9" r:id="rId3"/>
    <sheet name="{g}Infla Mensual Quintiles" sheetId="4" r:id="rId4"/>
    <sheet name="auxgr12" sheetId="15" r:id="rId5"/>
    <sheet name="{g}Infla Mensual Quintiles (12)" sheetId="14" r:id="rId6"/>
    <sheet name="{g}Infla Mensual (q1q5)" sheetId="7" r:id="rId7"/>
    <sheet name="Infla Interanual PondENGHO" sheetId="3" r:id="rId8"/>
    <sheet name="Incidencia Interanual" sheetId="10" r:id="rId9"/>
    <sheet name="Gráfico1" sheetId="11" state="hidden" r:id="rId10"/>
    <sheet name="Para R" sheetId="12" r:id="rId11"/>
    <sheet name="ipcsecuadro3" sheetId="13" r:id="rId12"/>
    <sheet name="{g}Infla Interanual Quintiles" sheetId="5" r:id="rId13"/>
    <sheet name="{g}Infla Interanual (q1q5)" sheetId="8" r:id="rId14"/>
    <sheet name="Peso por quintil y region" sheetId="6" r:id="rId15"/>
  </sheets>
  <externalReferences>
    <externalReference r:id="rId16"/>
    <externalReference r:id="rId17"/>
    <externalReference r:id="rId18"/>
    <externalReference r:id="rId19"/>
  </externalReferences>
  <definedNames>
    <definedName name="_xlnm._FilterDatabase" localSheetId="8" hidden="1">'Incidencia Interanual'!$EG$91:$EH$103</definedName>
    <definedName name="_xlnm._FilterDatabase" localSheetId="2" hidden="1">'Incidencia Mensual'!$DB$101:$DC$113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T101" i="10" l="1"/>
  <c r="AP101" i="10"/>
  <c r="AN101" i="10"/>
  <c r="S101" i="10"/>
  <c r="A101" i="10"/>
  <c r="B91" i="12" s="1"/>
  <c r="CF102" i="3"/>
  <c r="B102" i="3"/>
  <c r="C102" i="3" s="1"/>
  <c r="A102" i="3" s="1"/>
  <c r="BL102" i="3" s="1"/>
  <c r="BD101" i="9"/>
  <c r="BB101" i="9"/>
  <c r="BA101" i="9"/>
  <c r="AS101" i="9"/>
  <c r="AN101" i="9"/>
  <c r="AL101" i="9"/>
  <c r="AJ101" i="9"/>
  <c r="S101" i="9"/>
  <c r="I101" i="9"/>
  <c r="H101" i="9"/>
  <c r="G101" i="9"/>
  <c r="F101" i="9"/>
  <c r="E101" i="9"/>
  <c r="CC102" i="2"/>
  <c r="B102" i="2"/>
  <c r="C102" i="2" s="1"/>
  <c r="A102" i="2" s="1"/>
  <c r="BL102" i="2" s="1"/>
  <c r="CD100" i="1"/>
  <c r="I101" i="10" s="1"/>
  <c r="CC100" i="1"/>
  <c r="CD102" i="2" s="1"/>
  <c r="CB100" i="1"/>
  <c r="CA100" i="1"/>
  <c r="CB102" i="2" s="1"/>
  <c r="BZ100" i="1"/>
  <c r="BY100" i="1"/>
  <c r="BX100" i="1"/>
  <c r="BW100" i="1"/>
  <c r="BV100" i="1"/>
  <c r="BU100" i="1"/>
  <c r="BT100" i="1"/>
  <c r="BS100" i="1"/>
  <c r="BR100" i="1"/>
  <c r="BQ100" i="1"/>
  <c r="BR102" i="2" s="1"/>
  <c r="BP100" i="1"/>
  <c r="BQ102" i="2" s="1"/>
  <c r="BO100" i="1"/>
  <c r="BP102" i="2" s="1"/>
  <c r="BN100" i="1"/>
  <c r="BO102" i="2" s="1"/>
  <c r="BM100" i="1"/>
  <c r="BN102" i="2" s="1"/>
  <c r="BL100" i="1"/>
  <c r="BM102" i="2" s="1"/>
  <c r="BK100" i="1"/>
  <c r="BD101" i="10" s="1"/>
  <c r="BJ100" i="1"/>
  <c r="BI100" i="1"/>
  <c r="BH100" i="1"/>
  <c r="BG100" i="1"/>
  <c r="AZ101" i="9" s="1"/>
  <c r="BF100" i="1"/>
  <c r="AY101" i="9" s="1"/>
  <c r="BE100" i="1"/>
  <c r="AX101" i="9" s="1"/>
  <c r="BD100" i="1"/>
  <c r="AW101" i="9" s="1"/>
  <c r="BC100" i="1"/>
  <c r="BC102" i="2" s="1"/>
  <c r="BB100" i="1"/>
  <c r="AU101" i="9" s="1"/>
  <c r="BA100" i="1"/>
  <c r="BA102" i="2" s="1"/>
  <c r="AZ100" i="1"/>
  <c r="AZ102" i="2" s="1"/>
  <c r="AY100" i="1"/>
  <c r="AY102" i="2" s="1"/>
  <c r="AX100" i="1"/>
  <c r="AX102" i="2" s="1"/>
  <c r="AW100" i="1"/>
  <c r="AW102" i="2" s="1"/>
  <c r="AV100" i="1"/>
  <c r="AV102" i="2" s="1"/>
  <c r="AU100" i="1"/>
  <c r="AU102" i="2" s="1"/>
  <c r="AT100" i="1"/>
  <c r="AS100" i="1"/>
  <c r="AR100" i="1"/>
  <c r="AQ100" i="1"/>
  <c r="AP100" i="1"/>
  <c r="AO100" i="1"/>
  <c r="AN100" i="1"/>
  <c r="V101" i="9" s="1"/>
  <c r="AM100" i="1"/>
  <c r="AL100" i="1"/>
  <c r="AK100" i="1"/>
  <c r="AK102" i="2" s="1"/>
  <c r="AJ100" i="1"/>
  <c r="AJ102" i="2" s="1"/>
  <c r="AI100" i="1"/>
  <c r="AI102" i="2" s="1"/>
  <c r="AH100" i="1"/>
  <c r="AH102" i="2" s="1"/>
  <c r="AG100" i="1"/>
  <c r="AG102" i="2" s="1"/>
  <c r="AF100" i="1"/>
  <c r="AF102" i="2" s="1"/>
  <c r="AE100" i="1"/>
  <c r="AE102" i="2" s="1"/>
  <c r="AD100" i="1"/>
  <c r="AC100" i="1"/>
  <c r="AB100" i="1"/>
  <c r="AA100" i="1"/>
  <c r="Z100" i="1"/>
  <c r="Y100" i="1"/>
  <c r="X100" i="1"/>
  <c r="W100" i="1"/>
  <c r="W102" i="2" s="1"/>
  <c r="V100" i="1"/>
  <c r="U100" i="1"/>
  <c r="U102" i="2" s="1"/>
  <c r="T100" i="1"/>
  <c r="T102" i="2" s="1"/>
  <c r="S100" i="1"/>
  <c r="S102" i="2" s="1"/>
  <c r="R100" i="1"/>
  <c r="R102" i="2" s="1"/>
  <c r="Q100" i="1"/>
  <c r="Q102" i="2" s="1"/>
  <c r="P100" i="1"/>
  <c r="P102" i="2" s="1"/>
  <c r="O100" i="1"/>
  <c r="O102" i="2" s="1"/>
  <c r="N100" i="1"/>
  <c r="M100" i="1"/>
  <c r="L100" i="1"/>
  <c r="K100" i="1"/>
  <c r="AL101" i="10" s="1"/>
  <c r="J100" i="1"/>
  <c r="AK101" i="10" s="1"/>
  <c r="I100" i="1"/>
  <c r="AJ101" i="10" s="1"/>
  <c r="H100" i="1"/>
  <c r="AI101" i="10" s="1"/>
  <c r="G100" i="1"/>
  <c r="AH101" i="9" s="1"/>
  <c r="F100" i="1"/>
  <c r="AG101" i="9" s="1"/>
  <c r="E100" i="1"/>
  <c r="E102" i="2" s="1"/>
  <c r="CT102" i="2" s="1"/>
  <c r="D100" i="1"/>
  <c r="D102" i="2" s="1"/>
  <c r="CS102" i="2" s="1"/>
  <c r="C100" i="1"/>
  <c r="C101" i="9" s="1"/>
  <c r="B100" i="1"/>
  <c r="B101" i="9" s="1"/>
  <c r="A100" i="1"/>
  <c r="A101" i="9" s="1"/>
  <c r="B100" i="10"/>
  <c r="CF101" i="3"/>
  <c r="B101" i="3"/>
  <c r="C101" i="3" s="1"/>
  <c r="A101" i="3" s="1"/>
  <c r="BL101" i="3" s="1"/>
  <c r="U100" i="9"/>
  <c r="G100" i="9"/>
  <c r="B101" i="2"/>
  <c r="C101" i="2" s="1"/>
  <c r="A101" i="2" s="1"/>
  <c r="BL101" i="2" s="1"/>
  <c r="CD99" i="1"/>
  <c r="CC99" i="1"/>
  <c r="CB99" i="1"/>
  <c r="CA99" i="1"/>
  <c r="BZ99" i="1"/>
  <c r="BY99" i="1"/>
  <c r="BX99" i="1"/>
  <c r="BW99" i="1"/>
  <c r="BV99" i="1"/>
  <c r="BU99" i="1"/>
  <c r="BT99" i="1"/>
  <c r="BS99" i="1"/>
  <c r="BT101" i="2" s="1"/>
  <c r="BR99" i="1"/>
  <c r="BQ99" i="1"/>
  <c r="BP99" i="1"/>
  <c r="H100" i="9" s="1"/>
  <c r="CI101" i="9" s="1"/>
  <c r="BO99" i="1"/>
  <c r="BN99" i="1"/>
  <c r="BM99" i="1"/>
  <c r="BL99" i="1"/>
  <c r="BK99" i="1"/>
  <c r="BD100" i="9" s="1"/>
  <c r="BJ99" i="1"/>
  <c r="BC100" i="9" s="1"/>
  <c r="BI99" i="1"/>
  <c r="BH99" i="1"/>
  <c r="BG99" i="1"/>
  <c r="BF99" i="1"/>
  <c r="BE99" i="1"/>
  <c r="BD99" i="1"/>
  <c r="BD101" i="2" s="1"/>
  <c r="BC99" i="1"/>
  <c r="BC101" i="2" s="1"/>
  <c r="BB99" i="1"/>
  <c r="BB101" i="2" s="1"/>
  <c r="BA99" i="1"/>
  <c r="AZ99" i="1"/>
  <c r="AS100" i="10" s="1"/>
  <c r="AY99" i="1"/>
  <c r="AX99" i="1"/>
  <c r="AW99" i="1"/>
  <c r="AV99" i="1"/>
  <c r="AU99" i="1"/>
  <c r="AT99" i="1"/>
  <c r="AS99" i="1"/>
  <c r="AR99" i="1"/>
  <c r="AQ99" i="1"/>
  <c r="AP99" i="1"/>
  <c r="AO99" i="1"/>
  <c r="AN99" i="1"/>
  <c r="AN101" i="2" s="1"/>
  <c r="AM99" i="1"/>
  <c r="AM101" i="2" s="1"/>
  <c r="AL99" i="1"/>
  <c r="AL101" i="2" s="1"/>
  <c r="AK99" i="1"/>
  <c r="AJ99" i="1"/>
  <c r="AI99" i="1"/>
  <c r="AH99" i="1"/>
  <c r="AG99" i="1"/>
  <c r="AF99" i="1"/>
  <c r="AE99" i="1"/>
  <c r="AD99" i="1"/>
  <c r="AC99" i="1"/>
  <c r="AB99" i="1"/>
  <c r="U100" i="10" s="1"/>
  <c r="AA99" i="1"/>
  <c r="Z99" i="1"/>
  <c r="Y99" i="1"/>
  <c r="X99" i="1"/>
  <c r="X101" i="2" s="1"/>
  <c r="W99" i="1"/>
  <c r="W101" i="2" s="1"/>
  <c r="V99" i="1"/>
  <c r="V101" i="2" s="1"/>
  <c r="U99" i="1"/>
  <c r="T99" i="1"/>
  <c r="S99" i="1"/>
  <c r="R99" i="1"/>
  <c r="Q99" i="1"/>
  <c r="P99" i="1"/>
  <c r="T100" i="10" s="1"/>
  <c r="O99" i="1"/>
  <c r="AP100" i="10" s="1"/>
  <c r="N99" i="1"/>
  <c r="AO100" i="10" s="1"/>
  <c r="M99" i="1"/>
  <c r="L99" i="1"/>
  <c r="K99" i="1"/>
  <c r="J99" i="1"/>
  <c r="I99" i="1"/>
  <c r="H99" i="1"/>
  <c r="H101" i="2" s="1"/>
  <c r="G99" i="1"/>
  <c r="G101" i="2" s="1"/>
  <c r="CV101" i="2" s="1"/>
  <c r="F99" i="1"/>
  <c r="F101" i="2" s="1"/>
  <c r="E99" i="1"/>
  <c r="D99" i="1"/>
  <c r="S100" i="9" s="1"/>
  <c r="C99" i="1"/>
  <c r="C100" i="9" s="1"/>
  <c r="B99" i="1"/>
  <c r="B100" i="9" s="1"/>
  <c r="A99" i="1"/>
  <c r="A100" i="9" s="1"/>
  <c r="CF100" i="3"/>
  <c r="B100" i="3"/>
  <c r="C100" i="3" s="1"/>
  <c r="A100" i="3" s="1"/>
  <c r="BL100" i="3" s="1"/>
  <c r="B100" i="2"/>
  <c r="C100" i="2" s="1"/>
  <c r="A100" i="2" s="1"/>
  <c r="BL100" i="2" s="1"/>
  <c r="CD98" i="1"/>
  <c r="I99" i="10" s="1"/>
  <c r="CC98" i="1"/>
  <c r="CB98" i="1"/>
  <c r="CA98" i="1"/>
  <c r="BZ98" i="1"/>
  <c r="BY98" i="1"/>
  <c r="BX98" i="1"/>
  <c r="BW98" i="1"/>
  <c r="BV98" i="1"/>
  <c r="BU98" i="1"/>
  <c r="BT98" i="1"/>
  <c r="BS98" i="1"/>
  <c r="BR98" i="1"/>
  <c r="BQ98" i="1"/>
  <c r="BP98" i="1"/>
  <c r="H99" i="10" s="1"/>
  <c r="BO98" i="1"/>
  <c r="G99" i="10" s="1"/>
  <c r="BN98" i="1"/>
  <c r="F99" i="10" s="1"/>
  <c r="BM98" i="1"/>
  <c r="E99" i="10" s="1"/>
  <c r="BL98" i="1"/>
  <c r="D99" i="10" s="1"/>
  <c r="AQ99" i="10" s="1"/>
  <c r="BK98" i="1"/>
  <c r="BD99" i="10" s="1"/>
  <c r="BJ98" i="1"/>
  <c r="BC99" i="10" s="1"/>
  <c r="BI98" i="1"/>
  <c r="BB99" i="10" s="1"/>
  <c r="BH98" i="1"/>
  <c r="BA99" i="9" s="1"/>
  <c r="BG98" i="1"/>
  <c r="AZ99" i="10" s="1"/>
  <c r="BF98" i="1"/>
  <c r="AY99" i="10" s="1"/>
  <c r="BE98" i="1"/>
  <c r="AX99" i="10" s="1"/>
  <c r="BD98" i="1"/>
  <c r="AW99" i="9" s="1"/>
  <c r="BC98" i="1"/>
  <c r="AV99" i="9" s="1"/>
  <c r="BB98" i="1"/>
  <c r="AU99" i="9" s="1"/>
  <c r="BA98" i="1"/>
  <c r="AT99" i="9" s="1"/>
  <c r="AZ98" i="1"/>
  <c r="W99" i="10" s="1"/>
  <c r="AY98" i="1"/>
  <c r="AX98" i="1"/>
  <c r="AW98" i="1"/>
  <c r="AV98" i="1"/>
  <c r="AU98" i="1"/>
  <c r="AT98" i="1"/>
  <c r="AS98" i="1"/>
  <c r="AR98" i="1"/>
  <c r="AQ98" i="1"/>
  <c r="AP98" i="1"/>
  <c r="AO98" i="1"/>
  <c r="AN98" i="1"/>
  <c r="V99" i="9" s="1"/>
  <c r="AM98" i="1"/>
  <c r="AL98" i="1"/>
  <c r="AK98" i="1"/>
  <c r="AJ98" i="1"/>
  <c r="AI98" i="1"/>
  <c r="AH98" i="1"/>
  <c r="AG98" i="1"/>
  <c r="AF98" i="1"/>
  <c r="AE98" i="1"/>
  <c r="AD98" i="1"/>
  <c r="AD101" i="2" s="1"/>
  <c r="AC98" i="1"/>
  <c r="AB98" i="1"/>
  <c r="U99" i="9" s="1"/>
  <c r="AA98" i="1"/>
  <c r="Z98" i="1"/>
  <c r="Y98" i="1"/>
  <c r="X98" i="1"/>
  <c r="W98" i="1"/>
  <c r="V98" i="1"/>
  <c r="U98" i="1"/>
  <c r="T98" i="1"/>
  <c r="S98" i="1"/>
  <c r="R98" i="1"/>
  <c r="Q98" i="1"/>
  <c r="P98" i="1"/>
  <c r="T99" i="10" s="1"/>
  <c r="O98" i="1"/>
  <c r="AP99" i="9" s="1"/>
  <c r="N98" i="1"/>
  <c r="AO99" i="9" s="1"/>
  <c r="M98" i="1"/>
  <c r="AN99" i="9" s="1"/>
  <c r="L98" i="1"/>
  <c r="AM99" i="9" s="1"/>
  <c r="K98" i="1"/>
  <c r="AL99" i="9" s="1"/>
  <c r="J98" i="1"/>
  <c r="AK99" i="9" s="1"/>
  <c r="I98" i="1"/>
  <c r="AJ99" i="9" s="1"/>
  <c r="H98" i="1"/>
  <c r="AI99" i="9" s="1"/>
  <c r="G98" i="1"/>
  <c r="AH99" i="9" s="1"/>
  <c r="F98" i="1"/>
  <c r="AG99" i="9" s="1"/>
  <c r="E98" i="1"/>
  <c r="AF99" i="9" s="1"/>
  <c r="D98" i="1"/>
  <c r="S99" i="9" s="1"/>
  <c r="C98" i="1"/>
  <c r="C99" i="9" s="1"/>
  <c r="B98" i="1"/>
  <c r="B99" i="10" s="1"/>
  <c r="A98" i="1"/>
  <c r="A99" i="10" s="1"/>
  <c r="CF99" i="3"/>
  <c r="B99" i="3"/>
  <c r="C99" i="3" s="1"/>
  <c r="A99" i="3" s="1"/>
  <c r="BL99" i="3" s="1"/>
  <c r="B99" i="2"/>
  <c r="C99" i="2" s="1"/>
  <c r="A99" i="2" s="1"/>
  <c r="BL99" i="2" s="1"/>
  <c r="CD97" i="1"/>
  <c r="CC97" i="1"/>
  <c r="CB97" i="1"/>
  <c r="CA97" i="1"/>
  <c r="BZ97" i="1"/>
  <c r="BY97" i="1"/>
  <c r="BX97" i="1"/>
  <c r="BW97" i="1"/>
  <c r="BV97" i="1"/>
  <c r="BU97" i="1"/>
  <c r="BT97" i="1"/>
  <c r="BS97" i="1"/>
  <c r="BR97" i="1"/>
  <c r="BQ97" i="1"/>
  <c r="BP97" i="1"/>
  <c r="H98" i="10" s="1"/>
  <c r="BO97" i="1"/>
  <c r="G98" i="9" s="1"/>
  <c r="BN97" i="1"/>
  <c r="BM97" i="1"/>
  <c r="BL97" i="1"/>
  <c r="BK97" i="1"/>
  <c r="BD98" i="10" s="1"/>
  <c r="BJ97" i="1"/>
  <c r="BC98" i="10" s="1"/>
  <c r="BI97" i="1"/>
  <c r="BB98" i="10" s="1"/>
  <c r="BH97" i="1"/>
  <c r="BA98" i="10" s="1"/>
  <c r="BG97" i="1"/>
  <c r="AZ98" i="10" s="1"/>
  <c r="BF97" i="1"/>
  <c r="AY98" i="10" s="1"/>
  <c r="BE97" i="1"/>
  <c r="BD97" i="1"/>
  <c r="AW98" i="10" s="1"/>
  <c r="BC97" i="1"/>
  <c r="AV98" i="9" s="1"/>
  <c r="BB97" i="1"/>
  <c r="AU98" i="9" s="1"/>
  <c r="BA97" i="1"/>
  <c r="AT98" i="9" s="1"/>
  <c r="AZ97" i="1"/>
  <c r="W98" i="9" s="1"/>
  <c r="AY97" i="1"/>
  <c r="AX97" i="1"/>
  <c r="AW97" i="1"/>
  <c r="AV97" i="1"/>
  <c r="AU97" i="1"/>
  <c r="AT97" i="1"/>
  <c r="AS97" i="1"/>
  <c r="AR97" i="1"/>
  <c r="AQ97" i="1"/>
  <c r="AP97" i="1"/>
  <c r="AO97" i="1"/>
  <c r="AN97" i="1"/>
  <c r="V98" i="9" s="1"/>
  <c r="AM97" i="1"/>
  <c r="AL97" i="1"/>
  <c r="AK97" i="1"/>
  <c r="AJ97" i="1"/>
  <c r="AI97" i="1"/>
  <c r="AH97" i="1"/>
  <c r="AG97" i="1"/>
  <c r="AF97" i="1"/>
  <c r="AE97" i="1"/>
  <c r="AD97" i="1"/>
  <c r="AC97" i="1"/>
  <c r="AB97" i="1"/>
  <c r="U98" i="9" s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AP98" i="10" s="1"/>
  <c r="N97" i="1"/>
  <c r="M97" i="1"/>
  <c r="AN98" i="9" s="1"/>
  <c r="L97" i="1"/>
  <c r="AM98" i="10" s="1"/>
  <c r="K97" i="1"/>
  <c r="AL98" i="10" s="1"/>
  <c r="J97" i="1"/>
  <c r="AK98" i="10" s="1"/>
  <c r="I97" i="1"/>
  <c r="AJ98" i="10" s="1"/>
  <c r="H97" i="1"/>
  <c r="AI98" i="10" s="1"/>
  <c r="G97" i="1"/>
  <c r="AH98" i="10" s="1"/>
  <c r="F97" i="1"/>
  <c r="AG98" i="10" s="1"/>
  <c r="E97" i="1"/>
  <c r="AF98" i="10" s="1"/>
  <c r="D97" i="1"/>
  <c r="S98" i="9" s="1"/>
  <c r="C97" i="1"/>
  <c r="C98" i="9" s="1"/>
  <c r="B97" i="1"/>
  <c r="B98" i="10" s="1"/>
  <c r="A97" i="1"/>
  <c r="A98" i="9" s="1"/>
  <c r="CF98" i="3"/>
  <c r="B98" i="3"/>
  <c r="C98" i="3" s="1"/>
  <c r="A98" i="3" s="1"/>
  <c r="BL98" i="3" s="1"/>
  <c r="B98" i="2"/>
  <c r="C98" i="2" s="1"/>
  <c r="A98" i="2" s="1"/>
  <c r="BL98" i="2" s="1"/>
  <c r="CD96" i="1"/>
  <c r="I97" i="9" s="1"/>
  <c r="CC96" i="1"/>
  <c r="CB96" i="1"/>
  <c r="CA96" i="1"/>
  <c r="BZ96" i="1"/>
  <c r="BY96" i="1"/>
  <c r="BX96" i="1"/>
  <c r="BW96" i="1"/>
  <c r="BV96" i="1"/>
  <c r="BU96" i="1"/>
  <c r="BT96" i="1"/>
  <c r="BS96" i="1"/>
  <c r="BR96" i="1"/>
  <c r="BQ96" i="1"/>
  <c r="BP96" i="1"/>
  <c r="H97" i="9" s="1"/>
  <c r="BO96" i="1"/>
  <c r="G97" i="9" s="1"/>
  <c r="BN96" i="1"/>
  <c r="F97" i="9" s="1"/>
  <c r="BM96" i="1"/>
  <c r="E97" i="10" s="1"/>
  <c r="BL96" i="1"/>
  <c r="BK96" i="1"/>
  <c r="BJ96" i="1"/>
  <c r="BC97" i="9" s="1"/>
  <c r="BI96" i="1"/>
  <c r="BB97" i="10" s="1"/>
  <c r="BH96" i="1"/>
  <c r="BA97" i="9" s="1"/>
  <c r="BG96" i="1"/>
  <c r="AZ97" i="9" s="1"/>
  <c r="BF96" i="1"/>
  <c r="AY97" i="9" s="1"/>
  <c r="BE96" i="1"/>
  <c r="AX97" i="9" s="1"/>
  <c r="BD96" i="1"/>
  <c r="AW97" i="9" s="1"/>
  <c r="BC96" i="1"/>
  <c r="AV97" i="9" s="1"/>
  <c r="BB96" i="1"/>
  <c r="BA96" i="1"/>
  <c r="AZ96" i="1"/>
  <c r="AY96" i="1"/>
  <c r="AX96" i="1"/>
  <c r="AW96" i="1"/>
  <c r="AV96" i="1"/>
  <c r="AU96" i="1"/>
  <c r="AT96" i="1"/>
  <c r="AS96" i="1"/>
  <c r="AR96" i="1"/>
  <c r="AQ96" i="1"/>
  <c r="AP96" i="1"/>
  <c r="AO96" i="1"/>
  <c r="AN96" i="1"/>
  <c r="V97" i="9" s="1"/>
  <c r="AM96" i="1"/>
  <c r="AL96" i="1"/>
  <c r="AK96" i="1"/>
  <c r="AJ96" i="1"/>
  <c r="AI96" i="1"/>
  <c r="AH96" i="1"/>
  <c r="AG96" i="1"/>
  <c r="AF96" i="1"/>
  <c r="AE96" i="1"/>
  <c r="AD96" i="1"/>
  <c r="AC96" i="1"/>
  <c r="AB96" i="1"/>
  <c r="U97" i="9" s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AP97" i="10" s="1"/>
  <c r="N96" i="1"/>
  <c r="AO97" i="9" s="1"/>
  <c r="M96" i="1"/>
  <c r="AN97" i="9" s="1"/>
  <c r="L96" i="1"/>
  <c r="K96" i="1"/>
  <c r="AL97" i="10" s="1"/>
  <c r="J96" i="1"/>
  <c r="AK97" i="9" s="1"/>
  <c r="I96" i="1"/>
  <c r="AJ97" i="9" s="1"/>
  <c r="H96" i="1"/>
  <c r="AI97" i="9" s="1"/>
  <c r="G96" i="1"/>
  <c r="AH97" i="9" s="1"/>
  <c r="F96" i="1"/>
  <c r="AG97" i="9" s="1"/>
  <c r="E96" i="1"/>
  <c r="AF97" i="9" s="1"/>
  <c r="D96" i="1"/>
  <c r="S97" i="10" s="1"/>
  <c r="C96" i="1"/>
  <c r="C97" i="9" s="1"/>
  <c r="B96" i="1"/>
  <c r="B97" i="10" s="1"/>
  <c r="A96" i="1"/>
  <c r="A97" i="10" s="1"/>
  <c r="DD102" i="2" l="1"/>
  <c r="F102" i="2"/>
  <c r="V102" i="2"/>
  <c r="AL102" i="2"/>
  <c r="BB102" i="2"/>
  <c r="BS102" i="2"/>
  <c r="D101" i="9"/>
  <c r="AI101" i="9"/>
  <c r="AM101" i="10"/>
  <c r="H102" i="2"/>
  <c r="CW102" i="2" s="1"/>
  <c r="X102" i="2"/>
  <c r="AN102" i="2"/>
  <c r="BD102" i="2"/>
  <c r="BU102" i="2"/>
  <c r="AK101" i="9"/>
  <c r="BC101" i="9"/>
  <c r="AO101" i="10"/>
  <c r="I102" i="2"/>
  <c r="Y102" i="2"/>
  <c r="AO102" i="2"/>
  <c r="BE102" i="2"/>
  <c r="BV102" i="2"/>
  <c r="T101" i="10"/>
  <c r="AM102" i="2"/>
  <c r="J102" i="2"/>
  <c r="CY102" i="2" s="1"/>
  <c r="Z102" i="2"/>
  <c r="AP102" i="2"/>
  <c r="BF102" i="2"/>
  <c r="BW102" i="2"/>
  <c r="AM101" i="9"/>
  <c r="BE101" i="9"/>
  <c r="U101" i="10"/>
  <c r="AS101" i="10"/>
  <c r="K102" i="2"/>
  <c r="CZ102" i="2" s="1"/>
  <c r="AA102" i="2"/>
  <c r="AQ102" i="2"/>
  <c r="BG102" i="2"/>
  <c r="BX102" i="2"/>
  <c r="V101" i="10"/>
  <c r="E101" i="2"/>
  <c r="U101" i="2"/>
  <c r="AK101" i="2"/>
  <c r="BA101" i="2"/>
  <c r="BR101" i="2"/>
  <c r="T100" i="9"/>
  <c r="L102" i="2"/>
  <c r="AB102" i="2"/>
  <c r="AR102" i="2"/>
  <c r="BH102" i="2"/>
  <c r="BY102" i="2"/>
  <c r="AO101" i="9"/>
  <c r="B101" i="10"/>
  <c r="W101" i="10"/>
  <c r="AU101" i="10"/>
  <c r="BT102" i="2"/>
  <c r="BS101" i="2"/>
  <c r="M102" i="2"/>
  <c r="AC102" i="2"/>
  <c r="AS102" i="2"/>
  <c r="BI102" i="2"/>
  <c r="BZ102" i="2"/>
  <c r="AP101" i="9"/>
  <c r="C101" i="10"/>
  <c r="AV101" i="10"/>
  <c r="G102" i="2"/>
  <c r="CV102" i="2" s="1"/>
  <c r="N102" i="2"/>
  <c r="AD102" i="2"/>
  <c r="AT102" i="2"/>
  <c r="BJ102" i="2"/>
  <c r="CA102" i="2"/>
  <c r="T101" i="9"/>
  <c r="D101" i="10"/>
  <c r="AE101" i="10"/>
  <c r="AW101" i="10"/>
  <c r="BU101" i="2"/>
  <c r="BK102" i="2"/>
  <c r="U101" i="9"/>
  <c r="AT101" i="9"/>
  <c r="E101" i="10"/>
  <c r="AF101" i="10"/>
  <c r="AX101" i="10"/>
  <c r="F101" i="10"/>
  <c r="AG101" i="10"/>
  <c r="AY101" i="10"/>
  <c r="CW101" i="2"/>
  <c r="W101" i="9"/>
  <c r="AC101" i="9" s="1"/>
  <c r="AV101" i="9"/>
  <c r="G101" i="10"/>
  <c r="AH101" i="10"/>
  <c r="AZ101" i="10"/>
  <c r="CE102" i="2"/>
  <c r="AE101" i="9"/>
  <c r="H101" i="10"/>
  <c r="BA101" i="10"/>
  <c r="DO101" i="10"/>
  <c r="AL100" i="2"/>
  <c r="AF101" i="9"/>
  <c r="BB101" i="10"/>
  <c r="BC101" i="10"/>
  <c r="AT101" i="2"/>
  <c r="AQ101" i="9"/>
  <c r="I101" i="2"/>
  <c r="BJ101" i="2"/>
  <c r="AO101" i="2"/>
  <c r="BE101" i="2"/>
  <c r="BV101" i="2"/>
  <c r="AS100" i="9"/>
  <c r="AX99" i="9"/>
  <c r="A100" i="10"/>
  <c r="B90" i="12" s="1"/>
  <c r="Y101" i="2"/>
  <c r="BC99" i="9"/>
  <c r="AP101" i="2"/>
  <c r="BZ101" i="2"/>
  <c r="AY99" i="9"/>
  <c r="J101" i="2"/>
  <c r="BF101" i="2"/>
  <c r="K101" i="2"/>
  <c r="AQ101" i="2"/>
  <c r="BX101" i="2"/>
  <c r="L101" i="2"/>
  <c r="DA101" i="2" s="1"/>
  <c r="AR101" i="2"/>
  <c r="BY101" i="2"/>
  <c r="M101" i="2"/>
  <c r="AS101" i="2"/>
  <c r="V100" i="10"/>
  <c r="AZ99" i="9"/>
  <c r="BB99" i="9"/>
  <c r="Z101" i="2"/>
  <c r="BW101" i="2"/>
  <c r="BD99" i="9"/>
  <c r="AA101" i="2"/>
  <c r="BG101" i="2"/>
  <c r="AL100" i="9"/>
  <c r="AB101" i="2"/>
  <c r="BH101" i="2"/>
  <c r="AC101" i="2"/>
  <c r="BI101" i="2"/>
  <c r="Y99" i="2"/>
  <c r="T101" i="2"/>
  <c r="AJ101" i="2"/>
  <c r="AZ101" i="2"/>
  <c r="N101" i="2"/>
  <c r="AT100" i="10"/>
  <c r="CU101" i="2"/>
  <c r="BE100" i="9"/>
  <c r="CG101" i="9" s="1"/>
  <c r="O101" i="2"/>
  <c r="AE101" i="2"/>
  <c r="AU101" i="2"/>
  <c r="BK101" i="2"/>
  <c r="CB101" i="2"/>
  <c r="W99" i="2"/>
  <c r="P101" i="2"/>
  <c r="AF101" i="2"/>
  <c r="AV101" i="2"/>
  <c r="BM101" i="2"/>
  <c r="CC101" i="2"/>
  <c r="V100" i="9"/>
  <c r="AB101" i="9" s="1"/>
  <c r="AT100" i="9"/>
  <c r="C100" i="10"/>
  <c r="W100" i="10"/>
  <c r="AU100" i="10"/>
  <c r="Q101" i="2"/>
  <c r="AG101" i="2"/>
  <c r="AW101" i="2"/>
  <c r="BN101" i="2"/>
  <c r="CD101" i="2"/>
  <c r="W100" i="9"/>
  <c r="AU100" i="9"/>
  <c r="BX101" i="9" s="1"/>
  <c r="D100" i="10"/>
  <c r="AV100" i="10"/>
  <c r="R101" i="2"/>
  <c r="AH101" i="2"/>
  <c r="AX101" i="2"/>
  <c r="BO101" i="2"/>
  <c r="CE101" i="2"/>
  <c r="AE100" i="9"/>
  <c r="AV100" i="9"/>
  <c r="E100" i="10"/>
  <c r="AE100" i="10"/>
  <c r="AW100" i="10"/>
  <c r="CA101" i="2"/>
  <c r="S101" i="2"/>
  <c r="AI101" i="2"/>
  <c r="AY101" i="2"/>
  <c r="BP101" i="2"/>
  <c r="AF100" i="9"/>
  <c r="AW100" i="9"/>
  <c r="BZ101" i="9" s="1"/>
  <c r="F100" i="10"/>
  <c r="AF100" i="10"/>
  <c r="AX100" i="10"/>
  <c r="G99" i="9"/>
  <c r="D101" i="2"/>
  <c r="BQ101" i="2"/>
  <c r="AG100" i="9"/>
  <c r="AX100" i="9"/>
  <c r="CA101" i="9" s="1"/>
  <c r="G100" i="10"/>
  <c r="AG100" i="10"/>
  <c r="AY100" i="10"/>
  <c r="H99" i="9"/>
  <c r="BE99" i="9" s="1"/>
  <c r="AH100" i="9"/>
  <c r="AY100" i="9"/>
  <c r="CB101" i="9" s="1"/>
  <c r="H100" i="10"/>
  <c r="AH100" i="10"/>
  <c r="AZ100" i="10"/>
  <c r="D100" i="9"/>
  <c r="Y101" i="9" s="1"/>
  <c r="AI100" i="9"/>
  <c r="AZ100" i="9"/>
  <c r="CC101" i="9" s="1"/>
  <c r="I100" i="10"/>
  <c r="AI100" i="10"/>
  <c r="BA100" i="10"/>
  <c r="E100" i="9"/>
  <c r="L101" i="9" s="1"/>
  <c r="AJ100" i="9"/>
  <c r="BA100" i="9"/>
  <c r="CD101" i="9" s="1"/>
  <c r="AJ100" i="10"/>
  <c r="BB100" i="10"/>
  <c r="F100" i="9"/>
  <c r="M101" i="9" s="1"/>
  <c r="AK100" i="9"/>
  <c r="BB100" i="9"/>
  <c r="CE101" i="9" s="1"/>
  <c r="AK100" i="10"/>
  <c r="BC100" i="10"/>
  <c r="DO100" i="10"/>
  <c r="AL100" i="10"/>
  <c r="BD100" i="10"/>
  <c r="AM100" i="9"/>
  <c r="AM100" i="10"/>
  <c r="I100" i="9"/>
  <c r="O101" i="9" s="1"/>
  <c r="AN100" i="9"/>
  <c r="AN100" i="10"/>
  <c r="AO100" i="9"/>
  <c r="S100" i="10"/>
  <c r="AP100" i="9"/>
  <c r="F100" i="2"/>
  <c r="E99" i="9"/>
  <c r="V100" i="2"/>
  <c r="BS100" i="2"/>
  <c r="BB100" i="2"/>
  <c r="BT100" i="2"/>
  <c r="AB99" i="9"/>
  <c r="W99" i="9"/>
  <c r="AE99" i="9"/>
  <c r="D99" i="9"/>
  <c r="Y100" i="9" s="1"/>
  <c r="AE99" i="10"/>
  <c r="AS99" i="2"/>
  <c r="BZ99" i="2"/>
  <c r="AG99" i="10"/>
  <c r="AA98" i="9"/>
  <c r="AC99" i="2"/>
  <c r="AW99" i="10"/>
  <c r="AF99" i="10"/>
  <c r="AS99" i="10"/>
  <c r="AS99" i="9"/>
  <c r="BE100" i="2"/>
  <c r="I99" i="9"/>
  <c r="N100" i="9" s="1"/>
  <c r="Z100" i="2"/>
  <c r="BF100" i="2"/>
  <c r="BX100" i="2"/>
  <c r="BA99" i="10"/>
  <c r="BO100" i="2"/>
  <c r="AR100" i="2"/>
  <c r="C99" i="10"/>
  <c r="AX100" i="2"/>
  <c r="A99" i="9"/>
  <c r="BI100" i="2"/>
  <c r="BZ100" i="2"/>
  <c r="F99" i="9"/>
  <c r="AA100" i="9" s="1"/>
  <c r="AH100" i="2"/>
  <c r="CE100" i="2"/>
  <c r="B99" i="9"/>
  <c r="BJ100" i="2"/>
  <c r="R100" i="2"/>
  <c r="AE100" i="2"/>
  <c r="CB100" i="2"/>
  <c r="DO99" i="10"/>
  <c r="B89" i="12"/>
  <c r="W100" i="2"/>
  <c r="X100" i="2"/>
  <c r="BD100" i="2"/>
  <c r="I100" i="2"/>
  <c r="Y100" i="2"/>
  <c r="BV100" i="2"/>
  <c r="J100" i="2"/>
  <c r="BW100" i="2"/>
  <c r="BG100" i="2"/>
  <c r="AK99" i="10"/>
  <c r="AS100" i="2"/>
  <c r="N100" i="2"/>
  <c r="CA100" i="2"/>
  <c r="AM99" i="10"/>
  <c r="AU100" i="2"/>
  <c r="P100" i="2"/>
  <c r="AF100" i="2"/>
  <c r="AV100" i="2"/>
  <c r="BM100" i="2"/>
  <c r="CC100" i="2"/>
  <c r="AO99" i="10"/>
  <c r="T99" i="9"/>
  <c r="Q100" i="2"/>
  <c r="AG100" i="2"/>
  <c r="AW100" i="2"/>
  <c r="BN100" i="2"/>
  <c r="CD100" i="2"/>
  <c r="S99" i="10"/>
  <c r="AP99" i="10"/>
  <c r="AM100" i="2"/>
  <c r="AP100" i="2"/>
  <c r="AQ100" i="2"/>
  <c r="AJ99" i="10"/>
  <c r="AC100" i="2"/>
  <c r="AD100" i="2"/>
  <c r="BE99" i="10"/>
  <c r="A98" i="10"/>
  <c r="B88" i="12" s="1"/>
  <c r="S100" i="2"/>
  <c r="AI100" i="2"/>
  <c r="AY100" i="2"/>
  <c r="BP100" i="2"/>
  <c r="U99" i="10"/>
  <c r="AT99" i="10"/>
  <c r="BC100" i="2"/>
  <c r="H100" i="2"/>
  <c r="AN100" i="2"/>
  <c r="BU100" i="2"/>
  <c r="AO100" i="2"/>
  <c r="AI99" i="10"/>
  <c r="K100" i="2"/>
  <c r="AB100" i="2"/>
  <c r="BY100" i="2"/>
  <c r="AT100" i="2"/>
  <c r="N98" i="9"/>
  <c r="O100" i="2"/>
  <c r="BK100" i="2"/>
  <c r="C98" i="10"/>
  <c r="D100" i="2"/>
  <c r="T100" i="2"/>
  <c r="AJ100" i="2"/>
  <c r="AZ100" i="2"/>
  <c r="BQ100" i="2"/>
  <c r="V99" i="10"/>
  <c r="AU99" i="10"/>
  <c r="G100" i="2"/>
  <c r="AH99" i="10"/>
  <c r="AA100" i="2"/>
  <c r="L100" i="2"/>
  <c r="BH100" i="2"/>
  <c r="M100" i="2"/>
  <c r="AL99" i="10"/>
  <c r="AN99" i="10"/>
  <c r="AZ98" i="9"/>
  <c r="W98" i="10"/>
  <c r="E100" i="2"/>
  <c r="U100" i="2"/>
  <c r="AK100" i="2"/>
  <c r="BA100" i="2"/>
  <c r="BR100" i="2"/>
  <c r="AV99" i="10"/>
  <c r="BB98" i="9"/>
  <c r="AG99" i="2"/>
  <c r="AX99" i="2"/>
  <c r="U98" i="10"/>
  <c r="S99" i="2"/>
  <c r="B98" i="9"/>
  <c r="BN99" i="2"/>
  <c r="BO99" i="2"/>
  <c r="AI99" i="2"/>
  <c r="AT98" i="10"/>
  <c r="AW99" i="2"/>
  <c r="AH99" i="2"/>
  <c r="CE99" i="2"/>
  <c r="AY99" i="2"/>
  <c r="AB98" i="9"/>
  <c r="BE99" i="2"/>
  <c r="AW98" i="9"/>
  <c r="Q99" i="2"/>
  <c r="CD99" i="2"/>
  <c r="R99" i="2"/>
  <c r="BP99" i="2"/>
  <c r="BQ99" i="2"/>
  <c r="E98" i="9"/>
  <c r="BV99" i="2"/>
  <c r="AY98" i="9"/>
  <c r="BE98" i="10"/>
  <c r="AE98" i="9"/>
  <c r="D99" i="2"/>
  <c r="T99" i="2"/>
  <c r="AJ99" i="2"/>
  <c r="AZ99" i="2"/>
  <c r="E99" i="2"/>
  <c r="U99" i="2"/>
  <c r="AK99" i="2"/>
  <c r="BA99" i="2"/>
  <c r="BR99" i="2"/>
  <c r="AF98" i="9"/>
  <c r="AX98" i="9"/>
  <c r="S98" i="10"/>
  <c r="AN98" i="10"/>
  <c r="F99" i="2"/>
  <c r="V99" i="2"/>
  <c r="AL99" i="2"/>
  <c r="BB99" i="2"/>
  <c r="BS99" i="2"/>
  <c r="D98" i="9"/>
  <c r="AQ98" i="9" s="1"/>
  <c r="BP99" i="9" s="1"/>
  <c r="AG98" i="9"/>
  <c r="T98" i="10"/>
  <c r="AO98" i="10"/>
  <c r="G99" i="2"/>
  <c r="AM99" i="2"/>
  <c r="BC99" i="2"/>
  <c r="BT99" i="2"/>
  <c r="AH98" i="9"/>
  <c r="H99" i="2"/>
  <c r="X99" i="2"/>
  <c r="AN99" i="2"/>
  <c r="BD99" i="2"/>
  <c r="BU99" i="2"/>
  <c r="F98" i="9"/>
  <c r="M98" i="9" s="1"/>
  <c r="AI98" i="9"/>
  <c r="BA98" i="9"/>
  <c r="V98" i="10"/>
  <c r="AS98" i="10"/>
  <c r="AO99" i="2"/>
  <c r="J99" i="2"/>
  <c r="Z99" i="2"/>
  <c r="AP99" i="2"/>
  <c r="BF99" i="2"/>
  <c r="BW99" i="2"/>
  <c r="H98" i="9"/>
  <c r="CI99" i="9" s="1"/>
  <c r="AK98" i="9"/>
  <c r="BC98" i="9"/>
  <c r="D98" i="10"/>
  <c r="AQ98" i="10" s="1"/>
  <c r="AU98" i="10"/>
  <c r="K99" i="2"/>
  <c r="AA99" i="2"/>
  <c r="AQ99" i="2"/>
  <c r="BG99" i="2"/>
  <c r="BX99" i="2"/>
  <c r="I98" i="9"/>
  <c r="Q98" i="9" s="1"/>
  <c r="AL98" i="9"/>
  <c r="BD98" i="9"/>
  <c r="E98" i="10"/>
  <c r="AV98" i="10"/>
  <c r="I99" i="2"/>
  <c r="AJ98" i="9"/>
  <c r="L99" i="2"/>
  <c r="AB99" i="2"/>
  <c r="AR99" i="2"/>
  <c r="BH99" i="2"/>
  <c r="BY99" i="2"/>
  <c r="AM98" i="9"/>
  <c r="F98" i="10"/>
  <c r="AE98" i="10"/>
  <c r="M99" i="2"/>
  <c r="BI99" i="2"/>
  <c r="G98" i="10"/>
  <c r="AX98" i="10"/>
  <c r="N99" i="2"/>
  <c r="AD99" i="2"/>
  <c r="AT99" i="2"/>
  <c r="BJ99" i="2"/>
  <c r="CA99" i="2"/>
  <c r="AO98" i="9"/>
  <c r="O99" i="2"/>
  <c r="AE99" i="2"/>
  <c r="AU99" i="2"/>
  <c r="BK99" i="2"/>
  <c r="CB99" i="2"/>
  <c r="AP98" i="9"/>
  <c r="I98" i="10"/>
  <c r="AF99" i="2"/>
  <c r="AV99" i="2"/>
  <c r="CC99" i="2"/>
  <c r="AS98" i="9"/>
  <c r="P99" i="2"/>
  <c r="BM99" i="2"/>
  <c r="T98" i="9"/>
  <c r="A97" i="9"/>
  <c r="BB97" i="9"/>
  <c r="AG97" i="10"/>
  <c r="AH97" i="10"/>
  <c r="AI97" i="10"/>
  <c r="AJ97" i="10"/>
  <c r="AK97" i="10"/>
  <c r="AW97" i="10"/>
  <c r="AX97" i="10"/>
  <c r="AY97" i="10"/>
  <c r="AZ97" i="10"/>
  <c r="BA97" i="10"/>
  <c r="BE97" i="9"/>
  <c r="BY98" i="9" s="1"/>
  <c r="B87" i="12"/>
  <c r="DO97" i="10"/>
  <c r="B97" i="9"/>
  <c r="F97" i="10"/>
  <c r="S97" i="9"/>
  <c r="AP97" i="9"/>
  <c r="T97" i="10"/>
  <c r="AS97" i="10"/>
  <c r="D97" i="9"/>
  <c r="T97" i="9"/>
  <c r="AS97" i="9"/>
  <c r="U97" i="10"/>
  <c r="AT97" i="10"/>
  <c r="AT97" i="9"/>
  <c r="V97" i="10"/>
  <c r="AU97" i="10"/>
  <c r="AU97" i="9"/>
  <c r="W97" i="10"/>
  <c r="AV97" i="10"/>
  <c r="W97" i="9"/>
  <c r="AC98" i="9" s="1"/>
  <c r="C97" i="10"/>
  <c r="AE97" i="10"/>
  <c r="AE97" i="9"/>
  <c r="D97" i="10"/>
  <c r="AF97" i="10"/>
  <c r="G97" i="10"/>
  <c r="H97" i="10"/>
  <c r="I97" i="10"/>
  <c r="BD97" i="10"/>
  <c r="AL97" i="9"/>
  <c r="BD97" i="9"/>
  <c r="AM97" i="10"/>
  <c r="AM97" i="9"/>
  <c r="AN97" i="10"/>
  <c r="E97" i="9"/>
  <c r="L98" i="9" s="1"/>
  <c r="BC97" i="10"/>
  <c r="AO97" i="10"/>
  <c r="CF97" i="3"/>
  <c r="B97" i="3"/>
  <c r="C97" i="3" s="1"/>
  <c r="A97" i="3" s="1"/>
  <c r="BL97" i="3" s="1"/>
  <c r="B97" i="2"/>
  <c r="C97" i="2" s="1"/>
  <c r="A97" i="2" s="1"/>
  <c r="BL97" i="2" s="1"/>
  <c r="CD95" i="1"/>
  <c r="I96" i="9" s="1"/>
  <c r="Q97" i="9" s="1"/>
  <c r="CC95" i="1"/>
  <c r="CD98" i="2" s="1"/>
  <c r="CB95" i="1"/>
  <c r="CC98" i="2" s="1"/>
  <c r="CA95" i="1"/>
  <c r="CB98" i="2" s="1"/>
  <c r="BZ95" i="1"/>
  <c r="CA98" i="2" s="1"/>
  <c r="BY95" i="1"/>
  <c r="BZ98" i="2" s="1"/>
  <c r="BX95" i="1"/>
  <c r="BY98" i="2" s="1"/>
  <c r="BW95" i="1"/>
  <c r="BX98" i="2" s="1"/>
  <c r="BV95" i="1"/>
  <c r="BW98" i="2" s="1"/>
  <c r="BU95" i="1"/>
  <c r="BV98" i="2" s="1"/>
  <c r="BT95" i="1"/>
  <c r="BU98" i="2" s="1"/>
  <c r="BS95" i="1"/>
  <c r="BT98" i="2" s="1"/>
  <c r="BR95" i="1"/>
  <c r="BS98" i="2" s="1"/>
  <c r="BQ95" i="1"/>
  <c r="BR98" i="2" s="1"/>
  <c r="BP95" i="1"/>
  <c r="H96" i="9" s="1"/>
  <c r="BO95" i="1"/>
  <c r="G96" i="9" s="1"/>
  <c r="BN95" i="1"/>
  <c r="F96" i="9" s="1"/>
  <c r="M97" i="9" s="1"/>
  <c r="BM95" i="1"/>
  <c r="E96" i="9" s="1"/>
  <c r="BL95" i="1"/>
  <c r="BM98" i="2" s="1"/>
  <c r="BK95" i="1"/>
  <c r="BK98" i="2" s="1"/>
  <c r="BJ95" i="1"/>
  <c r="BJ98" i="2" s="1"/>
  <c r="BI95" i="1"/>
  <c r="BI98" i="2" s="1"/>
  <c r="BH95" i="1"/>
  <c r="BH98" i="2" s="1"/>
  <c r="BG95" i="1"/>
  <c r="BG98" i="2" s="1"/>
  <c r="BF95" i="1"/>
  <c r="BF98" i="2" s="1"/>
  <c r="BE95" i="1"/>
  <c r="BE98" i="2" s="1"/>
  <c r="BD95" i="1"/>
  <c r="BC95" i="1"/>
  <c r="BC98" i="2" s="1"/>
  <c r="BB95" i="1"/>
  <c r="BB98" i="2" s="1"/>
  <c r="BA95" i="1"/>
  <c r="BA98" i="2" s="1"/>
  <c r="AZ95" i="1"/>
  <c r="AZ98" i="2" s="1"/>
  <c r="AY95" i="1"/>
  <c r="AY98" i="2" s="1"/>
  <c r="AX95" i="1"/>
  <c r="AX98" i="2" s="1"/>
  <c r="AW95" i="1"/>
  <c r="AW98" i="2" s="1"/>
  <c r="AV95" i="1"/>
  <c r="AV98" i="2" s="1"/>
  <c r="AU95" i="1"/>
  <c r="AU98" i="2" s="1"/>
  <c r="AT95" i="1"/>
  <c r="AT98" i="2" s="1"/>
  <c r="AS95" i="1"/>
  <c r="AS98" i="2" s="1"/>
  <c r="AR95" i="1"/>
  <c r="AR98" i="2" s="1"/>
  <c r="AQ95" i="1"/>
  <c r="AQ98" i="2" s="1"/>
  <c r="AP95" i="1"/>
  <c r="AP98" i="2" s="1"/>
  <c r="AO95" i="1"/>
  <c r="AO98" i="2" s="1"/>
  <c r="AN95" i="1"/>
  <c r="AM95" i="1"/>
  <c r="AM98" i="2" s="1"/>
  <c r="AL95" i="1"/>
  <c r="AL98" i="2" s="1"/>
  <c r="AK95" i="1"/>
  <c r="AK98" i="2" s="1"/>
  <c r="AJ95" i="1"/>
  <c r="AJ98" i="2" s="1"/>
  <c r="AI95" i="1"/>
  <c r="AI98" i="2" s="1"/>
  <c r="AH95" i="1"/>
  <c r="AH98" i="2" s="1"/>
  <c r="AG95" i="1"/>
  <c r="AG98" i="2" s="1"/>
  <c r="AF95" i="1"/>
  <c r="AF98" i="2" s="1"/>
  <c r="AE95" i="1"/>
  <c r="AE98" i="2" s="1"/>
  <c r="AD95" i="1"/>
  <c r="AD98" i="2" s="1"/>
  <c r="AC95" i="1"/>
  <c r="AC98" i="2" s="1"/>
  <c r="AB95" i="1"/>
  <c r="AB98" i="2" s="1"/>
  <c r="AA95" i="1"/>
  <c r="AA98" i="2" s="1"/>
  <c r="Z95" i="1"/>
  <c r="Y95" i="1"/>
  <c r="Y98" i="2" s="1"/>
  <c r="X95" i="1"/>
  <c r="X98" i="2" s="1"/>
  <c r="W95" i="1"/>
  <c r="W98" i="2" s="1"/>
  <c r="V95" i="1"/>
  <c r="V98" i="2" s="1"/>
  <c r="U95" i="1"/>
  <c r="U98" i="2" s="1"/>
  <c r="T95" i="1"/>
  <c r="T98" i="2" s="1"/>
  <c r="S95" i="1"/>
  <c r="S98" i="2" s="1"/>
  <c r="R95" i="1"/>
  <c r="R98" i="2" s="1"/>
  <c r="Q95" i="1"/>
  <c r="Q98" i="2" s="1"/>
  <c r="P95" i="1"/>
  <c r="T96" i="9" s="1"/>
  <c r="O95" i="1"/>
  <c r="O98" i="2" s="1"/>
  <c r="N95" i="1"/>
  <c r="AO96" i="10" s="1"/>
  <c r="M95" i="1"/>
  <c r="AN96" i="9" s="1"/>
  <c r="L95" i="1"/>
  <c r="AM96" i="9" s="1"/>
  <c r="K95" i="1"/>
  <c r="K98" i="2" s="1"/>
  <c r="J95" i="1"/>
  <c r="J98" i="2" s="1"/>
  <c r="I95" i="1"/>
  <c r="I98" i="2" s="1"/>
  <c r="CX98" i="2" s="1"/>
  <c r="H95" i="1"/>
  <c r="H98" i="2" s="1"/>
  <c r="G95" i="1"/>
  <c r="F95" i="1"/>
  <c r="F98" i="2" s="1"/>
  <c r="CU98" i="2" s="1"/>
  <c r="E95" i="1"/>
  <c r="E98" i="2" s="1"/>
  <c r="D95" i="1"/>
  <c r="D98" i="2" s="1"/>
  <c r="C95" i="1"/>
  <c r="C96" i="9" s="1"/>
  <c r="B95" i="1"/>
  <c r="B96" i="9" s="1"/>
  <c r="A95" i="1"/>
  <c r="A96" i="9" s="1"/>
  <c r="CF96" i="3"/>
  <c r="B96" i="3"/>
  <c r="C96" i="3" s="1"/>
  <c r="A96" i="3" s="1"/>
  <c r="BL96" i="3" s="1"/>
  <c r="B96" i="2"/>
  <c r="C96" i="2" s="1"/>
  <c r="A96" i="2" s="1"/>
  <c r="BL96" i="2" s="1"/>
  <c r="CD94" i="1"/>
  <c r="I95" i="10" s="1"/>
  <c r="CC94" i="1"/>
  <c r="CB94" i="1"/>
  <c r="CA94" i="1"/>
  <c r="BZ94" i="1"/>
  <c r="BY94" i="1"/>
  <c r="BX94" i="1"/>
  <c r="BW94" i="1"/>
  <c r="BV94" i="1"/>
  <c r="BU94" i="1"/>
  <c r="BT94" i="1"/>
  <c r="BS94" i="1"/>
  <c r="BR94" i="1"/>
  <c r="BQ94" i="1"/>
  <c r="BP94" i="1"/>
  <c r="H95" i="10" s="1"/>
  <c r="BO94" i="1"/>
  <c r="G95" i="10" s="1"/>
  <c r="BN94" i="1"/>
  <c r="F95" i="10" s="1"/>
  <c r="BM94" i="1"/>
  <c r="E95" i="10" s="1"/>
  <c r="BL94" i="1"/>
  <c r="BK94" i="1"/>
  <c r="BD95" i="9" s="1"/>
  <c r="BJ94" i="1"/>
  <c r="BC95" i="10" s="1"/>
  <c r="BI94" i="1"/>
  <c r="BB95" i="10" s="1"/>
  <c r="BH94" i="1"/>
  <c r="BA95" i="10" s="1"/>
  <c r="BG94" i="1"/>
  <c r="AZ95" i="10" s="1"/>
  <c r="BF94" i="1"/>
  <c r="AY95" i="10" s="1"/>
  <c r="BE94" i="1"/>
  <c r="AX95" i="10" s="1"/>
  <c r="BD94" i="1"/>
  <c r="AW95" i="10" s="1"/>
  <c r="BC94" i="1"/>
  <c r="AV95" i="10" s="1"/>
  <c r="BB94" i="1"/>
  <c r="AU95" i="10" s="1"/>
  <c r="BA94" i="1"/>
  <c r="AT95" i="10" s="1"/>
  <c r="AZ94" i="1"/>
  <c r="AS95" i="9" s="1"/>
  <c r="AY94" i="1"/>
  <c r="AX94" i="1"/>
  <c r="AW94" i="1"/>
  <c r="AV94" i="1"/>
  <c r="AU94" i="1"/>
  <c r="AT94" i="1"/>
  <c r="AS94" i="1"/>
  <c r="AR94" i="1"/>
  <c r="AQ94" i="1"/>
  <c r="AP94" i="1"/>
  <c r="AO94" i="1"/>
  <c r="AN94" i="1"/>
  <c r="V95" i="9" s="1"/>
  <c r="AM94" i="1"/>
  <c r="AL94" i="1"/>
  <c r="AK94" i="1"/>
  <c r="AJ94" i="1"/>
  <c r="AI94" i="1"/>
  <c r="AH94" i="1"/>
  <c r="AG94" i="1"/>
  <c r="AF94" i="1"/>
  <c r="AE94" i="1"/>
  <c r="AD94" i="1"/>
  <c r="AC94" i="1"/>
  <c r="AB94" i="1"/>
  <c r="U95" i="9" s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AM95" i="10" s="1"/>
  <c r="K94" i="1"/>
  <c r="AL95" i="10" s="1"/>
  <c r="J94" i="1"/>
  <c r="AK95" i="10" s="1"/>
  <c r="I94" i="1"/>
  <c r="AJ95" i="10" s="1"/>
  <c r="H94" i="1"/>
  <c r="AI95" i="10" s="1"/>
  <c r="G94" i="1"/>
  <c r="AH95" i="10" s="1"/>
  <c r="F94" i="1"/>
  <c r="AG95" i="10" s="1"/>
  <c r="E94" i="1"/>
  <c r="AF95" i="10" s="1"/>
  <c r="D94" i="1"/>
  <c r="S95" i="9" s="1"/>
  <c r="C94" i="1"/>
  <c r="C95" i="10" s="1"/>
  <c r="B94" i="1"/>
  <c r="B95" i="10" s="1"/>
  <c r="A94" i="1"/>
  <c r="A95" i="10" s="1"/>
  <c r="CF95" i="3"/>
  <c r="B95" i="3"/>
  <c r="C95" i="3" s="1"/>
  <c r="A95" i="3" s="1"/>
  <c r="BL95" i="3" s="1"/>
  <c r="B95" i="2"/>
  <c r="C95" i="2" s="1"/>
  <c r="A95" i="2" s="1"/>
  <c r="BL95" i="2" s="1"/>
  <c r="CD93" i="1"/>
  <c r="I94" i="10" s="1"/>
  <c r="CC93" i="1"/>
  <c r="CB93" i="1"/>
  <c r="CA93" i="1"/>
  <c r="BZ93" i="1"/>
  <c r="BY93" i="1"/>
  <c r="BX93" i="1"/>
  <c r="BW93" i="1"/>
  <c r="BV93" i="1"/>
  <c r="BU93" i="1"/>
  <c r="BT93" i="1"/>
  <c r="BS93" i="1"/>
  <c r="BR93" i="1"/>
  <c r="BQ93" i="1"/>
  <c r="BP93" i="1"/>
  <c r="BO93" i="1"/>
  <c r="G94" i="9" s="1"/>
  <c r="BN93" i="1"/>
  <c r="F94" i="10" s="1"/>
  <c r="BM93" i="1"/>
  <c r="E94" i="9" s="1"/>
  <c r="BL93" i="1"/>
  <c r="D94" i="9" s="1"/>
  <c r="BK93" i="1"/>
  <c r="BJ93" i="1"/>
  <c r="BI93" i="1"/>
  <c r="BH93" i="1"/>
  <c r="BG93" i="1"/>
  <c r="BF93" i="1"/>
  <c r="BE93" i="1"/>
  <c r="BD93" i="1"/>
  <c r="BC93" i="1"/>
  <c r="AV94" i="9" s="1"/>
  <c r="BB93" i="1"/>
  <c r="AU94" i="9" s="1"/>
  <c r="BA93" i="1"/>
  <c r="AT94" i="9" s="1"/>
  <c r="AZ93" i="1"/>
  <c r="AS94" i="9" s="1"/>
  <c r="AY93" i="1"/>
  <c r="AX93" i="1"/>
  <c r="AW93" i="1"/>
  <c r="AV93" i="1"/>
  <c r="AU93" i="1"/>
  <c r="AT93" i="1"/>
  <c r="AS93" i="1"/>
  <c r="AR93" i="1"/>
  <c r="AQ93" i="1"/>
  <c r="AP93" i="1"/>
  <c r="AO93" i="1"/>
  <c r="AN93" i="1"/>
  <c r="V94" i="9" s="1"/>
  <c r="AM93" i="1"/>
  <c r="AL93" i="1"/>
  <c r="AK93" i="1"/>
  <c r="AJ93" i="1"/>
  <c r="AI93" i="1"/>
  <c r="AH93" i="1"/>
  <c r="AG93" i="1"/>
  <c r="AF93" i="1"/>
  <c r="AE93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P93" i="1"/>
  <c r="T94" i="9" s="1"/>
  <c r="O93" i="1"/>
  <c r="N93" i="1"/>
  <c r="AO94" i="10" s="1"/>
  <c r="M93" i="1"/>
  <c r="AN94" i="10" s="1"/>
  <c r="L93" i="1"/>
  <c r="AM94" i="10" s="1"/>
  <c r="K93" i="1"/>
  <c r="AL94" i="10" s="1"/>
  <c r="J93" i="1"/>
  <c r="AK94" i="10" s="1"/>
  <c r="I93" i="1"/>
  <c r="AJ94" i="10" s="1"/>
  <c r="H93" i="1"/>
  <c r="G93" i="1"/>
  <c r="F93" i="1"/>
  <c r="E93" i="1"/>
  <c r="AF94" i="9" s="1"/>
  <c r="D93" i="1"/>
  <c r="AE94" i="9" s="1"/>
  <c r="C93" i="1"/>
  <c r="C94" i="9" s="1"/>
  <c r="B93" i="1"/>
  <c r="B94" i="9" s="1"/>
  <c r="A93" i="1"/>
  <c r="A94" i="9" s="1"/>
  <c r="DB101" i="2" l="1"/>
  <c r="BV101" i="9"/>
  <c r="CH101" i="9" s="1"/>
  <c r="BE101" i="10"/>
  <c r="Q101" i="9"/>
  <c r="N101" i="9"/>
  <c r="CZ101" i="2"/>
  <c r="BG101" i="9"/>
  <c r="Z101" i="9"/>
  <c r="DB102" i="2"/>
  <c r="DA102" i="2"/>
  <c r="K101" i="9"/>
  <c r="BT101" i="9"/>
  <c r="CX101" i="9" s="1"/>
  <c r="CX102" i="2"/>
  <c r="DC102" i="2"/>
  <c r="DC101" i="2"/>
  <c r="BW101" i="9"/>
  <c r="CF101" i="9"/>
  <c r="CU102" i="2"/>
  <c r="AA101" i="9"/>
  <c r="CT101" i="2"/>
  <c r="AQ101" i="10"/>
  <c r="BY101" i="9"/>
  <c r="AQ99" i="9"/>
  <c r="BN100" i="9" s="1"/>
  <c r="BR99" i="9"/>
  <c r="BI99" i="9"/>
  <c r="BL99" i="9"/>
  <c r="BH100" i="9"/>
  <c r="BM100" i="9"/>
  <c r="CQ100" i="9" s="1"/>
  <c r="CF100" i="9"/>
  <c r="CX101" i="2"/>
  <c r="CZ100" i="2"/>
  <c r="CD100" i="9"/>
  <c r="Q100" i="9"/>
  <c r="CY101" i="2"/>
  <c r="CB100" i="9"/>
  <c r="O100" i="9"/>
  <c r="BO100" i="9"/>
  <c r="DO98" i="10"/>
  <c r="CS101" i="2"/>
  <c r="Z100" i="9"/>
  <c r="CX100" i="2"/>
  <c r="CC100" i="9"/>
  <c r="CR100" i="9" s="1"/>
  <c r="BZ100" i="9"/>
  <c r="BE100" i="10"/>
  <c r="L100" i="9"/>
  <c r="CA100" i="9"/>
  <c r="BI100" i="9"/>
  <c r="CM100" i="9" s="1"/>
  <c r="BP100" i="9"/>
  <c r="CE100" i="9"/>
  <c r="AQ100" i="10"/>
  <c r="DC100" i="2"/>
  <c r="M100" i="9"/>
  <c r="BJ100" i="9"/>
  <c r="DD101" i="2"/>
  <c r="CG100" i="9"/>
  <c r="BW100" i="9"/>
  <c r="CL100" i="9" s="1"/>
  <c r="BX100" i="9"/>
  <c r="AB100" i="9"/>
  <c r="CI100" i="9"/>
  <c r="AC100" i="9"/>
  <c r="L99" i="9"/>
  <c r="K100" i="9"/>
  <c r="BT100" i="9"/>
  <c r="CX100" i="9" s="1"/>
  <c r="AQ100" i="9"/>
  <c r="BI101" i="9" s="1"/>
  <c r="CM101" i="9" s="1"/>
  <c r="BY100" i="9"/>
  <c r="BO99" i="9"/>
  <c r="BK99" i="9"/>
  <c r="BG99" i="9"/>
  <c r="CT98" i="2"/>
  <c r="CE98" i="9"/>
  <c r="BQ99" i="9"/>
  <c r="BM99" i="9"/>
  <c r="BJ99" i="9"/>
  <c r="BX98" i="9"/>
  <c r="BN99" i="9"/>
  <c r="N99" i="9"/>
  <c r="CU100" i="2"/>
  <c r="Q99" i="9"/>
  <c r="CS100" i="2"/>
  <c r="BT99" i="9"/>
  <c r="CX99" i="9" s="1"/>
  <c r="DB100" i="2"/>
  <c r="BH99" i="9"/>
  <c r="Y99" i="9"/>
  <c r="Y98" i="9"/>
  <c r="CX99" i="2"/>
  <c r="Z99" i="9"/>
  <c r="CY100" i="2"/>
  <c r="BV99" i="9"/>
  <c r="AC99" i="9"/>
  <c r="K99" i="9"/>
  <c r="CV100" i="2"/>
  <c r="CW100" i="2"/>
  <c r="O99" i="9"/>
  <c r="DA100" i="2"/>
  <c r="CD98" i="9"/>
  <c r="CT100" i="2"/>
  <c r="M99" i="9"/>
  <c r="DD100" i="2"/>
  <c r="AA99" i="9"/>
  <c r="DC99" i="2"/>
  <c r="CU99" i="2"/>
  <c r="BW98" i="9"/>
  <c r="CT99" i="2"/>
  <c r="CG98" i="9"/>
  <c r="CW99" i="2"/>
  <c r="CY99" i="2"/>
  <c r="CA98" i="9"/>
  <c r="CB98" i="9"/>
  <c r="K98" i="9"/>
  <c r="BT98" i="9"/>
  <c r="DA99" i="2"/>
  <c r="CZ99" i="2"/>
  <c r="CC98" i="9"/>
  <c r="BZ98" i="9"/>
  <c r="DB99" i="2"/>
  <c r="CF98" i="9"/>
  <c r="Z98" i="9"/>
  <c r="CV99" i="2"/>
  <c r="DD99" i="2"/>
  <c r="O98" i="9"/>
  <c r="BE98" i="9"/>
  <c r="CA99" i="9" s="1"/>
  <c r="CP99" i="9" s="1"/>
  <c r="CI98" i="9"/>
  <c r="CS99" i="2"/>
  <c r="N97" i="9"/>
  <c r="O97" i="9"/>
  <c r="CY98" i="2"/>
  <c r="CZ98" i="2"/>
  <c r="BQ98" i="2"/>
  <c r="DD98" i="2"/>
  <c r="N98" i="2"/>
  <c r="DC98" i="2" s="1"/>
  <c r="AQ97" i="9"/>
  <c r="BP98" i="9" s="1"/>
  <c r="P98" i="2"/>
  <c r="BP98" i="2"/>
  <c r="BN98" i="2"/>
  <c r="AL97" i="2"/>
  <c r="AQ97" i="10"/>
  <c r="CI97" i="9"/>
  <c r="G97" i="2"/>
  <c r="AN97" i="2"/>
  <c r="BD97" i="2"/>
  <c r="CE98" i="2"/>
  <c r="N97" i="2"/>
  <c r="AD97" i="2"/>
  <c r="AT97" i="2"/>
  <c r="CA97" i="2"/>
  <c r="BO98" i="2"/>
  <c r="G98" i="2"/>
  <c r="CV98" i="2" s="1"/>
  <c r="BD98" i="2"/>
  <c r="CW98" i="2" s="1"/>
  <c r="M98" i="2"/>
  <c r="DB98" i="2" s="1"/>
  <c r="AP97" i="2"/>
  <c r="BF97" i="2"/>
  <c r="L98" i="2"/>
  <c r="DA98" i="2" s="1"/>
  <c r="J97" i="2"/>
  <c r="Z97" i="2"/>
  <c r="Z97" i="9"/>
  <c r="Z98" i="2"/>
  <c r="CS98" i="2"/>
  <c r="L97" i="9"/>
  <c r="BE97" i="10"/>
  <c r="AN98" i="2"/>
  <c r="AG97" i="2"/>
  <c r="AH97" i="2"/>
  <c r="S97" i="2"/>
  <c r="D97" i="2"/>
  <c r="T97" i="2"/>
  <c r="AJ97" i="2"/>
  <c r="AZ97" i="2"/>
  <c r="Q97" i="2"/>
  <c r="AW97" i="2"/>
  <c r="CD97" i="2"/>
  <c r="R97" i="2"/>
  <c r="E97" i="2"/>
  <c r="U97" i="2"/>
  <c r="AK97" i="2"/>
  <c r="BA97" i="2"/>
  <c r="BR97" i="2"/>
  <c r="AX97" i="2"/>
  <c r="AI97" i="2"/>
  <c r="AY97" i="2"/>
  <c r="BB97" i="2"/>
  <c r="BS97" i="2"/>
  <c r="W97" i="2"/>
  <c r="AM97" i="2"/>
  <c r="BC97" i="2"/>
  <c r="BT97" i="2"/>
  <c r="BJ97" i="2"/>
  <c r="BU97" i="2"/>
  <c r="I97" i="2"/>
  <c r="Y97" i="2"/>
  <c r="AO97" i="2"/>
  <c r="BE97" i="2"/>
  <c r="BV97" i="2"/>
  <c r="BW97" i="2"/>
  <c r="AS96" i="9"/>
  <c r="AQ97" i="2"/>
  <c r="BG97" i="2"/>
  <c r="BX97" i="2"/>
  <c r="K97" i="2"/>
  <c r="V97" i="2"/>
  <c r="H97" i="2"/>
  <c r="F97" i="2"/>
  <c r="X97" i="2"/>
  <c r="AA97" i="2"/>
  <c r="BE96" i="9"/>
  <c r="AT95" i="9"/>
  <c r="L97" i="2"/>
  <c r="AB97" i="2"/>
  <c r="AR97" i="2"/>
  <c r="BH97" i="2"/>
  <c r="BY97" i="2"/>
  <c r="AO96" i="9"/>
  <c r="S96" i="10"/>
  <c r="AP96" i="10"/>
  <c r="AU95" i="9"/>
  <c r="M97" i="2"/>
  <c r="AC97" i="2"/>
  <c r="AS97" i="2"/>
  <c r="BI97" i="2"/>
  <c r="BZ97" i="2"/>
  <c r="S96" i="9"/>
  <c r="AP96" i="9"/>
  <c r="T96" i="10"/>
  <c r="AS96" i="10"/>
  <c r="U96" i="10"/>
  <c r="AT96" i="10"/>
  <c r="O97" i="2"/>
  <c r="AE97" i="2"/>
  <c r="AU97" i="2"/>
  <c r="BK97" i="2"/>
  <c r="CB97" i="2"/>
  <c r="U96" i="9"/>
  <c r="AA97" i="9" s="1"/>
  <c r="AT96" i="9"/>
  <c r="A96" i="10"/>
  <c r="V96" i="10"/>
  <c r="AU96" i="10"/>
  <c r="P97" i="2"/>
  <c r="AF97" i="2"/>
  <c r="AV97" i="2"/>
  <c r="BM97" i="2"/>
  <c r="CC97" i="2"/>
  <c r="V96" i="9"/>
  <c r="AB97" i="9" s="1"/>
  <c r="AU96" i="9"/>
  <c r="B96" i="10"/>
  <c r="W96" i="10"/>
  <c r="AV96" i="10"/>
  <c r="BN97" i="2"/>
  <c r="W96" i="9"/>
  <c r="AC97" i="9" s="1"/>
  <c r="AV96" i="9"/>
  <c r="C96" i="10"/>
  <c r="AE96" i="10"/>
  <c r="AW96" i="10"/>
  <c r="BO97" i="2"/>
  <c r="CE97" i="2"/>
  <c r="AE96" i="9"/>
  <c r="AW96" i="9"/>
  <c r="D96" i="10"/>
  <c r="AF96" i="10"/>
  <c r="AX96" i="10"/>
  <c r="BP97" i="2"/>
  <c r="AF96" i="9"/>
  <c r="AX96" i="9"/>
  <c r="E96" i="10"/>
  <c r="AG96" i="10"/>
  <c r="AY96" i="10"/>
  <c r="BQ97" i="2"/>
  <c r="AG96" i="9"/>
  <c r="AY96" i="9"/>
  <c r="F96" i="10"/>
  <c r="AH96" i="10"/>
  <c r="AZ96" i="10"/>
  <c r="AH96" i="9"/>
  <c r="AZ96" i="9"/>
  <c r="G96" i="10"/>
  <c r="AI96" i="10"/>
  <c r="BA96" i="10"/>
  <c r="Q96" i="2"/>
  <c r="D96" i="9"/>
  <c r="K97" i="9" s="1"/>
  <c r="AI96" i="9"/>
  <c r="BA96" i="9"/>
  <c r="H96" i="10"/>
  <c r="AJ96" i="10"/>
  <c r="BB96" i="10"/>
  <c r="AJ96" i="9"/>
  <c r="BB96" i="9"/>
  <c r="I96" i="10"/>
  <c r="AK96" i="10"/>
  <c r="BC96" i="10"/>
  <c r="AK96" i="9"/>
  <c r="BC96" i="9"/>
  <c r="AL96" i="10"/>
  <c r="BD96" i="10"/>
  <c r="BN96" i="2"/>
  <c r="AL96" i="9"/>
  <c r="BD96" i="9"/>
  <c r="AM96" i="10"/>
  <c r="T96" i="2"/>
  <c r="AJ96" i="2"/>
  <c r="CE96" i="2"/>
  <c r="AN96" i="10"/>
  <c r="AX95" i="9"/>
  <c r="S94" i="10"/>
  <c r="AG96" i="2"/>
  <c r="AY95" i="9"/>
  <c r="AW95" i="9"/>
  <c r="BD95" i="10"/>
  <c r="AW96" i="2"/>
  <c r="AH96" i="2"/>
  <c r="B85" i="12"/>
  <c r="DO95" i="10"/>
  <c r="BE95" i="10"/>
  <c r="BO96" i="2"/>
  <c r="S96" i="2"/>
  <c r="AI96" i="2"/>
  <c r="AY96" i="2"/>
  <c r="BP96" i="2"/>
  <c r="A95" i="9"/>
  <c r="W95" i="9"/>
  <c r="AV95" i="9"/>
  <c r="S95" i="10"/>
  <c r="AN95" i="10"/>
  <c r="BQ96" i="2"/>
  <c r="B95" i="9"/>
  <c r="AE95" i="9"/>
  <c r="T95" i="10"/>
  <c r="AO95" i="10"/>
  <c r="AZ96" i="2"/>
  <c r="E96" i="2"/>
  <c r="U96" i="2"/>
  <c r="AK96" i="2"/>
  <c r="BA96" i="2"/>
  <c r="BR96" i="2"/>
  <c r="C95" i="9"/>
  <c r="AF95" i="9"/>
  <c r="U95" i="10"/>
  <c r="AP95" i="10"/>
  <c r="D96" i="2"/>
  <c r="F96" i="2"/>
  <c r="V96" i="2"/>
  <c r="AL96" i="2"/>
  <c r="BB96" i="2"/>
  <c r="BS96" i="2"/>
  <c r="D95" i="9"/>
  <c r="AQ95" i="9" s="1"/>
  <c r="AG95" i="9"/>
  <c r="V95" i="10"/>
  <c r="AS95" i="10"/>
  <c r="F94" i="9"/>
  <c r="G96" i="2"/>
  <c r="W96" i="2"/>
  <c r="AM96" i="2"/>
  <c r="BT96" i="2"/>
  <c r="E95" i="9"/>
  <c r="AH95" i="9"/>
  <c r="AZ95" i="9"/>
  <c r="D95" i="10"/>
  <c r="W95" i="10"/>
  <c r="AB95" i="9"/>
  <c r="BC96" i="2"/>
  <c r="H96" i="2"/>
  <c r="X96" i="2"/>
  <c r="AN96" i="2"/>
  <c r="BD96" i="2"/>
  <c r="BU96" i="2"/>
  <c r="F95" i="9"/>
  <c r="AI95" i="9"/>
  <c r="BA95" i="9"/>
  <c r="I96" i="2"/>
  <c r="Y96" i="2"/>
  <c r="AO96" i="2"/>
  <c r="BE96" i="2"/>
  <c r="BV96" i="2"/>
  <c r="G95" i="9"/>
  <c r="AJ95" i="9"/>
  <c r="BB95" i="9"/>
  <c r="CD96" i="2"/>
  <c r="J96" i="2"/>
  <c r="Z96" i="2"/>
  <c r="AP96" i="2"/>
  <c r="BF96" i="2"/>
  <c r="BW96" i="2"/>
  <c r="H95" i="9"/>
  <c r="AK95" i="9"/>
  <c r="BC95" i="9"/>
  <c r="AE95" i="10"/>
  <c r="K96" i="2"/>
  <c r="AA96" i="2"/>
  <c r="AQ96" i="2"/>
  <c r="BG96" i="2"/>
  <c r="BX96" i="2"/>
  <c r="I95" i="9"/>
  <c r="Q96" i="9" s="1"/>
  <c r="AL95" i="9"/>
  <c r="R96" i="2"/>
  <c r="AX96" i="2"/>
  <c r="L96" i="2"/>
  <c r="AB96" i="2"/>
  <c r="AR96" i="2"/>
  <c r="BH96" i="2"/>
  <c r="BY96" i="2"/>
  <c r="AM95" i="9"/>
  <c r="M96" i="2"/>
  <c r="AC96" i="2"/>
  <c r="AS96" i="2"/>
  <c r="BI96" i="2"/>
  <c r="BZ96" i="2"/>
  <c r="AN95" i="9"/>
  <c r="N96" i="2"/>
  <c r="AD96" i="2"/>
  <c r="AT96" i="2"/>
  <c r="BJ96" i="2"/>
  <c r="CA96" i="2"/>
  <c r="AO95" i="9"/>
  <c r="O96" i="2"/>
  <c r="AE96" i="2"/>
  <c r="AU96" i="2"/>
  <c r="BK96" i="2"/>
  <c r="CB96" i="2"/>
  <c r="AP95" i="9"/>
  <c r="P96" i="2"/>
  <c r="AF96" i="2"/>
  <c r="AV96" i="2"/>
  <c r="BM96" i="2"/>
  <c r="CC96" i="2"/>
  <c r="T95" i="9"/>
  <c r="Z95" i="9" s="1"/>
  <c r="AQ94" i="9"/>
  <c r="T94" i="10"/>
  <c r="AP94" i="10"/>
  <c r="H94" i="9"/>
  <c r="AG94" i="9"/>
  <c r="AX94" i="9"/>
  <c r="U94" i="10"/>
  <c r="AS94" i="10"/>
  <c r="I94" i="9"/>
  <c r="AH94" i="9"/>
  <c r="AY94" i="9"/>
  <c r="A94" i="10"/>
  <c r="V94" i="10"/>
  <c r="AT94" i="10"/>
  <c r="AI94" i="9"/>
  <c r="AZ94" i="9"/>
  <c r="B94" i="10"/>
  <c r="W94" i="10"/>
  <c r="AU94" i="10"/>
  <c r="AW94" i="9"/>
  <c r="AJ94" i="9"/>
  <c r="BA94" i="9"/>
  <c r="C94" i="10"/>
  <c r="AV94" i="10"/>
  <c r="AK94" i="9"/>
  <c r="BB94" i="9"/>
  <c r="D94" i="10"/>
  <c r="AQ94" i="10" s="1"/>
  <c r="AE94" i="10"/>
  <c r="AW94" i="10"/>
  <c r="S94" i="9"/>
  <c r="Y95" i="9" s="1"/>
  <c r="AL94" i="9"/>
  <c r="BC94" i="9"/>
  <c r="E94" i="10"/>
  <c r="AF94" i="10"/>
  <c r="AX94" i="10"/>
  <c r="AM94" i="9"/>
  <c r="BD94" i="9"/>
  <c r="AG94" i="10"/>
  <c r="AY94" i="10"/>
  <c r="U94" i="9"/>
  <c r="AN94" i="9"/>
  <c r="G94" i="10"/>
  <c r="AH94" i="10"/>
  <c r="AZ94" i="10"/>
  <c r="AO94" i="9"/>
  <c r="H94" i="10"/>
  <c r="AI94" i="10"/>
  <c r="BA94" i="10"/>
  <c r="W94" i="9"/>
  <c r="AP94" i="9"/>
  <c r="BB94" i="10"/>
  <c r="BC94" i="10"/>
  <c r="BD94" i="10"/>
  <c r="CF94" i="3"/>
  <c r="B94" i="3"/>
  <c r="C94" i="3" s="1"/>
  <c r="A94" i="3" s="1"/>
  <c r="BL94" i="3" s="1"/>
  <c r="B94" i="2"/>
  <c r="C94" i="2" s="1"/>
  <c r="A94" i="2" s="1"/>
  <c r="BL94" i="2" s="1"/>
  <c r="CD92" i="1"/>
  <c r="CE95" i="2" s="1"/>
  <c r="CC92" i="1"/>
  <c r="CD95" i="2" s="1"/>
  <c r="CB92" i="1"/>
  <c r="CC95" i="2" s="1"/>
  <c r="CA92" i="1"/>
  <c r="CB95" i="2" s="1"/>
  <c r="BZ92" i="1"/>
  <c r="CA95" i="2" s="1"/>
  <c r="BY92" i="1"/>
  <c r="BZ95" i="2" s="1"/>
  <c r="BX92" i="1"/>
  <c r="BY95" i="2" s="1"/>
  <c r="BW92" i="1"/>
  <c r="BX95" i="2" s="1"/>
  <c r="BV92" i="1"/>
  <c r="BW95" i="2" s="1"/>
  <c r="BU92" i="1"/>
  <c r="BV95" i="2" s="1"/>
  <c r="BT92" i="1"/>
  <c r="BU95" i="2" s="1"/>
  <c r="BS92" i="1"/>
  <c r="BT95" i="2" s="1"/>
  <c r="BR92" i="1"/>
  <c r="BS95" i="2" s="1"/>
  <c r="BQ92" i="1"/>
  <c r="BR95" i="2" s="1"/>
  <c r="BP92" i="1"/>
  <c r="H93" i="9" s="1"/>
  <c r="BO92" i="1"/>
  <c r="BP95" i="2" s="1"/>
  <c r="BN92" i="1"/>
  <c r="BO95" i="2" s="1"/>
  <c r="BM92" i="1"/>
  <c r="BN95" i="2" s="1"/>
  <c r="BL92" i="1"/>
  <c r="BM95" i="2" s="1"/>
  <c r="BK92" i="1"/>
  <c r="BK95" i="2" s="1"/>
  <c r="BJ92" i="1"/>
  <c r="BJ95" i="2" s="1"/>
  <c r="BI92" i="1"/>
  <c r="BI95" i="2" s="1"/>
  <c r="BH92" i="1"/>
  <c r="BH95" i="2" s="1"/>
  <c r="BG92" i="1"/>
  <c r="BG95" i="2" s="1"/>
  <c r="BF92" i="1"/>
  <c r="BF95" i="2" s="1"/>
  <c r="BE92" i="1"/>
  <c r="BD92" i="1"/>
  <c r="BD95" i="2" s="1"/>
  <c r="BC92" i="1"/>
  <c r="AV93" i="10" s="1"/>
  <c r="BB92" i="1"/>
  <c r="AU93" i="10" s="1"/>
  <c r="BA92" i="1"/>
  <c r="AT93" i="10" s="1"/>
  <c r="AZ92" i="1"/>
  <c r="AS93" i="9" s="1"/>
  <c r="AY92" i="1"/>
  <c r="AY95" i="2" s="1"/>
  <c r="AX92" i="1"/>
  <c r="AX95" i="2" s="1"/>
  <c r="AW92" i="1"/>
  <c r="AW95" i="2" s="1"/>
  <c r="AV92" i="1"/>
  <c r="AV95" i="2" s="1"/>
  <c r="AU92" i="1"/>
  <c r="AU95" i="2" s="1"/>
  <c r="AT92" i="1"/>
  <c r="AT95" i="2" s="1"/>
  <c r="AS92" i="1"/>
  <c r="AS95" i="2" s="1"/>
  <c r="AR92" i="1"/>
  <c r="AR95" i="2" s="1"/>
  <c r="AQ92" i="1"/>
  <c r="AQ95" i="2" s="1"/>
  <c r="AP92" i="1"/>
  <c r="AP95" i="2" s="1"/>
  <c r="AO92" i="1"/>
  <c r="AO95" i="2" s="1"/>
  <c r="AN92" i="1"/>
  <c r="V93" i="10" s="1"/>
  <c r="AM92" i="1"/>
  <c r="AM95" i="2" s="1"/>
  <c r="AL92" i="1"/>
  <c r="AL95" i="2" s="1"/>
  <c r="AK92" i="1"/>
  <c r="AK95" i="2" s="1"/>
  <c r="AJ92" i="1"/>
  <c r="AJ95" i="2" s="1"/>
  <c r="AI92" i="1"/>
  <c r="AI95" i="2" s="1"/>
  <c r="AH92" i="1"/>
  <c r="AH95" i="2" s="1"/>
  <c r="AG92" i="1"/>
  <c r="AG95" i="2" s="1"/>
  <c r="AF92" i="1"/>
  <c r="AF95" i="2" s="1"/>
  <c r="AE92" i="1"/>
  <c r="AE95" i="2" s="1"/>
  <c r="AD92" i="1"/>
  <c r="AD95" i="2" s="1"/>
  <c r="AC92" i="1"/>
  <c r="AC95" i="2" s="1"/>
  <c r="AB92" i="1"/>
  <c r="U93" i="10" s="1"/>
  <c r="AA92" i="1"/>
  <c r="AA95" i="2" s="1"/>
  <c r="Z92" i="1"/>
  <c r="Z95" i="2" s="1"/>
  <c r="Y92" i="1"/>
  <c r="Y95" i="2" s="1"/>
  <c r="X92" i="1"/>
  <c r="X95" i="2" s="1"/>
  <c r="W92" i="1"/>
  <c r="W95" i="2" s="1"/>
  <c r="V92" i="1"/>
  <c r="V95" i="2" s="1"/>
  <c r="U92" i="1"/>
  <c r="U95" i="2" s="1"/>
  <c r="T92" i="1"/>
  <c r="T95" i="2" s="1"/>
  <c r="S92" i="1"/>
  <c r="S95" i="2" s="1"/>
  <c r="R92" i="1"/>
  <c r="R95" i="2" s="1"/>
  <c r="Q92" i="1"/>
  <c r="Q95" i="2" s="1"/>
  <c r="P92" i="1"/>
  <c r="T93" i="9" s="1"/>
  <c r="O92" i="1"/>
  <c r="AP93" i="9" s="1"/>
  <c r="N92" i="1"/>
  <c r="N95" i="2" s="1"/>
  <c r="M92" i="1"/>
  <c r="M95" i="2" s="1"/>
  <c r="L92" i="1"/>
  <c r="L95" i="2" s="1"/>
  <c r="K92" i="1"/>
  <c r="K95" i="2" s="1"/>
  <c r="J92" i="1"/>
  <c r="J95" i="2" s="1"/>
  <c r="I92" i="1"/>
  <c r="I95" i="2" s="1"/>
  <c r="H92" i="1"/>
  <c r="H95" i="2" s="1"/>
  <c r="G92" i="1"/>
  <c r="G95" i="2" s="1"/>
  <c r="F92" i="1"/>
  <c r="F95" i="2" s="1"/>
  <c r="E92" i="1"/>
  <c r="AF93" i="9" s="1"/>
  <c r="D92" i="1"/>
  <c r="S93" i="9" s="1"/>
  <c r="C92" i="1"/>
  <c r="C93" i="9" s="1"/>
  <c r="B92" i="1"/>
  <c r="B93" i="9" s="1"/>
  <c r="A92" i="1"/>
  <c r="A93" i="9" s="1"/>
  <c r="BK101" i="9" l="1"/>
  <c r="CO101" i="9" s="1"/>
  <c r="BQ101" i="9"/>
  <c r="CU101" i="9" s="1"/>
  <c r="CK101" i="9"/>
  <c r="BM101" i="9"/>
  <c r="CQ101" i="9" s="1"/>
  <c r="BO101" i="9"/>
  <c r="CS101" i="9" s="1"/>
  <c r="BH101" i="9"/>
  <c r="CL101" i="9" s="1"/>
  <c r="BQ100" i="9"/>
  <c r="CU100" i="9" s="1"/>
  <c r="BR101" i="9"/>
  <c r="CV101" i="9" s="1"/>
  <c r="BL100" i="9"/>
  <c r="CP100" i="9" s="1"/>
  <c r="BJ101" i="9"/>
  <c r="CN101" i="9" s="1"/>
  <c r="BK100" i="9"/>
  <c r="BS100" i="9" s="1"/>
  <c r="CW100" i="9" s="1"/>
  <c r="BR100" i="9"/>
  <c r="CV100" i="9" s="1"/>
  <c r="P101" i="9"/>
  <c r="BP101" i="9"/>
  <c r="CT101" i="9" s="1"/>
  <c r="BL101" i="9"/>
  <c r="CP101" i="9" s="1"/>
  <c r="BG100" i="9"/>
  <c r="BN101" i="9"/>
  <c r="CR101" i="9" s="1"/>
  <c r="P100" i="9"/>
  <c r="CS100" i="9"/>
  <c r="CT98" i="9"/>
  <c r="BV100" i="9"/>
  <c r="CH100" i="9" s="1"/>
  <c r="BS99" i="9"/>
  <c r="CT100" i="9"/>
  <c r="CN100" i="9"/>
  <c r="CK100" i="9"/>
  <c r="CU97" i="2"/>
  <c r="BV98" i="9"/>
  <c r="CH98" i="9" s="1"/>
  <c r="P99" i="9"/>
  <c r="CZ97" i="2"/>
  <c r="BZ99" i="9"/>
  <c r="CO99" i="9" s="1"/>
  <c r="CB99" i="9"/>
  <c r="CQ99" i="9" s="1"/>
  <c r="BX99" i="9"/>
  <c r="CM99" i="9" s="1"/>
  <c r="BY99" i="9"/>
  <c r="CN99" i="9" s="1"/>
  <c r="CC99" i="9"/>
  <c r="CR99" i="9" s="1"/>
  <c r="CD99" i="9"/>
  <c r="CS99" i="9" s="1"/>
  <c r="BW99" i="9"/>
  <c r="CG99" i="9"/>
  <c r="CV99" i="9" s="1"/>
  <c r="CE99" i="9"/>
  <c r="CT99" i="9" s="1"/>
  <c r="M96" i="9"/>
  <c r="CF99" i="9"/>
  <c r="CU99" i="9" s="1"/>
  <c r="DC97" i="2"/>
  <c r="BG98" i="9"/>
  <c r="CK98" i="9" s="1"/>
  <c r="CX98" i="9"/>
  <c r="BW97" i="9"/>
  <c r="CW97" i="2"/>
  <c r="BL98" i="9"/>
  <c r="CP98" i="9" s="1"/>
  <c r="P98" i="9"/>
  <c r="BI98" i="9"/>
  <c r="CM98" i="9" s="1"/>
  <c r="CG97" i="9"/>
  <c r="BH98" i="9"/>
  <c r="CL98" i="9" s="1"/>
  <c r="P97" i="9"/>
  <c r="BR98" i="9"/>
  <c r="CV98" i="9" s="1"/>
  <c r="BJ98" i="9"/>
  <c r="CN98" i="9" s="1"/>
  <c r="BQ98" i="9"/>
  <c r="CU98" i="9" s="1"/>
  <c r="BX97" i="9"/>
  <c r="BM98" i="9"/>
  <c r="CQ98" i="9" s="1"/>
  <c r="CC97" i="9"/>
  <c r="BO98" i="9"/>
  <c r="CS98" i="9" s="1"/>
  <c r="CE97" i="9"/>
  <c r="BN98" i="9"/>
  <c r="CR98" i="9" s="1"/>
  <c r="BK98" i="9"/>
  <c r="CO98" i="9" s="1"/>
  <c r="DC95" i="2"/>
  <c r="CV97" i="2"/>
  <c r="L96" i="9"/>
  <c r="O96" i="9"/>
  <c r="Y97" i="9"/>
  <c r="CB97" i="9"/>
  <c r="BY97" i="9"/>
  <c r="CD97" i="9"/>
  <c r="CA97" i="9"/>
  <c r="BT97" i="9"/>
  <c r="CX97" i="9" s="1"/>
  <c r="CY97" i="2"/>
  <c r="CF97" i="9"/>
  <c r="BZ97" i="9"/>
  <c r="CX97" i="2"/>
  <c r="CS97" i="2"/>
  <c r="N96" i="9"/>
  <c r="CT97" i="2"/>
  <c r="AA95" i="9"/>
  <c r="AC96" i="9"/>
  <c r="K96" i="9"/>
  <c r="BP96" i="9"/>
  <c r="BO96" i="9"/>
  <c r="U93" i="9"/>
  <c r="V93" i="9"/>
  <c r="BN96" i="9"/>
  <c r="B86" i="12"/>
  <c r="DO96" i="10"/>
  <c r="BJ96" i="9"/>
  <c r="BG96" i="9"/>
  <c r="BE96" i="10"/>
  <c r="BM96" i="9"/>
  <c r="BK96" i="9"/>
  <c r="AQ96" i="9"/>
  <c r="BQ97" i="9" s="1"/>
  <c r="BT96" i="9"/>
  <c r="BH96" i="9"/>
  <c r="BQ96" i="9"/>
  <c r="AA96" i="9"/>
  <c r="BR96" i="9"/>
  <c r="AB96" i="9"/>
  <c r="Y96" i="9"/>
  <c r="CI96" i="9"/>
  <c r="AQ96" i="10"/>
  <c r="BL96" i="9"/>
  <c r="BI96" i="9"/>
  <c r="DA97" i="2"/>
  <c r="DD97" i="2"/>
  <c r="Z96" i="9"/>
  <c r="DB97" i="2"/>
  <c r="CT96" i="2"/>
  <c r="CU96" i="2"/>
  <c r="AN95" i="2"/>
  <c r="CZ96" i="2"/>
  <c r="CX96" i="2"/>
  <c r="CY96" i="2"/>
  <c r="O95" i="9"/>
  <c r="BE95" i="9"/>
  <c r="CF96" i="9" s="1"/>
  <c r="CI95" i="9"/>
  <c r="K95" i="9"/>
  <c r="BT95" i="9"/>
  <c r="BP95" i="9"/>
  <c r="AC95" i="9"/>
  <c r="BK95" i="9"/>
  <c r="BR95" i="9"/>
  <c r="BN95" i="9"/>
  <c r="BJ95" i="9"/>
  <c r="L95" i="9"/>
  <c r="M95" i="9"/>
  <c r="DB96" i="2"/>
  <c r="CS96" i="2"/>
  <c r="DD96" i="2"/>
  <c r="BO95" i="9"/>
  <c r="CV96" i="2"/>
  <c r="BQ95" i="9"/>
  <c r="BL95" i="9"/>
  <c r="CW96" i="2"/>
  <c r="BG95" i="9"/>
  <c r="BH95" i="9"/>
  <c r="DA96" i="2"/>
  <c r="Q95" i="9"/>
  <c r="AB95" i="2"/>
  <c r="N95" i="9"/>
  <c r="BC95" i="2"/>
  <c r="CV95" i="2" s="1"/>
  <c r="CY95" i="2"/>
  <c r="DC96" i="2"/>
  <c r="BM95" i="9"/>
  <c r="AQ95" i="10"/>
  <c r="BI95" i="9"/>
  <c r="CZ95" i="2"/>
  <c r="DB95" i="2"/>
  <c r="CI94" i="9"/>
  <c r="D95" i="2"/>
  <c r="BE94" i="10"/>
  <c r="P95" i="2"/>
  <c r="O95" i="2"/>
  <c r="DD95" i="2" s="1"/>
  <c r="CW95" i="2"/>
  <c r="BB95" i="2"/>
  <c r="CU95" i="2" s="1"/>
  <c r="E95" i="2"/>
  <c r="BQ95" i="2"/>
  <c r="BA95" i="2"/>
  <c r="B84" i="12"/>
  <c r="DO94" i="10"/>
  <c r="DA95" i="2"/>
  <c r="AX93" i="9"/>
  <c r="BE95" i="2"/>
  <c r="CX95" i="2" s="1"/>
  <c r="AZ95" i="2"/>
  <c r="BE94" i="9"/>
  <c r="BV96" i="9" s="1"/>
  <c r="W93" i="9"/>
  <c r="AC94" i="9" s="1"/>
  <c r="AT93" i="9"/>
  <c r="AU93" i="9"/>
  <c r="AV93" i="9"/>
  <c r="A93" i="10"/>
  <c r="B83" i="12" s="1"/>
  <c r="B93" i="10"/>
  <c r="W93" i="10"/>
  <c r="BE93" i="9"/>
  <c r="BV95" i="9" s="1"/>
  <c r="C93" i="10"/>
  <c r="AE93" i="10"/>
  <c r="AW93" i="10"/>
  <c r="AE93" i="9"/>
  <c r="AW93" i="9"/>
  <c r="D93" i="10"/>
  <c r="AQ93" i="10" s="1"/>
  <c r="AF93" i="10"/>
  <c r="AX93" i="10"/>
  <c r="E93" i="10"/>
  <c r="AG93" i="10"/>
  <c r="AY93" i="10"/>
  <c r="AG93" i="9"/>
  <c r="AY93" i="9"/>
  <c r="F93" i="10"/>
  <c r="AH93" i="10"/>
  <c r="AZ93" i="10"/>
  <c r="AH93" i="9"/>
  <c r="AZ93" i="9"/>
  <c r="G93" i="10"/>
  <c r="AI93" i="10"/>
  <c r="BA93" i="10"/>
  <c r="D93" i="9"/>
  <c r="AQ93" i="9" s="1"/>
  <c r="AI93" i="9"/>
  <c r="BA93" i="9"/>
  <c r="H93" i="10"/>
  <c r="AJ93" i="10"/>
  <c r="BB93" i="10"/>
  <c r="E93" i="9"/>
  <c r="AJ93" i="9"/>
  <c r="BB93" i="9"/>
  <c r="I93" i="10"/>
  <c r="AK93" i="10"/>
  <c r="BC93" i="10"/>
  <c r="F93" i="9"/>
  <c r="AK93" i="9"/>
  <c r="BC93" i="9"/>
  <c r="AL93" i="10"/>
  <c r="BD93" i="10"/>
  <c r="G93" i="9"/>
  <c r="AL93" i="9"/>
  <c r="BD93" i="9"/>
  <c r="AM93" i="10"/>
  <c r="AM93" i="9"/>
  <c r="AN93" i="10"/>
  <c r="I93" i="9"/>
  <c r="Q94" i="9" s="1"/>
  <c r="AN93" i="9"/>
  <c r="AO93" i="10"/>
  <c r="AO93" i="9"/>
  <c r="S93" i="10"/>
  <c r="AP93" i="10"/>
  <c r="T93" i="10"/>
  <c r="AS93" i="10"/>
  <c r="CF93" i="3"/>
  <c r="B93" i="3"/>
  <c r="C93" i="3" s="1"/>
  <c r="A93" i="3" s="1"/>
  <c r="BL93" i="3" s="1"/>
  <c r="B93" i="2"/>
  <c r="C93" i="2" s="1"/>
  <c r="A93" i="2" s="1"/>
  <c r="BL93" i="2" s="1"/>
  <c r="CD91" i="1"/>
  <c r="I92" i="10" s="1"/>
  <c r="CC91" i="1"/>
  <c r="CD94" i="2" s="1"/>
  <c r="CB91" i="1"/>
  <c r="CC94" i="2" s="1"/>
  <c r="CA91" i="1"/>
  <c r="CB94" i="2" s="1"/>
  <c r="BZ91" i="1"/>
  <c r="CA94" i="2" s="1"/>
  <c r="BY91" i="1"/>
  <c r="BZ94" i="2" s="1"/>
  <c r="BX91" i="1"/>
  <c r="BY94" i="2" s="1"/>
  <c r="BW91" i="1"/>
  <c r="BX94" i="2" s="1"/>
  <c r="BV91" i="1"/>
  <c r="BW94" i="2" s="1"/>
  <c r="BU91" i="1"/>
  <c r="BV94" i="2" s="1"/>
  <c r="BT91" i="1"/>
  <c r="BU94" i="2" s="1"/>
  <c r="BS91" i="1"/>
  <c r="BT94" i="2" s="1"/>
  <c r="BR91" i="1"/>
  <c r="BS94" i="2" s="1"/>
  <c r="BQ91" i="1"/>
  <c r="BR94" i="2" s="1"/>
  <c r="BP91" i="1"/>
  <c r="H92" i="10" s="1"/>
  <c r="BO91" i="1"/>
  <c r="BP94" i="2" s="1"/>
  <c r="BN91" i="1"/>
  <c r="F92" i="10" s="1"/>
  <c r="BM91" i="1"/>
  <c r="E92" i="10" s="1"/>
  <c r="BL91" i="1"/>
  <c r="D92" i="10" s="1"/>
  <c r="BK91" i="1"/>
  <c r="BJ91" i="1"/>
  <c r="BJ94" i="2" s="1"/>
  <c r="BI91" i="1"/>
  <c r="BH91" i="1"/>
  <c r="BH94" i="2" s="1"/>
  <c r="BG91" i="1"/>
  <c r="AZ92" i="9" s="1"/>
  <c r="BF91" i="1"/>
  <c r="AY92" i="10" s="1"/>
  <c r="BE91" i="1"/>
  <c r="BE94" i="2" s="1"/>
  <c r="BD91" i="1"/>
  <c r="AW92" i="10" s="1"/>
  <c r="BC91" i="1"/>
  <c r="BC94" i="2" s="1"/>
  <c r="BB91" i="1"/>
  <c r="AU92" i="10" s="1"/>
  <c r="BA91" i="1"/>
  <c r="AT92" i="10" s="1"/>
  <c r="AZ91" i="1"/>
  <c r="W92" i="10" s="1"/>
  <c r="AY91" i="1"/>
  <c r="AY94" i="2" s="1"/>
  <c r="AX91" i="1"/>
  <c r="AX94" i="2" s="1"/>
  <c r="AW91" i="1"/>
  <c r="AW94" i="2" s="1"/>
  <c r="AV91" i="1"/>
  <c r="AV94" i="2" s="1"/>
  <c r="AU91" i="1"/>
  <c r="AU94" i="2" s="1"/>
  <c r="AT91" i="1"/>
  <c r="AT94" i="2" s="1"/>
  <c r="AS91" i="1"/>
  <c r="AS94" i="2" s="1"/>
  <c r="AR91" i="1"/>
  <c r="AR94" i="2" s="1"/>
  <c r="AQ91" i="1"/>
  <c r="AQ94" i="2" s="1"/>
  <c r="AP91" i="1"/>
  <c r="AO91" i="1"/>
  <c r="AO94" i="2" s="1"/>
  <c r="AN91" i="1"/>
  <c r="AM91" i="1"/>
  <c r="AM94" i="2" s="1"/>
  <c r="AL91" i="1"/>
  <c r="AL94" i="2" s="1"/>
  <c r="AK91" i="1"/>
  <c r="AK94" i="2" s="1"/>
  <c r="AJ91" i="1"/>
  <c r="AJ94" i="2" s="1"/>
  <c r="AI91" i="1"/>
  <c r="AI94" i="2" s="1"/>
  <c r="AH91" i="1"/>
  <c r="AH94" i="2" s="1"/>
  <c r="AG91" i="1"/>
  <c r="AG94" i="2" s="1"/>
  <c r="AF91" i="1"/>
  <c r="AF94" i="2" s="1"/>
  <c r="AE91" i="1"/>
  <c r="AE94" i="2" s="1"/>
  <c r="AD91" i="1"/>
  <c r="AD94" i="2" s="1"/>
  <c r="AC91" i="1"/>
  <c r="AC94" i="2" s="1"/>
  <c r="AB91" i="1"/>
  <c r="U92" i="9" s="1"/>
  <c r="AA91" i="1"/>
  <c r="AA94" i="2" s="1"/>
  <c r="Z91" i="1"/>
  <c r="Y91" i="1"/>
  <c r="Y94" i="2" s="1"/>
  <c r="X91" i="1"/>
  <c r="W91" i="1"/>
  <c r="W94" i="2" s="1"/>
  <c r="V91" i="1"/>
  <c r="V94" i="2" s="1"/>
  <c r="U91" i="1"/>
  <c r="U94" i="2" s="1"/>
  <c r="T91" i="1"/>
  <c r="T94" i="2" s="1"/>
  <c r="S91" i="1"/>
  <c r="S94" i="2" s="1"/>
  <c r="R91" i="1"/>
  <c r="R94" i="2" s="1"/>
  <c r="Q91" i="1"/>
  <c r="Q94" i="2" s="1"/>
  <c r="P91" i="1"/>
  <c r="T92" i="10" s="1"/>
  <c r="O91" i="1"/>
  <c r="AP92" i="9" s="1"/>
  <c r="N91" i="1"/>
  <c r="AO92" i="10" s="1"/>
  <c r="M91" i="1"/>
  <c r="M94" i="2" s="1"/>
  <c r="L91" i="1"/>
  <c r="AM92" i="10" s="1"/>
  <c r="K91" i="1"/>
  <c r="AL92" i="10" s="1"/>
  <c r="J91" i="1"/>
  <c r="AK92" i="10" s="1"/>
  <c r="I91" i="1"/>
  <c r="I94" i="2" s="1"/>
  <c r="CX94" i="2" s="1"/>
  <c r="H91" i="1"/>
  <c r="AI92" i="10" s="1"/>
  <c r="G91" i="1"/>
  <c r="AH92" i="10" s="1"/>
  <c r="F91" i="1"/>
  <c r="AG92" i="10" s="1"/>
  <c r="E91" i="1"/>
  <c r="AF92" i="9" s="1"/>
  <c r="D91" i="1"/>
  <c r="S92" i="9" s="1"/>
  <c r="C91" i="1"/>
  <c r="C92" i="9" s="1"/>
  <c r="B91" i="1"/>
  <c r="B92" i="9" s="1"/>
  <c r="A91" i="1"/>
  <c r="A92" i="10" s="1"/>
  <c r="CF92" i="3"/>
  <c r="B92" i="3"/>
  <c r="C92" i="3" s="1"/>
  <c r="A92" i="3" s="1"/>
  <c r="BL92" i="3" s="1"/>
  <c r="B92" i="2"/>
  <c r="C92" i="2" s="1"/>
  <c r="A92" i="2" s="1"/>
  <c r="BL92" i="2" s="1"/>
  <c r="CD90" i="1"/>
  <c r="I91" i="10" s="1"/>
  <c r="CC90" i="1"/>
  <c r="CB90" i="1"/>
  <c r="CA90" i="1"/>
  <c r="BZ90" i="1"/>
  <c r="BY90" i="1"/>
  <c r="BX90" i="1"/>
  <c r="BW90" i="1"/>
  <c r="BV90" i="1"/>
  <c r="BU90" i="1"/>
  <c r="BT90" i="1"/>
  <c r="BS90" i="1"/>
  <c r="BR90" i="1"/>
  <c r="BQ90" i="1"/>
  <c r="BP90" i="1"/>
  <c r="H91" i="10" s="1"/>
  <c r="BO90" i="1"/>
  <c r="G91" i="10" s="1"/>
  <c r="BN90" i="1"/>
  <c r="F91" i="10" s="1"/>
  <c r="BM90" i="1"/>
  <c r="E91" i="10" s="1"/>
  <c r="BL90" i="1"/>
  <c r="D91" i="10" s="1"/>
  <c r="BK90" i="1"/>
  <c r="BD91" i="10" s="1"/>
  <c r="BJ90" i="1"/>
  <c r="BI90" i="1"/>
  <c r="BH90" i="1"/>
  <c r="BG90" i="1"/>
  <c r="BF90" i="1"/>
  <c r="BE90" i="1"/>
  <c r="BD90" i="1"/>
  <c r="BC90" i="1"/>
  <c r="BB90" i="1"/>
  <c r="BA90" i="1"/>
  <c r="AZ90" i="1"/>
  <c r="AS91" i="9" s="1"/>
  <c r="AY90" i="1"/>
  <c r="AX90" i="1"/>
  <c r="AW90" i="1"/>
  <c r="AV90" i="1"/>
  <c r="AU90" i="1"/>
  <c r="AT90" i="1"/>
  <c r="AS90" i="1"/>
  <c r="AR90" i="1"/>
  <c r="AQ90" i="1"/>
  <c r="AP90" i="1"/>
  <c r="AO90" i="1"/>
  <c r="AN90" i="1"/>
  <c r="AM90" i="1"/>
  <c r="AL90" i="1"/>
  <c r="AK90" i="1"/>
  <c r="AJ90" i="1"/>
  <c r="AI90" i="1"/>
  <c r="AH90" i="1"/>
  <c r="AG90" i="1"/>
  <c r="AF90" i="1"/>
  <c r="AE90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P90" i="1"/>
  <c r="T91" i="9" s="1"/>
  <c r="O90" i="1"/>
  <c r="N90" i="1"/>
  <c r="AO91" i="10" s="1"/>
  <c r="M90" i="1"/>
  <c r="L90" i="1"/>
  <c r="K90" i="1"/>
  <c r="AL91" i="10" s="1"/>
  <c r="J90" i="1"/>
  <c r="AK91" i="10" s="1"/>
  <c r="I90" i="1"/>
  <c r="AJ91" i="10" s="1"/>
  <c r="H90" i="1"/>
  <c r="AI91" i="10" s="1"/>
  <c r="G90" i="1"/>
  <c r="AH91" i="10" s="1"/>
  <c r="F90" i="1"/>
  <c r="AG91" i="10" s="1"/>
  <c r="E90" i="1"/>
  <c r="AF91" i="10" s="1"/>
  <c r="D90" i="1"/>
  <c r="S91" i="9" s="1"/>
  <c r="C90" i="1"/>
  <c r="C91" i="10" s="1"/>
  <c r="B90" i="1"/>
  <c r="B91" i="10" s="1"/>
  <c r="A90" i="1"/>
  <c r="A91" i="10" s="1"/>
  <c r="DD2" i="2"/>
  <c r="DC2" i="2"/>
  <c r="DB2" i="2"/>
  <c r="DA2" i="2"/>
  <c r="CZ2" i="2"/>
  <c r="CY2" i="2"/>
  <c r="CX2" i="2"/>
  <c r="CW2" i="2"/>
  <c r="CV2" i="2"/>
  <c r="CU2" i="2"/>
  <c r="CT2" i="2"/>
  <c r="CS2" i="2"/>
  <c r="CF91" i="3"/>
  <c r="B91" i="3"/>
  <c r="C91" i="3" s="1"/>
  <c r="A91" i="3" s="1"/>
  <c r="BL91" i="3" s="1"/>
  <c r="B91" i="2"/>
  <c r="C91" i="2" s="1"/>
  <c r="A91" i="2" s="1"/>
  <c r="BL91" i="2" s="1"/>
  <c r="CD89" i="1"/>
  <c r="I90" i="9" s="1"/>
  <c r="CC89" i="1"/>
  <c r="CB89" i="1"/>
  <c r="CA89" i="1"/>
  <c r="BZ89" i="1"/>
  <c r="BY89" i="1"/>
  <c r="BX89" i="1"/>
  <c r="BW89" i="1"/>
  <c r="BV89" i="1"/>
  <c r="BU89" i="1"/>
  <c r="BT89" i="1"/>
  <c r="BS89" i="1"/>
  <c r="BR89" i="1"/>
  <c r="BQ89" i="1"/>
  <c r="BP89" i="1"/>
  <c r="BO89" i="1"/>
  <c r="G90" i="10" s="1"/>
  <c r="BN89" i="1"/>
  <c r="F90" i="10" s="1"/>
  <c r="BM89" i="1"/>
  <c r="E90" i="10" s="1"/>
  <c r="BL89" i="1"/>
  <c r="D90" i="10" s="1"/>
  <c r="BK89" i="1"/>
  <c r="BJ89" i="1"/>
  <c r="BI89" i="1"/>
  <c r="BH89" i="1"/>
  <c r="BG89" i="1"/>
  <c r="AZ90" i="10" s="1"/>
  <c r="BF89" i="1"/>
  <c r="BE89" i="1"/>
  <c r="AX90" i="9" s="1"/>
  <c r="BD89" i="1"/>
  <c r="BC89" i="1"/>
  <c r="BB89" i="1"/>
  <c r="BA89" i="1"/>
  <c r="AZ89" i="1"/>
  <c r="W90" i="9" s="1"/>
  <c r="AY89" i="1"/>
  <c r="AX89" i="1"/>
  <c r="AW89" i="1"/>
  <c r="AV89" i="1"/>
  <c r="AU89" i="1"/>
  <c r="AT89" i="1"/>
  <c r="AS89" i="1"/>
  <c r="AR89" i="1"/>
  <c r="AQ89" i="1"/>
  <c r="AP89" i="1"/>
  <c r="AO89" i="1"/>
  <c r="AN89" i="1"/>
  <c r="AM89" i="1"/>
  <c r="AL89" i="1"/>
  <c r="AK89" i="1"/>
  <c r="AJ89" i="1"/>
  <c r="AI89" i="1"/>
  <c r="AH89" i="1"/>
  <c r="AG89" i="1"/>
  <c r="AF89" i="1"/>
  <c r="AE89" i="1"/>
  <c r="AD89" i="1"/>
  <c r="AC89" i="1"/>
  <c r="AB89" i="1"/>
  <c r="U90" i="9" s="1"/>
  <c r="AA89" i="1"/>
  <c r="Z89" i="1"/>
  <c r="Y89" i="1"/>
  <c r="X89" i="1"/>
  <c r="W89" i="1"/>
  <c r="V89" i="1"/>
  <c r="U89" i="1"/>
  <c r="T89" i="1"/>
  <c r="S89" i="1"/>
  <c r="R89" i="1"/>
  <c r="Q89" i="1"/>
  <c r="P89" i="1"/>
  <c r="T90" i="9" s="1"/>
  <c r="O89" i="1"/>
  <c r="AP90" i="10" s="1"/>
  <c r="N89" i="1"/>
  <c r="AO90" i="10" s="1"/>
  <c r="M89" i="1"/>
  <c r="AN90" i="10" s="1"/>
  <c r="L89" i="1"/>
  <c r="AM90" i="10" s="1"/>
  <c r="K89" i="1"/>
  <c r="AL90" i="10" s="1"/>
  <c r="J89" i="1"/>
  <c r="AK90" i="9" s="1"/>
  <c r="I89" i="1"/>
  <c r="AJ90" i="9" s="1"/>
  <c r="H89" i="1"/>
  <c r="G89" i="1"/>
  <c r="AH90" i="10" s="1"/>
  <c r="F89" i="1"/>
  <c r="AG90" i="10" s="1"/>
  <c r="E89" i="1"/>
  <c r="AF90" i="10" s="1"/>
  <c r="D89" i="1"/>
  <c r="AE90" i="10" s="1"/>
  <c r="C89" i="1"/>
  <c r="C90" i="10" s="1"/>
  <c r="B89" i="1"/>
  <c r="B90" i="10" s="1"/>
  <c r="A89" i="1"/>
  <c r="A90" i="10" s="1"/>
  <c r="CF90" i="3"/>
  <c r="B90" i="3"/>
  <c r="C90" i="3" s="1"/>
  <c r="A90" i="3" s="1"/>
  <c r="BL90" i="3" s="1"/>
  <c r="B90" i="2"/>
  <c r="C90" i="2" s="1"/>
  <c r="A90" i="2" s="1"/>
  <c r="BL90" i="2" s="1"/>
  <c r="CD88" i="1"/>
  <c r="CC88" i="1"/>
  <c r="CD102" i="3" s="1"/>
  <c r="CB88" i="1"/>
  <c r="CC102" i="3" s="1"/>
  <c r="CA88" i="1"/>
  <c r="CB102" i="3" s="1"/>
  <c r="BZ88" i="1"/>
  <c r="CA102" i="3" s="1"/>
  <c r="BY88" i="1"/>
  <c r="BZ102" i="3" s="1"/>
  <c r="BX88" i="1"/>
  <c r="BY102" i="3" s="1"/>
  <c r="BW88" i="1"/>
  <c r="BX102" i="3" s="1"/>
  <c r="BV88" i="1"/>
  <c r="BW102" i="3" s="1"/>
  <c r="BU88" i="1"/>
  <c r="BV102" i="3" s="1"/>
  <c r="BT88" i="1"/>
  <c r="BU102" i="3" s="1"/>
  <c r="BS88" i="1"/>
  <c r="BT102" i="3" s="1"/>
  <c r="BR88" i="1"/>
  <c r="BS102" i="3" s="1"/>
  <c r="BQ88" i="1"/>
  <c r="BR102" i="3" s="1"/>
  <c r="BP88" i="1"/>
  <c r="BQ102" i="3" s="1"/>
  <c r="BO88" i="1"/>
  <c r="BN88" i="1"/>
  <c r="BM88" i="1"/>
  <c r="BL88" i="1"/>
  <c r="BK88" i="1"/>
  <c r="BJ88" i="1"/>
  <c r="BJ102" i="3" s="1"/>
  <c r="BI88" i="1"/>
  <c r="BI102" i="3" s="1"/>
  <c r="BH88" i="1"/>
  <c r="BG88" i="1"/>
  <c r="BF88" i="1"/>
  <c r="BE88" i="1"/>
  <c r="BE102" i="3" s="1"/>
  <c r="BD88" i="1"/>
  <c r="BC88" i="1"/>
  <c r="BC102" i="3" s="1"/>
  <c r="BB88" i="1"/>
  <c r="BA88" i="1"/>
  <c r="AZ88" i="1"/>
  <c r="AY88" i="1"/>
  <c r="AY102" i="3" s="1"/>
  <c r="AX88" i="1"/>
  <c r="AX102" i="3" s="1"/>
  <c r="AW88" i="1"/>
  <c r="AW102" i="3" s="1"/>
  <c r="AV88" i="1"/>
  <c r="AV102" i="3" s="1"/>
  <c r="AU88" i="1"/>
  <c r="AU102" i="3" s="1"/>
  <c r="AT88" i="1"/>
  <c r="AT102" i="3" s="1"/>
  <c r="AS88" i="1"/>
  <c r="AS102" i="3" s="1"/>
  <c r="AR88" i="1"/>
  <c r="AR102" i="3" s="1"/>
  <c r="AQ88" i="1"/>
  <c r="AQ102" i="3" s="1"/>
  <c r="AP88" i="1"/>
  <c r="AP102" i="3" s="1"/>
  <c r="AO88" i="1"/>
  <c r="AO102" i="3" s="1"/>
  <c r="AN88" i="1"/>
  <c r="AM88" i="1"/>
  <c r="AM102" i="3" s="1"/>
  <c r="AL88" i="1"/>
  <c r="AL102" i="3" s="1"/>
  <c r="AK88" i="1"/>
  <c r="AK102" i="3" s="1"/>
  <c r="AJ88" i="1"/>
  <c r="AJ102" i="3" s="1"/>
  <c r="AI88" i="1"/>
  <c r="AI102" i="3" s="1"/>
  <c r="AH88" i="1"/>
  <c r="AH102" i="3" s="1"/>
  <c r="AG88" i="1"/>
  <c r="AG102" i="3" s="1"/>
  <c r="AF88" i="1"/>
  <c r="AF102" i="3" s="1"/>
  <c r="AE88" i="1"/>
  <c r="AE102" i="3" s="1"/>
  <c r="AD88" i="1"/>
  <c r="AD102" i="3" s="1"/>
  <c r="AC88" i="1"/>
  <c r="AC102" i="3" s="1"/>
  <c r="AB88" i="1"/>
  <c r="AA88" i="1"/>
  <c r="AA102" i="3" s="1"/>
  <c r="Z88" i="1"/>
  <c r="Z102" i="3" s="1"/>
  <c r="Y88" i="1"/>
  <c r="Y102" i="3" s="1"/>
  <c r="X88" i="1"/>
  <c r="X102" i="3" s="1"/>
  <c r="W88" i="1"/>
  <c r="W102" i="3" s="1"/>
  <c r="V88" i="1"/>
  <c r="V102" i="3" s="1"/>
  <c r="U88" i="1"/>
  <c r="U102" i="3" s="1"/>
  <c r="T88" i="1"/>
  <c r="T102" i="3" s="1"/>
  <c r="S88" i="1"/>
  <c r="S102" i="3" s="1"/>
  <c r="R88" i="1"/>
  <c r="R102" i="3" s="1"/>
  <c r="Q88" i="1"/>
  <c r="Q102" i="3" s="1"/>
  <c r="P88" i="1"/>
  <c r="P102" i="3" s="1"/>
  <c r="O88" i="1"/>
  <c r="N88" i="1"/>
  <c r="M88" i="1"/>
  <c r="L88" i="1"/>
  <c r="K88" i="1"/>
  <c r="J88" i="1"/>
  <c r="I88" i="1"/>
  <c r="I102" i="3" s="1"/>
  <c r="H88" i="1"/>
  <c r="G88" i="1"/>
  <c r="G102" i="3" s="1"/>
  <c r="F88" i="1"/>
  <c r="E88" i="1"/>
  <c r="E102" i="3" s="1"/>
  <c r="D88" i="1"/>
  <c r="D102" i="3" s="1"/>
  <c r="C88" i="1"/>
  <c r="C89" i="9" s="1"/>
  <c r="B88" i="1"/>
  <c r="B89" i="10" s="1"/>
  <c r="A88" i="1"/>
  <c r="A89" i="9" s="1"/>
  <c r="CF89" i="3"/>
  <c r="B89" i="3"/>
  <c r="C89" i="3" s="1"/>
  <c r="A89" i="3" s="1"/>
  <c r="BL89" i="3" s="1"/>
  <c r="B89" i="2"/>
  <c r="C89" i="2" s="1"/>
  <c r="A89" i="2" s="1"/>
  <c r="BL89" i="2" s="1"/>
  <c r="CD87" i="1"/>
  <c r="CC87" i="1"/>
  <c r="CD101" i="3" s="1"/>
  <c r="CB87" i="1"/>
  <c r="CC101" i="3" s="1"/>
  <c r="CA87" i="1"/>
  <c r="CB101" i="3" s="1"/>
  <c r="BZ87" i="1"/>
  <c r="CA101" i="3" s="1"/>
  <c r="BY87" i="1"/>
  <c r="BZ101" i="3" s="1"/>
  <c r="BX87" i="1"/>
  <c r="BY101" i="3" s="1"/>
  <c r="BW87" i="1"/>
  <c r="BX101" i="3" s="1"/>
  <c r="BV87" i="1"/>
  <c r="BW101" i="3" s="1"/>
  <c r="BU87" i="1"/>
  <c r="BV101" i="3" s="1"/>
  <c r="BT87" i="1"/>
  <c r="BU101" i="3" s="1"/>
  <c r="BS87" i="1"/>
  <c r="BT101" i="3" s="1"/>
  <c r="BR87" i="1"/>
  <c r="BS101" i="3" s="1"/>
  <c r="BQ87" i="1"/>
  <c r="BR101" i="3" s="1"/>
  <c r="BP87" i="1"/>
  <c r="BO87" i="1"/>
  <c r="BN87" i="1"/>
  <c r="BM87" i="1"/>
  <c r="BL87" i="1"/>
  <c r="BK87" i="1"/>
  <c r="BJ87" i="1"/>
  <c r="BJ101" i="3" s="1"/>
  <c r="BI87" i="1"/>
  <c r="BH87" i="1"/>
  <c r="BG87" i="1"/>
  <c r="BF87" i="1"/>
  <c r="BE87" i="1"/>
  <c r="BD87" i="1"/>
  <c r="BC87" i="1"/>
  <c r="BB87" i="1"/>
  <c r="BA87" i="1"/>
  <c r="AZ87" i="1"/>
  <c r="AY87" i="1"/>
  <c r="AY101" i="3" s="1"/>
  <c r="AX87" i="1"/>
  <c r="AX101" i="3" s="1"/>
  <c r="AW87" i="1"/>
  <c r="AW101" i="3" s="1"/>
  <c r="AV87" i="1"/>
  <c r="AV101" i="3" s="1"/>
  <c r="AU87" i="1"/>
  <c r="AU101" i="3" s="1"/>
  <c r="AT87" i="1"/>
  <c r="AT101" i="3" s="1"/>
  <c r="AS87" i="1"/>
  <c r="AS101" i="3" s="1"/>
  <c r="AR87" i="1"/>
  <c r="AR101" i="3" s="1"/>
  <c r="AQ87" i="1"/>
  <c r="AQ101" i="3" s="1"/>
  <c r="AP87" i="1"/>
  <c r="AP101" i="3" s="1"/>
  <c r="AO87" i="1"/>
  <c r="AO101" i="3" s="1"/>
  <c r="AN87" i="1"/>
  <c r="AN101" i="3" s="1"/>
  <c r="AM87" i="1"/>
  <c r="AM101" i="3" s="1"/>
  <c r="AL87" i="1"/>
  <c r="AL101" i="3" s="1"/>
  <c r="AK87" i="1"/>
  <c r="AK101" i="3" s="1"/>
  <c r="AJ87" i="1"/>
  <c r="AJ101" i="3" s="1"/>
  <c r="AI87" i="1"/>
  <c r="AI101" i="3" s="1"/>
  <c r="AH87" i="1"/>
  <c r="AH101" i="3" s="1"/>
  <c r="AG87" i="1"/>
  <c r="AG101" i="3" s="1"/>
  <c r="AF87" i="1"/>
  <c r="AF101" i="3" s="1"/>
  <c r="AE87" i="1"/>
  <c r="AE101" i="3" s="1"/>
  <c r="AD87" i="1"/>
  <c r="AD101" i="3" s="1"/>
  <c r="AC87" i="1"/>
  <c r="AC101" i="3" s="1"/>
  <c r="AB87" i="1"/>
  <c r="AA87" i="1"/>
  <c r="AA101" i="3" s="1"/>
  <c r="Z87" i="1"/>
  <c r="Z101" i="3" s="1"/>
  <c r="Y87" i="1"/>
  <c r="Y101" i="3" s="1"/>
  <c r="X87" i="1"/>
  <c r="X101" i="3" s="1"/>
  <c r="W87" i="1"/>
  <c r="W101" i="3" s="1"/>
  <c r="V87" i="1"/>
  <c r="V101" i="3" s="1"/>
  <c r="U87" i="1"/>
  <c r="U101" i="3" s="1"/>
  <c r="T87" i="1"/>
  <c r="T101" i="3" s="1"/>
  <c r="S87" i="1"/>
  <c r="S101" i="3" s="1"/>
  <c r="R87" i="1"/>
  <c r="R101" i="3" s="1"/>
  <c r="Q87" i="1"/>
  <c r="Q101" i="3" s="1"/>
  <c r="P87" i="1"/>
  <c r="O87" i="1"/>
  <c r="O101" i="3" s="1"/>
  <c r="N87" i="1"/>
  <c r="M87" i="1"/>
  <c r="L87" i="1"/>
  <c r="L101" i="3" s="1"/>
  <c r="K87" i="1"/>
  <c r="J87" i="1"/>
  <c r="I87" i="1"/>
  <c r="H87" i="1"/>
  <c r="G87" i="1"/>
  <c r="F87" i="1"/>
  <c r="E87" i="1"/>
  <c r="D87" i="1"/>
  <c r="C87" i="1"/>
  <c r="C88" i="10" s="1"/>
  <c r="B87" i="1"/>
  <c r="B88" i="10" s="1"/>
  <c r="A87" i="1"/>
  <c r="A88" i="10" s="1"/>
  <c r="DO88" i="10" s="1"/>
  <c r="AP89" i="10" l="1"/>
  <c r="O102" i="3"/>
  <c r="BD89" i="10"/>
  <c r="BK102" i="3"/>
  <c r="AO89" i="10"/>
  <c r="N102" i="3"/>
  <c r="D89" i="9"/>
  <c r="BM102" i="3"/>
  <c r="CI102" i="3" s="1"/>
  <c r="E89" i="9"/>
  <c r="BN102" i="3"/>
  <c r="F89" i="9"/>
  <c r="BO102" i="3"/>
  <c r="I89" i="9"/>
  <c r="CE102" i="3"/>
  <c r="AN89" i="10"/>
  <c r="M102" i="3"/>
  <c r="G89" i="10"/>
  <c r="BP102" i="3"/>
  <c r="CO100" i="9"/>
  <c r="U89" i="10"/>
  <c r="AB102" i="3"/>
  <c r="BA89" i="9"/>
  <c r="BH102" i="3"/>
  <c r="AM89" i="10"/>
  <c r="L102" i="3"/>
  <c r="AT89" i="10"/>
  <c r="BA102" i="3"/>
  <c r="AG89" i="9"/>
  <c r="F102" i="3"/>
  <c r="AU89" i="9"/>
  <c r="BB102" i="3"/>
  <c r="AS89" i="10"/>
  <c r="AZ102" i="3"/>
  <c r="AL89" i="10"/>
  <c r="K102" i="3"/>
  <c r="AI89" i="10"/>
  <c r="H102" i="3"/>
  <c r="V89" i="10"/>
  <c r="AB101" i="10" s="1"/>
  <c r="AN102" i="3"/>
  <c r="AW89" i="9"/>
  <c r="BD102" i="3"/>
  <c r="AZ89" i="9"/>
  <c r="BG102" i="3"/>
  <c r="BS101" i="9"/>
  <c r="CW101" i="9" s="1"/>
  <c r="AK89" i="10"/>
  <c r="J102" i="3"/>
  <c r="AY89" i="9"/>
  <c r="BF102" i="3"/>
  <c r="AO88" i="9"/>
  <c r="N101" i="3"/>
  <c r="E88" i="10"/>
  <c r="BN101" i="3"/>
  <c r="F88" i="10"/>
  <c r="BO101" i="3"/>
  <c r="I88" i="10"/>
  <c r="Q100" i="10" s="1"/>
  <c r="CE101" i="3"/>
  <c r="G88" i="10"/>
  <c r="N100" i="10" s="1"/>
  <c r="BP101" i="3"/>
  <c r="AE88" i="10"/>
  <c r="D101" i="3"/>
  <c r="W88" i="10"/>
  <c r="AZ101" i="3"/>
  <c r="H88" i="10"/>
  <c r="BQ101" i="3"/>
  <c r="BD88" i="9"/>
  <c r="BK101" i="3"/>
  <c r="T88" i="9"/>
  <c r="P101" i="3"/>
  <c r="AH88" i="10"/>
  <c r="G101" i="3"/>
  <c r="AV88" i="10"/>
  <c r="BC101" i="3"/>
  <c r="AI88" i="10"/>
  <c r="H101" i="3"/>
  <c r="AW88" i="10"/>
  <c r="BD101" i="3"/>
  <c r="AT88" i="10"/>
  <c r="BA101" i="3"/>
  <c r="AG88" i="10"/>
  <c r="F101" i="3"/>
  <c r="AU88" i="10"/>
  <c r="BB101" i="3"/>
  <c r="AJ88" i="10"/>
  <c r="I101" i="3"/>
  <c r="AX88" i="10"/>
  <c r="BE101" i="3"/>
  <c r="D88" i="10"/>
  <c r="BM101" i="3"/>
  <c r="AY88" i="10"/>
  <c r="BF101" i="3"/>
  <c r="AZ88" i="10"/>
  <c r="BG101" i="3"/>
  <c r="AK88" i="10"/>
  <c r="J101" i="3"/>
  <c r="AL88" i="10"/>
  <c r="K101" i="3"/>
  <c r="U88" i="9"/>
  <c r="AB101" i="3"/>
  <c r="BA88" i="10"/>
  <c r="BH101" i="3"/>
  <c r="AF88" i="10"/>
  <c r="E101" i="3"/>
  <c r="AN88" i="9"/>
  <c r="M101" i="3"/>
  <c r="BB88" i="10"/>
  <c r="BI101" i="3"/>
  <c r="CK99" i="9"/>
  <c r="CH99" i="9"/>
  <c r="CW99" i="9" s="1"/>
  <c r="DC83" i="9" s="1"/>
  <c r="CL99" i="9"/>
  <c r="BV97" i="9"/>
  <c r="CK96" i="9" s="1"/>
  <c r="BS98" i="9"/>
  <c r="CW98" i="9" s="1"/>
  <c r="CU97" i="9"/>
  <c r="BP97" i="9"/>
  <c r="CT97" i="9" s="1"/>
  <c r="BO97" i="9"/>
  <c r="CS97" i="9" s="1"/>
  <c r="BH97" i="9"/>
  <c r="CL97" i="9" s="1"/>
  <c r="BK97" i="9"/>
  <c r="CO97" i="9" s="1"/>
  <c r="BL97" i="9"/>
  <c r="CP97" i="9" s="1"/>
  <c r="BI97" i="9"/>
  <c r="CM97" i="9" s="1"/>
  <c r="BJ97" i="9"/>
  <c r="CN97" i="9" s="1"/>
  <c r="BN97" i="9"/>
  <c r="CR97" i="9" s="1"/>
  <c r="BM97" i="9"/>
  <c r="CQ97" i="9" s="1"/>
  <c r="BG97" i="9"/>
  <c r="P96" i="9"/>
  <c r="BR97" i="9"/>
  <c r="CV97" i="9" s="1"/>
  <c r="AA94" i="9"/>
  <c r="CE96" i="9"/>
  <c r="CT96" i="9" s="1"/>
  <c r="CB96" i="9"/>
  <c r="CQ96" i="9" s="1"/>
  <c r="BZ96" i="9"/>
  <c r="CO96" i="9" s="1"/>
  <c r="CC96" i="9"/>
  <c r="CR96" i="9" s="1"/>
  <c r="BX96" i="9"/>
  <c r="CM96" i="9" s="1"/>
  <c r="BW96" i="9"/>
  <c r="CL96" i="9" s="1"/>
  <c r="BO94" i="9"/>
  <c r="BY96" i="9"/>
  <c r="CN96" i="9" s="1"/>
  <c r="CX95" i="9"/>
  <c r="CA96" i="9"/>
  <c r="CP96" i="9" s="1"/>
  <c r="BN94" i="9"/>
  <c r="CC94" i="9"/>
  <c r="CU96" i="9"/>
  <c r="CX96" i="9"/>
  <c r="BS96" i="9"/>
  <c r="CD96" i="9"/>
  <c r="CS96" i="9" s="1"/>
  <c r="CG96" i="9"/>
  <c r="CV96" i="9" s="1"/>
  <c r="CG94" i="9"/>
  <c r="CD94" i="9"/>
  <c r="O94" i="9"/>
  <c r="BW95" i="9"/>
  <c r="CL95" i="9" s="1"/>
  <c r="BX95" i="9"/>
  <c r="CM95" i="9" s="1"/>
  <c r="BZ95" i="9"/>
  <c r="CO95" i="9" s="1"/>
  <c r="CC95" i="9"/>
  <c r="CR95" i="9" s="1"/>
  <c r="BY95" i="9"/>
  <c r="CN95" i="9" s="1"/>
  <c r="CF94" i="9"/>
  <c r="CA94" i="9"/>
  <c r="CF95" i="9"/>
  <c r="CU95" i="9" s="1"/>
  <c r="P95" i="9"/>
  <c r="BQ94" i="9"/>
  <c r="CE95" i="9"/>
  <c r="CT95" i="9" s="1"/>
  <c r="BP94" i="9"/>
  <c r="CE94" i="9"/>
  <c r="CB95" i="9"/>
  <c r="CQ95" i="9" s="1"/>
  <c r="BL94" i="9"/>
  <c r="CB94" i="9"/>
  <c r="BS95" i="9"/>
  <c r="CK95" i="9"/>
  <c r="CA95" i="9"/>
  <c r="CP95" i="9" s="1"/>
  <c r="BI94" i="9"/>
  <c r="CD95" i="9"/>
  <c r="CS95" i="9" s="1"/>
  <c r="CG95" i="9"/>
  <c r="CV95" i="9" s="1"/>
  <c r="BK94" i="9"/>
  <c r="BH94" i="9"/>
  <c r="BJ94" i="9"/>
  <c r="BR94" i="9"/>
  <c r="BM94" i="9"/>
  <c r="BZ94" i="9"/>
  <c r="BN94" i="2"/>
  <c r="L94" i="9"/>
  <c r="BY94" i="9"/>
  <c r="DO93" i="10"/>
  <c r="BX94" i="9"/>
  <c r="Y94" i="9"/>
  <c r="BW94" i="9"/>
  <c r="CT95" i="2"/>
  <c r="N94" i="9"/>
  <c r="BT94" i="9"/>
  <c r="CX94" i="9" s="1"/>
  <c r="K94" i="9"/>
  <c r="BG94" i="9"/>
  <c r="CD92" i="2"/>
  <c r="AB94" i="9"/>
  <c r="CS95" i="2"/>
  <c r="M94" i="9"/>
  <c r="Z94" i="9"/>
  <c r="L94" i="2"/>
  <c r="DA94" i="2" s="1"/>
  <c r="Z93" i="2"/>
  <c r="AP93" i="2"/>
  <c r="P94" i="2"/>
  <c r="BM94" i="2"/>
  <c r="AB94" i="2"/>
  <c r="BG94" i="2"/>
  <c r="Z94" i="2"/>
  <c r="K94" i="2"/>
  <c r="X93" i="2"/>
  <c r="AN93" i="2"/>
  <c r="BE93" i="10"/>
  <c r="BQ94" i="2"/>
  <c r="BF94" i="2"/>
  <c r="I93" i="2"/>
  <c r="AO93" i="2"/>
  <c r="BV93" i="2"/>
  <c r="AZ94" i="2"/>
  <c r="AP94" i="2"/>
  <c r="BD94" i="2"/>
  <c r="BB94" i="2"/>
  <c r="D94" i="2"/>
  <c r="G94" i="2"/>
  <c r="CV94" i="2" s="1"/>
  <c r="J94" i="2"/>
  <c r="X94" i="2"/>
  <c r="F94" i="2"/>
  <c r="BB92" i="9"/>
  <c r="BI94" i="2"/>
  <c r="DB94" i="2" s="1"/>
  <c r="BA94" i="2"/>
  <c r="AN94" i="2"/>
  <c r="E94" i="2"/>
  <c r="BD92" i="10"/>
  <c r="BK94" i="2"/>
  <c r="O94" i="2"/>
  <c r="N94" i="2"/>
  <c r="DC94" i="2" s="1"/>
  <c r="CE94" i="2"/>
  <c r="BO94" i="2"/>
  <c r="H94" i="2"/>
  <c r="AB92" i="2"/>
  <c r="BR92" i="2"/>
  <c r="AR92" i="2"/>
  <c r="BA92" i="2"/>
  <c r="BH92" i="2"/>
  <c r="AK92" i="2"/>
  <c r="L92" i="2"/>
  <c r="U92" i="2"/>
  <c r="BW93" i="2"/>
  <c r="AL92" i="2"/>
  <c r="BB92" i="2"/>
  <c r="S93" i="2"/>
  <c r="AI93" i="2"/>
  <c r="AY93" i="2"/>
  <c r="BP93" i="2"/>
  <c r="BD92" i="9"/>
  <c r="AA93" i="2"/>
  <c r="BY92" i="2"/>
  <c r="BS92" i="2"/>
  <c r="X92" i="2"/>
  <c r="AN92" i="2"/>
  <c r="BD92" i="2"/>
  <c r="BU92" i="2"/>
  <c r="Y92" i="2"/>
  <c r="BS90" i="2"/>
  <c r="Z92" i="2"/>
  <c r="B92" i="10"/>
  <c r="U93" i="2"/>
  <c r="AK93" i="2"/>
  <c r="BR93" i="2"/>
  <c r="D92" i="9"/>
  <c r="Y93" i="9" s="1"/>
  <c r="C92" i="10"/>
  <c r="V93" i="2"/>
  <c r="AL93" i="2"/>
  <c r="BS93" i="2"/>
  <c r="E92" i="9"/>
  <c r="V92" i="2"/>
  <c r="G92" i="9"/>
  <c r="G92" i="10"/>
  <c r="BU93" i="2"/>
  <c r="I92" i="9"/>
  <c r="V92" i="10"/>
  <c r="CC92" i="2"/>
  <c r="V92" i="9"/>
  <c r="AJ92" i="9"/>
  <c r="AF92" i="10"/>
  <c r="AV92" i="2"/>
  <c r="R92" i="2"/>
  <c r="AT92" i="9"/>
  <c r="AF92" i="2"/>
  <c r="I91" i="2"/>
  <c r="AW92" i="9"/>
  <c r="W91" i="9"/>
  <c r="AY92" i="9"/>
  <c r="AE93" i="2"/>
  <c r="AU93" i="2"/>
  <c r="CB93" i="2"/>
  <c r="AQ92" i="10"/>
  <c r="B82" i="12"/>
  <c r="DO92" i="10"/>
  <c r="Y93" i="2"/>
  <c r="BE93" i="2"/>
  <c r="AX92" i="10"/>
  <c r="P93" i="2"/>
  <c r="AF93" i="2"/>
  <c r="AV93" i="2"/>
  <c r="BM93" i="2"/>
  <c r="CC93" i="2"/>
  <c r="T92" i="9"/>
  <c r="AS92" i="9"/>
  <c r="Y91" i="2"/>
  <c r="AO91" i="2"/>
  <c r="BE91" i="2"/>
  <c r="BV91" i="2"/>
  <c r="Q93" i="2"/>
  <c r="AG93" i="2"/>
  <c r="AW93" i="2"/>
  <c r="BN93" i="2"/>
  <c r="CD93" i="2"/>
  <c r="AN92" i="10"/>
  <c r="R91" i="2"/>
  <c r="Q90" i="9"/>
  <c r="Q92" i="2"/>
  <c r="AG92" i="2"/>
  <c r="AW92" i="2"/>
  <c r="R93" i="2"/>
  <c r="AH93" i="2"/>
  <c r="AX93" i="2"/>
  <c r="BO93" i="2"/>
  <c r="CE93" i="2"/>
  <c r="AU92" i="9"/>
  <c r="AH92" i="2"/>
  <c r="AX92" i="2"/>
  <c r="A92" i="9"/>
  <c r="W92" i="9"/>
  <c r="AV92" i="9"/>
  <c r="S92" i="10"/>
  <c r="AP92" i="10"/>
  <c r="S92" i="2"/>
  <c r="AI92" i="2"/>
  <c r="AY92" i="2"/>
  <c r="D93" i="2"/>
  <c r="T93" i="2"/>
  <c r="AJ93" i="2"/>
  <c r="AZ93" i="2"/>
  <c r="BQ93" i="2"/>
  <c r="AE92" i="9"/>
  <c r="AS92" i="10"/>
  <c r="T92" i="2"/>
  <c r="AJ92" i="2"/>
  <c r="E93" i="2"/>
  <c r="BA93" i="2"/>
  <c r="AX92" i="9"/>
  <c r="U92" i="10"/>
  <c r="V91" i="9"/>
  <c r="F93" i="2"/>
  <c r="BB93" i="2"/>
  <c r="AG92" i="9"/>
  <c r="G93" i="2"/>
  <c r="W93" i="2"/>
  <c r="AM93" i="2"/>
  <c r="BC93" i="2"/>
  <c r="BT93" i="2"/>
  <c r="AH92" i="9"/>
  <c r="AV92" i="10"/>
  <c r="P90" i="2"/>
  <c r="AF90" i="2"/>
  <c r="AV90" i="2"/>
  <c r="CC90" i="2"/>
  <c r="W92" i="2"/>
  <c r="AM92" i="2"/>
  <c r="BC92" i="2"/>
  <c r="BT92" i="2"/>
  <c r="AE91" i="9"/>
  <c r="H93" i="2"/>
  <c r="BD93" i="2"/>
  <c r="F92" i="9"/>
  <c r="AA93" i="9" s="1"/>
  <c r="AI92" i="9"/>
  <c r="BA92" i="9"/>
  <c r="AE92" i="10"/>
  <c r="AO92" i="2"/>
  <c r="BE92" i="2"/>
  <c r="BV92" i="2"/>
  <c r="AV91" i="9"/>
  <c r="J93" i="2"/>
  <c r="BF93" i="2"/>
  <c r="H92" i="9"/>
  <c r="AK92" i="9"/>
  <c r="BC92" i="9"/>
  <c r="BF92" i="2"/>
  <c r="BX93" i="2"/>
  <c r="AL92" i="9"/>
  <c r="AZ92" i="10"/>
  <c r="AP92" i="2"/>
  <c r="K93" i="2"/>
  <c r="AQ93" i="2"/>
  <c r="BG93" i="2"/>
  <c r="AP90" i="2"/>
  <c r="U89" i="9"/>
  <c r="AA90" i="9" s="1"/>
  <c r="AR91" i="2"/>
  <c r="AA92" i="2"/>
  <c r="AQ92" i="2"/>
  <c r="BG92" i="2"/>
  <c r="BX92" i="2"/>
  <c r="L93" i="2"/>
  <c r="AB93" i="2"/>
  <c r="AR93" i="2"/>
  <c r="BH93" i="2"/>
  <c r="BY93" i="2"/>
  <c r="AM92" i="9"/>
  <c r="BA92" i="10"/>
  <c r="BX90" i="2"/>
  <c r="M93" i="2"/>
  <c r="AC93" i="2"/>
  <c r="AS93" i="2"/>
  <c r="BI93" i="2"/>
  <c r="BZ93" i="2"/>
  <c r="AN92" i="9"/>
  <c r="AJ92" i="10"/>
  <c r="BB92" i="10"/>
  <c r="AU91" i="9"/>
  <c r="BW92" i="2"/>
  <c r="BJ91" i="2"/>
  <c r="M92" i="2"/>
  <c r="AC92" i="2"/>
  <c r="AS92" i="2"/>
  <c r="BI92" i="2"/>
  <c r="BZ92" i="2"/>
  <c r="S91" i="10"/>
  <c r="N93" i="2"/>
  <c r="AD93" i="2"/>
  <c r="AT93" i="2"/>
  <c r="BJ93" i="2"/>
  <c r="CA93" i="2"/>
  <c r="AO92" i="9"/>
  <c r="BC92" i="10"/>
  <c r="AW91" i="9"/>
  <c r="AT91" i="2"/>
  <c r="N92" i="2"/>
  <c r="AD92" i="2"/>
  <c r="AT92" i="2"/>
  <c r="BJ92" i="2"/>
  <c r="CA92" i="2"/>
  <c r="AN91" i="10"/>
  <c r="O93" i="2"/>
  <c r="BK93" i="2"/>
  <c r="BE92" i="10"/>
  <c r="BE91" i="10"/>
  <c r="AQ91" i="10"/>
  <c r="B81" i="12"/>
  <c r="DO91" i="10"/>
  <c r="AD91" i="2"/>
  <c r="AE90" i="2"/>
  <c r="C89" i="10"/>
  <c r="O92" i="2"/>
  <c r="AE92" i="2"/>
  <c r="AU92" i="2"/>
  <c r="BK92" i="2"/>
  <c r="CB92" i="2"/>
  <c r="U91" i="9"/>
  <c r="AT91" i="9"/>
  <c r="AM91" i="10"/>
  <c r="BM92" i="2"/>
  <c r="BN92" i="2"/>
  <c r="S91" i="2"/>
  <c r="AI91" i="2"/>
  <c r="AY91" i="2"/>
  <c r="BO92" i="2"/>
  <c r="CE92" i="2"/>
  <c r="T91" i="10"/>
  <c r="AP91" i="10"/>
  <c r="BP92" i="2"/>
  <c r="A91" i="9"/>
  <c r="AF91" i="9"/>
  <c r="AX91" i="9"/>
  <c r="U91" i="10"/>
  <c r="AS91" i="10"/>
  <c r="T90" i="2"/>
  <c r="BQ90" i="2"/>
  <c r="B89" i="9"/>
  <c r="D92" i="2"/>
  <c r="AZ92" i="2"/>
  <c r="BQ92" i="2"/>
  <c r="B91" i="9"/>
  <c r="AG91" i="9"/>
  <c r="AY91" i="9"/>
  <c r="V91" i="10"/>
  <c r="AT91" i="10"/>
  <c r="AJ90" i="2"/>
  <c r="E92" i="2"/>
  <c r="C91" i="9"/>
  <c r="AH91" i="9"/>
  <c r="AZ91" i="9"/>
  <c r="W91" i="10"/>
  <c r="AU91" i="10"/>
  <c r="F92" i="2"/>
  <c r="D91" i="9"/>
  <c r="AQ91" i="9" s="1"/>
  <c r="AI91" i="9"/>
  <c r="BA91" i="9"/>
  <c r="AV91" i="10"/>
  <c r="D90" i="2"/>
  <c r="AL90" i="2"/>
  <c r="AL89" i="9"/>
  <c r="G92" i="2"/>
  <c r="E91" i="9"/>
  <c r="AJ91" i="9"/>
  <c r="BB91" i="9"/>
  <c r="AE91" i="10"/>
  <c r="AW91" i="10"/>
  <c r="V90" i="2"/>
  <c r="AM89" i="9"/>
  <c r="H92" i="2"/>
  <c r="F91" i="9"/>
  <c r="AK91" i="9"/>
  <c r="BC91" i="9"/>
  <c r="AX91" i="10"/>
  <c r="P92" i="2"/>
  <c r="AT89" i="9"/>
  <c r="I92" i="2"/>
  <c r="G91" i="9"/>
  <c r="AL91" i="9"/>
  <c r="BD91" i="9"/>
  <c r="AY91" i="10"/>
  <c r="AA91" i="2"/>
  <c r="AQ91" i="2"/>
  <c r="J92" i="2"/>
  <c r="H91" i="9"/>
  <c r="AM91" i="9"/>
  <c r="AZ91" i="10"/>
  <c r="BH91" i="2"/>
  <c r="K92" i="2"/>
  <c r="I91" i="9"/>
  <c r="Q91" i="9" s="1"/>
  <c r="AN91" i="9"/>
  <c r="BA91" i="10"/>
  <c r="BD89" i="9"/>
  <c r="AO91" i="9"/>
  <c r="BB91" i="10"/>
  <c r="CA91" i="2"/>
  <c r="AP91" i="9"/>
  <c r="BC91" i="10"/>
  <c r="AU91" i="2"/>
  <c r="AP89" i="9"/>
  <c r="E90" i="2"/>
  <c r="U90" i="2"/>
  <c r="AK90" i="2"/>
  <c r="BR90" i="2"/>
  <c r="AS89" i="9"/>
  <c r="T91" i="2"/>
  <c r="AJ91" i="2"/>
  <c r="BQ91" i="2"/>
  <c r="BC90" i="9"/>
  <c r="J90" i="2"/>
  <c r="U91" i="2"/>
  <c r="AK91" i="2"/>
  <c r="BA91" i="2"/>
  <c r="BR91" i="2"/>
  <c r="N91" i="2"/>
  <c r="G91" i="2"/>
  <c r="W91" i="2"/>
  <c r="AM91" i="2"/>
  <c r="BC91" i="2"/>
  <c r="BT91" i="2"/>
  <c r="V91" i="2"/>
  <c r="AL91" i="2"/>
  <c r="BB91" i="2"/>
  <c r="BS91" i="2"/>
  <c r="H90" i="10"/>
  <c r="BE90" i="10" s="1"/>
  <c r="G89" i="9"/>
  <c r="H91" i="2"/>
  <c r="X91" i="2"/>
  <c r="AN91" i="2"/>
  <c r="BD91" i="2"/>
  <c r="BU91" i="2"/>
  <c r="I90" i="10"/>
  <c r="AF88" i="9"/>
  <c r="BW90" i="2"/>
  <c r="H89" i="9"/>
  <c r="BE89" i="9" s="1"/>
  <c r="AI90" i="10"/>
  <c r="AT88" i="9"/>
  <c r="E90" i="9"/>
  <c r="L90" i="9" s="1"/>
  <c r="AJ90" i="10"/>
  <c r="AX88" i="9"/>
  <c r="S89" i="9"/>
  <c r="BX91" i="2"/>
  <c r="H90" i="9"/>
  <c r="BA90" i="10"/>
  <c r="BY91" i="2"/>
  <c r="W89" i="9"/>
  <c r="AC91" i="2"/>
  <c r="AS91" i="2"/>
  <c r="BI91" i="2"/>
  <c r="BZ91" i="2"/>
  <c r="AI90" i="9"/>
  <c r="AU90" i="2"/>
  <c r="CB90" i="2"/>
  <c r="AE89" i="9"/>
  <c r="H89" i="10"/>
  <c r="AH89" i="9"/>
  <c r="W89" i="10"/>
  <c r="AE91" i="2"/>
  <c r="BK91" i="2"/>
  <c r="CB91" i="2"/>
  <c r="AE89" i="10"/>
  <c r="AF91" i="2"/>
  <c r="AV91" i="2"/>
  <c r="CC91" i="2"/>
  <c r="AM90" i="9"/>
  <c r="AI89" i="9"/>
  <c r="AH91" i="2"/>
  <c r="AX91" i="2"/>
  <c r="CE91" i="2"/>
  <c r="BA90" i="9"/>
  <c r="BB90" i="9"/>
  <c r="B80" i="12"/>
  <c r="DO90" i="10"/>
  <c r="AQ90" i="10"/>
  <c r="F90" i="2"/>
  <c r="BB90" i="2"/>
  <c r="AU89" i="10"/>
  <c r="J91" i="2"/>
  <c r="Z91" i="2"/>
  <c r="AP91" i="2"/>
  <c r="BF91" i="2"/>
  <c r="BW91" i="2"/>
  <c r="G90" i="2"/>
  <c r="W90" i="2"/>
  <c r="AM90" i="2"/>
  <c r="BC90" i="2"/>
  <c r="BT90" i="2"/>
  <c r="D89" i="10"/>
  <c r="AV89" i="10"/>
  <c r="K91" i="2"/>
  <c r="BG91" i="2"/>
  <c r="BB90" i="10"/>
  <c r="AS88" i="9"/>
  <c r="H90" i="2"/>
  <c r="X90" i="2"/>
  <c r="AN90" i="2"/>
  <c r="BD90" i="2"/>
  <c r="BU90" i="2"/>
  <c r="AJ89" i="9"/>
  <c r="BB89" i="9"/>
  <c r="E89" i="10"/>
  <c r="AW89" i="10"/>
  <c r="L91" i="2"/>
  <c r="AB91" i="2"/>
  <c r="AK90" i="10"/>
  <c r="BC90" i="10"/>
  <c r="I90" i="2"/>
  <c r="Y90" i="2"/>
  <c r="AO90" i="2"/>
  <c r="BE90" i="2"/>
  <c r="BV90" i="2"/>
  <c r="AK89" i="9"/>
  <c r="BC89" i="9"/>
  <c r="F89" i="10"/>
  <c r="M101" i="10" s="1"/>
  <c r="AF89" i="10"/>
  <c r="AX89" i="10"/>
  <c r="M91" i="2"/>
  <c r="AL90" i="9"/>
  <c r="BD90" i="9"/>
  <c r="BD90" i="10"/>
  <c r="Z90" i="2"/>
  <c r="AY89" i="10"/>
  <c r="AH89" i="10"/>
  <c r="AZ89" i="10"/>
  <c r="O91" i="2"/>
  <c r="AN90" i="9"/>
  <c r="K90" i="2"/>
  <c r="AA90" i="2"/>
  <c r="AQ90" i="2"/>
  <c r="BG90" i="2"/>
  <c r="L90" i="2"/>
  <c r="AB90" i="2"/>
  <c r="AR90" i="2"/>
  <c r="BH90" i="2"/>
  <c r="BY90" i="2"/>
  <c r="AN89" i="9"/>
  <c r="I89" i="10"/>
  <c r="Q101" i="10" s="1"/>
  <c r="BA89" i="10"/>
  <c r="P91" i="2"/>
  <c r="BM91" i="2"/>
  <c r="AO90" i="9"/>
  <c r="S90" i="10"/>
  <c r="BF90" i="2"/>
  <c r="M90" i="2"/>
  <c r="AC90" i="2"/>
  <c r="AS90" i="2"/>
  <c r="BI90" i="2"/>
  <c r="BZ90" i="2"/>
  <c r="AO89" i="9"/>
  <c r="AJ89" i="10"/>
  <c r="BB89" i="10"/>
  <c r="Q91" i="2"/>
  <c r="AG91" i="2"/>
  <c r="AW91" i="2"/>
  <c r="BN91" i="2"/>
  <c r="CD91" i="2"/>
  <c r="S90" i="9"/>
  <c r="AP90" i="9"/>
  <c r="T90" i="10"/>
  <c r="AG89" i="10"/>
  <c r="N90" i="2"/>
  <c r="AD90" i="2"/>
  <c r="AT90" i="2"/>
  <c r="BJ90" i="2"/>
  <c r="CA90" i="2"/>
  <c r="BC89" i="10"/>
  <c r="BO91" i="2"/>
  <c r="AS90" i="9"/>
  <c r="U90" i="10"/>
  <c r="AS90" i="10"/>
  <c r="O90" i="2"/>
  <c r="BK90" i="2"/>
  <c r="T89" i="9"/>
  <c r="BP91" i="2"/>
  <c r="A90" i="9"/>
  <c r="AT90" i="9"/>
  <c r="V90" i="10"/>
  <c r="AT90" i="10"/>
  <c r="D91" i="2"/>
  <c r="AZ91" i="2"/>
  <c r="B90" i="9"/>
  <c r="V90" i="9"/>
  <c r="AU90" i="9"/>
  <c r="W90" i="10"/>
  <c r="AU90" i="10"/>
  <c r="Q90" i="2"/>
  <c r="AG90" i="2"/>
  <c r="AW90" i="2"/>
  <c r="CD90" i="2"/>
  <c r="V89" i="9"/>
  <c r="E91" i="2"/>
  <c r="C90" i="9"/>
  <c r="AV90" i="9"/>
  <c r="AV90" i="10"/>
  <c r="BN90" i="2"/>
  <c r="R90" i="2"/>
  <c r="AH90" i="2"/>
  <c r="AX90" i="2"/>
  <c r="BO90" i="2"/>
  <c r="CE90" i="2"/>
  <c r="AV89" i="9"/>
  <c r="S89" i="10"/>
  <c r="Y101" i="10" s="1"/>
  <c r="F91" i="2"/>
  <c r="D90" i="9"/>
  <c r="AE90" i="9"/>
  <c r="AW90" i="9"/>
  <c r="AW90" i="10"/>
  <c r="D88" i="9"/>
  <c r="AQ88" i="9" s="1"/>
  <c r="S90" i="2"/>
  <c r="AI90" i="2"/>
  <c r="AY90" i="2"/>
  <c r="BP90" i="2"/>
  <c r="T89" i="10"/>
  <c r="Z101" i="10" s="1"/>
  <c r="AF90" i="9"/>
  <c r="AX90" i="10"/>
  <c r="BM90" i="2"/>
  <c r="S88" i="9"/>
  <c r="AZ90" i="2"/>
  <c r="AF89" i="9"/>
  <c r="AX89" i="9"/>
  <c r="F90" i="9"/>
  <c r="M90" i="9" s="1"/>
  <c r="AG90" i="9"/>
  <c r="AY90" i="9"/>
  <c r="AY90" i="10"/>
  <c r="BA90" i="2"/>
  <c r="G90" i="9"/>
  <c r="AH90" i="9"/>
  <c r="AZ90" i="9"/>
  <c r="A89" i="10"/>
  <c r="AQ89" i="9"/>
  <c r="AQ88" i="10"/>
  <c r="BD88" i="10"/>
  <c r="V88" i="9"/>
  <c r="AU88" i="9"/>
  <c r="AM88" i="10"/>
  <c r="B88" i="9"/>
  <c r="W88" i="9"/>
  <c r="AV88" i="9"/>
  <c r="S88" i="10"/>
  <c r="AN88" i="10"/>
  <c r="AP88" i="9"/>
  <c r="C88" i="9"/>
  <c r="AE88" i="9"/>
  <c r="AW88" i="9"/>
  <c r="T88" i="10"/>
  <c r="Z100" i="10" s="1"/>
  <c r="AO88" i="10"/>
  <c r="U88" i="10"/>
  <c r="AA100" i="10" s="1"/>
  <c r="AP88" i="10"/>
  <c r="BR100" i="10" s="1"/>
  <c r="E88" i="9"/>
  <c r="AG88" i="9"/>
  <c r="AY88" i="9"/>
  <c r="V88" i="10"/>
  <c r="AB100" i="10" s="1"/>
  <c r="AS88" i="10"/>
  <c r="F88" i="9"/>
  <c r="AH88" i="9"/>
  <c r="AZ88" i="9"/>
  <c r="G88" i="9"/>
  <c r="AI88" i="9"/>
  <c r="BA88" i="9"/>
  <c r="BC88" i="10"/>
  <c r="H88" i="9"/>
  <c r="AJ88" i="9"/>
  <c r="BB88" i="9"/>
  <c r="I88" i="9"/>
  <c r="Q89" i="9" s="1"/>
  <c r="AK88" i="9"/>
  <c r="BC88" i="9"/>
  <c r="AL88" i="9"/>
  <c r="AM88" i="9"/>
  <c r="B78" i="12"/>
  <c r="A88" i="9"/>
  <c r="AC101" i="10" l="1"/>
  <c r="BT101" i="10"/>
  <c r="K101" i="10"/>
  <c r="P101" i="10" s="1"/>
  <c r="BE89" i="10"/>
  <c r="BX101" i="10" s="1"/>
  <c r="O101" i="10"/>
  <c r="DM101" i="10"/>
  <c r="CI101" i="10"/>
  <c r="C91" i="12"/>
  <c r="ED101" i="10"/>
  <c r="EE101" i="10" s="1"/>
  <c r="CK102" i="3"/>
  <c r="CJ102" i="3"/>
  <c r="L101" i="10"/>
  <c r="BQ101" i="10"/>
  <c r="BH101" i="10"/>
  <c r="BK101" i="10"/>
  <c r="AA101" i="10"/>
  <c r="N101" i="10"/>
  <c r="BN100" i="10"/>
  <c r="BI100" i="10"/>
  <c r="Y100" i="10"/>
  <c r="DM100" i="10"/>
  <c r="O100" i="10"/>
  <c r="CI100" i="10"/>
  <c r="BM100" i="10"/>
  <c r="AC100" i="10"/>
  <c r="BO100" i="10"/>
  <c r="BG100" i="10"/>
  <c r="BK100" i="10"/>
  <c r="BQ100" i="10"/>
  <c r="CI101" i="3"/>
  <c r="BT100" i="10"/>
  <c r="K100" i="10"/>
  <c r="BH100" i="10"/>
  <c r="BJ100" i="10"/>
  <c r="M100" i="10"/>
  <c r="BL100" i="10"/>
  <c r="L100" i="10"/>
  <c r="BP100" i="10"/>
  <c r="CX93" i="2"/>
  <c r="BE88" i="10"/>
  <c r="CG100" i="10" s="1"/>
  <c r="BX100" i="10"/>
  <c r="CH97" i="9"/>
  <c r="CR94" i="9"/>
  <c r="CK97" i="9"/>
  <c r="BS97" i="9"/>
  <c r="CS94" i="9"/>
  <c r="CV94" i="9"/>
  <c r="AQ92" i="9"/>
  <c r="BR93" i="9" s="1"/>
  <c r="CH96" i="9"/>
  <c r="CW96" i="9" s="1"/>
  <c r="BT91" i="9"/>
  <c r="CV92" i="2"/>
  <c r="CT92" i="2"/>
  <c r="CQ94" i="9"/>
  <c r="CT94" i="9"/>
  <c r="CP94" i="9"/>
  <c r="CZ94" i="2"/>
  <c r="CH95" i="9"/>
  <c r="CW95" i="9" s="1"/>
  <c r="CM94" i="9"/>
  <c r="AA92" i="9"/>
  <c r="CU94" i="9"/>
  <c r="AB93" i="9"/>
  <c r="DD94" i="2"/>
  <c r="L93" i="9"/>
  <c r="BQ93" i="9"/>
  <c r="CK94" i="9"/>
  <c r="BS94" i="9"/>
  <c r="CN94" i="9"/>
  <c r="P94" i="9"/>
  <c r="CL94" i="9"/>
  <c r="CO94" i="9"/>
  <c r="CZ92" i="2"/>
  <c r="M93" i="9"/>
  <c r="K93" i="9"/>
  <c r="N93" i="9"/>
  <c r="DA92" i="2"/>
  <c r="CU94" i="2"/>
  <c r="Z93" i="9"/>
  <c r="CW94" i="2"/>
  <c r="O93" i="9"/>
  <c r="CI93" i="9"/>
  <c r="BT93" i="9"/>
  <c r="Q93" i="9"/>
  <c r="AC93" i="9"/>
  <c r="CT94" i="2"/>
  <c r="CY94" i="2"/>
  <c r="CS94" i="2"/>
  <c r="CX92" i="2"/>
  <c r="BT92" i="9"/>
  <c r="DD93" i="2"/>
  <c r="CU92" i="2"/>
  <c r="DA93" i="2"/>
  <c r="CA90" i="9"/>
  <c r="CW92" i="2"/>
  <c r="M89" i="9"/>
  <c r="CY92" i="2"/>
  <c r="CU91" i="2"/>
  <c r="BH92" i="9"/>
  <c r="CZ93" i="2"/>
  <c r="L92" i="9"/>
  <c r="CX91" i="2"/>
  <c r="DB93" i="2"/>
  <c r="BR92" i="9"/>
  <c r="CT93" i="2"/>
  <c r="BL92" i="9"/>
  <c r="N92" i="9"/>
  <c r="DB92" i="2"/>
  <c r="CF90" i="9"/>
  <c r="DC92" i="2"/>
  <c r="CW93" i="2"/>
  <c r="CU93" i="2"/>
  <c r="AB92" i="9"/>
  <c r="CY93" i="2"/>
  <c r="M91" i="9"/>
  <c r="BM92" i="9"/>
  <c r="BE92" i="9"/>
  <c r="BW93" i="9" s="1"/>
  <c r="O92" i="9"/>
  <c r="CI92" i="9"/>
  <c r="CV93" i="2"/>
  <c r="Z92" i="9"/>
  <c r="CB90" i="9"/>
  <c r="BW90" i="9"/>
  <c r="Y91" i="9"/>
  <c r="DC91" i="2"/>
  <c r="AC92" i="9"/>
  <c r="Q92" i="9"/>
  <c r="L89" i="9"/>
  <c r="BO92" i="9"/>
  <c r="BI92" i="9"/>
  <c r="BG92" i="9"/>
  <c r="K92" i="9"/>
  <c r="O90" i="9"/>
  <c r="Y92" i="9"/>
  <c r="BX90" i="9"/>
  <c r="CG90" i="9"/>
  <c r="BJ89" i="9"/>
  <c r="BQ92" i="9"/>
  <c r="BN92" i="9"/>
  <c r="CS93" i="2"/>
  <c r="CC90" i="9"/>
  <c r="AC90" i="9"/>
  <c r="BK89" i="9"/>
  <c r="BP92" i="9"/>
  <c r="BK92" i="9"/>
  <c r="BJ92" i="9"/>
  <c r="DB91" i="2"/>
  <c r="CD90" i="9"/>
  <c r="BR89" i="9"/>
  <c r="M92" i="9"/>
  <c r="BK90" i="9"/>
  <c r="BV91" i="9"/>
  <c r="DC93" i="2"/>
  <c r="Z91" i="9"/>
  <c r="N91" i="9"/>
  <c r="CS92" i="2"/>
  <c r="BE90" i="9"/>
  <c r="CF91" i="9" s="1"/>
  <c r="AB90" i="9"/>
  <c r="BY90" i="9"/>
  <c r="N89" i="9"/>
  <c r="K89" i="9"/>
  <c r="O91" i="9"/>
  <c r="BE91" i="9"/>
  <c r="CF92" i="9" s="1"/>
  <c r="CI91" i="9"/>
  <c r="AA91" i="9"/>
  <c r="AB91" i="9"/>
  <c r="BZ90" i="9"/>
  <c r="AC91" i="9"/>
  <c r="DA91" i="2"/>
  <c r="Y90" i="9"/>
  <c r="K91" i="9"/>
  <c r="DD92" i="2"/>
  <c r="L91" i="9"/>
  <c r="N90" i="9"/>
  <c r="CS91" i="2"/>
  <c r="BO89" i="9"/>
  <c r="CT91" i="2"/>
  <c r="AB89" i="9"/>
  <c r="CI90" i="9"/>
  <c r="Z89" i="9"/>
  <c r="DD91" i="2"/>
  <c r="CW91" i="2"/>
  <c r="BI89" i="9"/>
  <c r="O89" i="9"/>
  <c r="CY91" i="2"/>
  <c r="CV91" i="2"/>
  <c r="CZ91" i="2"/>
  <c r="BN89" i="9"/>
  <c r="BT89" i="9"/>
  <c r="BG89" i="9"/>
  <c r="BR90" i="9"/>
  <c r="BN90" i="9"/>
  <c r="Z90" i="9"/>
  <c r="BH90" i="9"/>
  <c r="AC89" i="9"/>
  <c r="CI89" i="9"/>
  <c r="Y89" i="9"/>
  <c r="BI90" i="9"/>
  <c r="BO90" i="9"/>
  <c r="BL89" i="9"/>
  <c r="BQ90" i="9"/>
  <c r="BH89" i="9"/>
  <c r="CE90" i="9"/>
  <c r="BL90" i="9"/>
  <c r="BJ90" i="9"/>
  <c r="AA89" i="9"/>
  <c r="BM90" i="9"/>
  <c r="BM89" i="9"/>
  <c r="BQ89" i="9"/>
  <c r="BP89" i="9"/>
  <c r="AQ89" i="10"/>
  <c r="BG101" i="10" s="1"/>
  <c r="BG90" i="9"/>
  <c r="AQ90" i="9"/>
  <c r="BG91" i="9" s="1"/>
  <c r="BT90" i="9"/>
  <c r="K90" i="9"/>
  <c r="BP90" i="9"/>
  <c r="B79" i="12"/>
  <c r="DO89" i="10"/>
  <c r="BE88" i="9"/>
  <c r="CB89" i="9" s="1"/>
  <c r="CA101" i="10" l="1"/>
  <c r="BW101" i="10"/>
  <c r="CE101" i="10"/>
  <c r="BY101" i="10"/>
  <c r="CB101" i="10"/>
  <c r="CD101" i="10"/>
  <c r="BM101" i="10"/>
  <c r="BR101" i="10"/>
  <c r="BO101" i="10"/>
  <c r="BJ101" i="10"/>
  <c r="BZ101" i="10"/>
  <c r="CC101" i="10"/>
  <c r="BN101" i="10"/>
  <c r="BL101" i="10"/>
  <c r="BV101" i="10"/>
  <c r="BI101" i="10"/>
  <c r="CF101" i="10"/>
  <c r="BP101" i="10"/>
  <c r="CG101" i="10"/>
  <c r="BI93" i="9"/>
  <c r="P100" i="10"/>
  <c r="CB100" i="10"/>
  <c r="CC100" i="10"/>
  <c r="CW97" i="9"/>
  <c r="CF100" i="10"/>
  <c r="CE100" i="10"/>
  <c r="BZ100" i="10"/>
  <c r="BW100" i="10"/>
  <c r="CA100" i="10"/>
  <c r="BY100" i="10"/>
  <c r="CD100" i="10"/>
  <c r="BV100" i="10"/>
  <c r="BS100" i="10"/>
  <c r="CL100" i="10" s="1"/>
  <c r="CK100" i="10"/>
  <c r="C90" i="12"/>
  <c r="ED100" i="10"/>
  <c r="EE100" i="10" s="1"/>
  <c r="CK101" i="3"/>
  <c r="CJ101" i="3"/>
  <c r="BP93" i="9"/>
  <c r="CX91" i="9"/>
  <c r="BH93" i="9"/>
  <c r="CL93" i="9" s="1"/>
  <c r="BG93" i="9"/>
  <c r="BN93" i="9"/>
  <c r="BK93" i="9"/>
  <c r="BL93" i="9"/>
  <c r="BM93" i="9"/>
  <c r="BO93" i="9"/>
  <c r="BJ93" i="9"/>
  <c r="BX93" i="9"/>
  <c r="CU90" i="9"/>
  <c r="CX93" i="9"/>
  <c r="CM90" i="9"/>
  <c r="CE91" i="9"/>
  <c r="P93" i="9"/>
  <c r="CX90" i="9"/>
  <c r="BY93" i="9"/>
  <c r="CO90" i="9"/>
  <c r="CR90" i="9"/>
  <c r="CX92" i="9"/>
  <c r="CB93" i="9"/>
  <c r="CC93" i="9"/>
  <c r="CG93" i="9"/>
  <c r="CV93" i="9" s="1"/>
  <c r="CE93" i="9"/>
  <c r="CF93" i="9"/>
  <c r="CU93" i="9" s="1"/>
  <c r="CA93" i="9"/>
  <c r="BZ93" i="9"/>
  <c r="CD93" i="9"/>
  <c r="BV94" i="9"/>
  <c r="CP90" i="9"/>
  <c r="CL90" i="9"/>
  <c r="CQ90" i="9"/>
  <c r="CV90" i="9"/>
  <c r="P92" i="9"/>
  <c r="CN90" i="9"/>
  <c r="BW91" i="9"/>
  <c r="BY91" i="9"/>
  <c r="CS90" i="9"/>
  <c r="CD91" i="9"/>
  <c r="BS92" i="9"/>
  <c r="CA92" i="9"/>
  <c r="CP92" i="9" s="1"/>
  <c r="CB92" i="9"/>
  <c r="CQ92" i="9" s="1"/>
  <c r="BZ92" i="9"/>
  <c r="CO92" i="9" s="1"/>
  <c r="BV93" i="9"/>
  <c r="CU92" i="9"/>
  <c r="CC92" i="9"/>
  <c r="CR92" i="9" s="1"/>
  <c r="CG92" i="9"/>
  <c r="CV92" i="9" s="1"/>
  <c r="P90" i="9"/>
  <c r="CE92" i="9"/>
  <c r="CT92" i="9" s="1"/>
  <c r="BZ91" i="9"/>
  <c r="CC91" i="9"/>
  <c r="CD92" i="9"/>
  <c r="CS92" i="9" s="1"/>
  <c r="BX92" i="9"/>
  <c r="CM92" i="9" s="1"/>
  <c r="BY92" i="9"/>
  <c r="CN92" i="9" s="1"/>
  <c r="BW92" i="9"/>
  <c r="CL92" i="9" s="1"/>
  <c r="CA91" i="9"/>
  <c r="BM91" i="9"/>
  <c r="BQ91" i="9"/>
  <c r="CU91" i="9" s="1"/>
  <c r="BH91" i="9"/>
  <c r="P89" i="9"/>
  <c r="BO91" i="9"/>
  <c r="BK91" i="9"/>
  <c r="BN91" i="9"/>
  <c r="BL91" i="9"/>
  <c r="BJ91" i="9"/>
  <c r="CT90" i="9"/>
  <c r="P91" i="9"/>
  <c r="CX89" i="9"/>
  <c r="BR91" i="9"/>
  <c r="CG91" i="9"/>
  <c r="CE89" i="9"/>
  <c r="CT89" i="9" s="1"/>
  <c r="BI91" i="9"/>
  <c r="BP91" i="9"/>
  <c r="CB91" i="9"/>
  <c r="BV92" i="9"/>
  <c r="BX91" i="9"/>
  <c r="BY89" i="9"/>
  <c r="CN89" i="9" s="1"/>
  <c r="BZ89" i="9"/>
  <c r="CO89" i="9" s="1"/>
  <c r="CC89" i="9"/>
  <c r="CR89" i="9" s="1"/>
  <c r="BW89" i="9"/>
  <c r="CL89" i="9" s="1"/>
  <c r="BV90" i="9"/>
  <c r="CH90" i="9" s="1"/>
  <c r="CD89" i="9"/>
  <c r="CS89" i="9" s="1"/>
  <c r="CG89" i="9"/>
  <c r="CV89" i="9" s="1"/>
  <c r="BX89" i="9"/>
  <c r="CM89" i="9" s="1"/>
  <c r="CQ89" i="9"/>
  <c r="CF89" i="9"/>
  <c r="CU89" i="9" s="1"/>
  <c r="CA89" i="9"/>
  <c r="CP89" i="9" s="1"/>
  <c r="BS89" i="9"/>
  <c r="CK90" i="9"/>
  <c r="BS90" i="9"/>
  <c r="CF88" i="3"/>
  <c r="B88" i="3"/>
  <c r="C88" i="3" s="1"/>
  <c r="A88" i="3" s="1"/>
  <c r="BL88" i="3" s="1"/>
  <c r="B88" i="2"/>
  <c r="C88" i="2" s="1"/>
  <c r="A88" i="2" s="1"/>
  <c r="BL88" i="2" s="1"/>
  <c r="CD86" i="1"/>
  <c r="CC86" i="1"/>
  <c r="CB86" i="1"/>
  <c r="CA86" i="1"/>
  <c r="BZ86" i="1"/>
  <c r="BY86" i="1"/>
  <c r="BX86" i="1"/>
  <c r="BW86" i="1"/>
  <c r="BV86" i="1"/>
  <c r="BU86" i="1"/>
  <c r="BT86" i="1"/>
  <c r="BU100" i="3" s="1"/>
  <c r="BS86" i="1"/>
  <c r="BR86" i="1"/>
  <c r="BQ86" i="1"/>
  <c r="BP86" i="1"/>
  <c r="BQ100" i="3" s="1"/>
  <c r="BO86" i="1"/>
  <c r="BN86" i="1"/>
  <c r="BM86" i="1"/>
  <c r="BN100" i="3" s="1"/>
  <c r="BL86" i="1"/>
  <c r="BK86" i="1"/>
  <c r="BK100" i="3" s="1"/>
  <c r="BJ86" i="1"/>
  <c r="BI86" i="1"/>
  <c r="BH86" i="1"/>
  <c r="BG86" i="1"/>
  <c r="BF86" i="1"/>
  <c r="BE86" i="1"/>
  <c r="BD86" i="1"/>
  <c r="BC86" i="1"/>
  <c r="BB86" i="1"/>
  <c r="BB100" i="3" s="1"/>
  <c r="BA86" i="1"/>
  <c r="BA100" i="3" s="1"/>
  <c r="AZ86" i="1"/>
  <c r="AY86" i="1"/>
  <c r="AX86" i="1"/>
  <c r="AW86" i="1"/>
  <c r="AV86" i="1"/>
  <c r="AU86" i="1"/>
  <c r="AT86" i="1"/>
  <c r="AS86" i="1"/>
  <c r="AR86" i="1"/>
  <c r="AQ86" i="1"/>
  <c r="AP86" i="1"/>
  <c r="AO86" i="1"/>
  <c r="AN86" i="1"/>
  <c r="AM86" i="1"/>
  <c r="AL86" i="1"/>
  <c r="AK86" i="1"/>
  <c r="AJ86" i="1"/>
  <c r="AI86" i="1"/>
  <c r="AH86" i="1"/>
  <c r="AG86" i="1"/>
  <c r="AF86" i="1"/>
  <c r="AE86" i="1"/>
  <c r="AD86" i="1"/>
  <c r="AC86" i="1"/>
  <c r="AB86" i="1"/>
  <c r="AA86" i="1"/>
  <c r="Z86" i="1"/>
  <c r="Z100" i="3" s="1"/>
  <c r="Y86" i="1"/>
  <c r="X86" i="1"/>
  <c r="X100" i="3" s="1"/>
  <c r="W86" i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I100" i="3" s="1"/>
  <c r="H86" i="1"/>
  <c r="G86" i="1"/>
  <c r="F86" i="1"/>
  <c r="F100" i="3" s="1"/>
  <c r="E86" i="1"/>
  <c r="E100" i="3" s="1"/>
  <c r="D86" i="1"/>
  <c r="D100" i="3" s="1"/>
  <c r="C86" i="1"/>
  <c r="B86" i="1"/>
  <c r="A86" i="1"/>
  <c r="A87" i="10" s="1"/>
  <c r="CF87" i="3"/>
  <c r="B87" i="3"/>
  <c r="C87" i="3" s="1"/>
  <c r="A87" i="3" s="1"/>
  <c r="BL87" i="3" s="1"/>
  <c r="B87" i="2"/>
  <c r="C87" i="2" s="1"/>
  <c r="A87" i="2" s="1"/>
  <c r="BL87" i="2" s="1"/>
  <c r="CD85" i="1"/>
  <c r="CC85" i="1"/>
  <c r="CD99" i="3" s="1"/>
  <c r="CB85" i="1"/>
  <c r="CC99" i="3" s="1"/>
  <c r="CA85" i="1"/>
  <c r="CB99" i="3" s="1"/>
  <c r="BZ85" i="1"/>
  <c r="CA99" i="3" s="1"/>
  <c r="BY85" i="1"/>
  <c r="BZ99" i="3" s="1"/>
  <c r="BX85" i="1"/>
  <c r="BY99" i="3" s="1"/>
  <c r="BW85" i="1"/>
  <c r="BX99" i="3" s="1"/>
  <c r="BV85" i="1"/>
  <c r="BW99" i="3" s="1"/>
  <c r="BU85" i="1"/>
  <c r="BV99" i="3" s="1"/>
  <c r="BT85" i="1"/>
  <c r="BU99" i="3" s="1"/>
  <c r="BS85" i="1"/>
  <c r="BT99" i="3" s="1"/>
  <c r="BR85" i="1"/>
  <c r="BS99" i="3" s="1"/>
  <c r="BQ85" i="1"/>
  <c r="BR99" i="3" s="1"/>
  <c r="BP85" i="1"/>
  <c r="BO85" i="1"/>
  <c r="BN85" i="1"/>
  <c r="BM85" i="1"/>
  <c r="BL85" i="1"/>
  <c r="BM99" i="3" s="1"/>
  <c r="BK85" i="1"/>
  <c r="BJ85" i="1"/>
  <c r="BJ99" i="3" s="1"/>
  <c r="BI85" i="1"/>
  <c r="BH85" i="1"/>
  <c r="BG85" i="1"/>
  <c r="BF85" i="1"/>
  <c r="BF99" i="3" s="1"/>
  <c r="BE85" i="1"/>
  <c r="BE99" i="3" s="1"/>
  <c r="BD85" i="1"/>
  <c r="BC85" i="1"/>
  <c r="BB85" i="1"/>
  <c r="BA85" i="1"/>
  <c r="AZ85" i="1"/>
  <c r="AY85" i="1"/>
  <c r="AY99" i="3" s="1"/>
  <c r="AX85" i="1"/>
  <c r="AX99" i="3" s="1"/>
  <c r="AW85" i="1"/>
  <c r="AW99" i="3" s="1"/>
  <c r="AV85" i="1"/>
  <c r="AV99" i="3" s="1"/>
  <c r="AU85" i="1"/>
  <c r="AU99" i="3" s="1"/>
  <c r="AT85" i="1"/>
  <c r="AT99" i="3" s="1"/>
  <c r="AS85" i="1"/>
  <c r="AS99" i="3" s="1"/>
  <c r="AR85" i="1"/>
  <c r="AR99" i="3" s="1"/>
  <c r="AQ85" i="1"/>
  <c r="AQ99" i="3" s="1"/>
  <c r="AP85" i="1"/>
  <c r="AP99" i="3" s="1"/>
  <c r="AO85" i="1"/>
  <c r="AO99" i="3" s="1"/>
  <c r="AN85" i="1"/>
  <c r="AM85" i="1"/>
  <c r="AM99" i="3" s="1"/>
  <c r="AL85" i="1"/>
  <c r="AL99" i="3" s="1"/>
  <c r="AK85" i="1"/>
  <c r="AK99" i="3" s="1"/>
  <c r="AJ85" i="1"/>
  <c r="AJ99" i="3" s="1"/>
  <c r="AI85" i="1"/>
  <c r="AI99" i="3" s="1"/>
  <c r="AH85" i="1"/>
  <c r="AH99" i="3" s="1"/>
  <c r="AG85" i="1"/>
  <c r="AG99" i="3" s="1"/>
  <c r="AF85" i="1"/>
  <c r="AF99" i="3" s="1"/>
  <c r="AE85" i="1"/>
  <c r="AE99" i="3" s="1"/>
  <c r="AD85" i="1"/>
  <c r="AD99" i="3" s="1"/>
  <c r="AC85" i="1"/>
  <c r="AC99" i="3" s="1"/>
  <c r="AB85" i="1"/>
  <c r="AA85" i="1"/>
  <c r="AA99" i="3" s="1"/>
  <c r="Z85" i="1"/>
  <c r="Z99" i="3" s="1"/>
  <c r="Y85" i="1"/>
  <c r="Y99" i="3" s="1"/>
  <c r="X85" i="1"/>
  <c r="X99" i="3" s="1"/>
  <c r="W85" i="1"/>
  <c r="W99" i="3" s="1"/>
  <c r="V85" i="1"/>
  <c r="V99" i="3" s="1"/>
  <c r="U85" i="1"/>
  <c r="U99" i="3" s="1"/>
  <c r="T85" i="1"/>
  <c r="T99" i="3" s="1"/>
  <c r="S85" i="1"/>
  <c r="S99" i="3" s="1"/>
  <c r="R85" i="1"/>
  <c r="R99" i="3" s="1"/>
  <c r="Q85" i="1"/>
  <c r="Q99" i="3" s="1"/>
  <c r="P85" i="1"/>
  <c r="O85" i="1"/>
  <c r="N85" i="1"/>
  <c r="N99" i="3" s="1"/>
  <c r="M85" i="1"/>
  <c r="L85" i="1"/>
  <c r="K85" i="1"/>
  <c r="J85" i="1"/>
  <c r="I85" i="1"/>
  <c r="H85" i="1"/>
  <c r="G85" i="1"/>
  <c r="F85" i="1"/>
  <c r="E85" i="1"/>
  <c r="D85" i="1"/>
  <c r="C85" i="1"/>
  <c r="C86" i="9" s="1"/>
  <c r="B85" i="1"/>
  <c r="B86" i="10" s="1"/>
  <c r="A85" i="1"/>
  <c r="A86" i="10" s="1"/>
  <c r="CT101" i="10" l="1"/>
  <c r="CM93" i="9"/>
  <c r="CH100" i="10"/>
  <c r="DK100" i="10" s="1"/>
  <c r="CM101" i="10"/>
  <c r="CH101" i="10"/>
  <c r="DB101" i="10" s="1"/>
  <c r="DR101" i="10" s="1"/>
  <c r="BS101" i="10"/>
  <c r="CQ100" i="10"/>
  <c r="CS93" i="9"/>
  <c r="CO93" i="9"/>
  <c r="DB100" i="10"/>
  <c r="DA100" i="10"/>
  <c r="DQ100" i="10" s="1"/>
  <c r="CM100" i="10"/>
  <c r="CR100" i="10"/>
  <c r="CV100" i="10"/>
  <c r="CP100" i="10"/>
  <c r="CT93" i="9"/>
  <c r="BS93" i="9"/>
  <c r="CN100" i="10"/>
  <c r="CT100" i="10"/>
  <c r="CS100" i="10"/>
  <c r="CO100" i="10"/>
  <c r="DG100" i="10"/>
  <c r="CU100" i="10"/>
  <c r="CZ100" i="10"/>
  <c r="CQ93" i="9"/>
  <c r="CP93" i="9"/>
  <c r="CN93" i="9"/>
  <c r="O89" i="2"/>
  <c r="O100" i="3"/>
  <c r="CB89" i="2"/>
  <c r="CB100" i="3"/>
  <c r="BM89" i="2"/>
  <c r="BM100" i="3"/>
  <c r="CI100" i="3" s="1"/>
  <c r="BO89" i="2"/>
  <c r="BO100" i="3"/>
  <c r="AY89" i="2"/>
  <c r="AY100" i="3"/>
  <c r="T89" i="2"/>
  <c r="T100" i="3"/>
  <c r="H89" i="2"/>
  <c r="H100" i="3"/>
  <c r="BD89" i="2"/>
  <c r="BD100" i="3"/>
  <c r="AP89" i="2"/>
  <c r="AP100" i="3"/>
  <c r="BX89" i="2"/>
  <c r="BX100" i="3"/>
  <c r="AE89" i="2"/>
  <c r="AE100" i="3"/>
  <c r="AV89" i="2"/>
  <c r="AV100" i="3"/>
  <c r="Q89" i="2"/>
  <c r="Q100" i="3"/>
  <c r="CD89" i="2"/>
  <c r="CD100" i="3"/>
  <c r="R89" i="2"/>
  <c r="R100" i="3"/>
  <c r="AI89" i="2"/>
  <c r="AI100" i="3"/>
  <c r="BP89" i="2"/>
  <c r="BP100" i="3"/>
  <c r="G89" i="2"/>
  <c r="G100" i="3"/>
  <c r="W89" i="2"/>
  <c r="W100" i="3"/>
  <c r="BT89" i="2"/>
  <c r="BT100" i="3"/>
  <c r="AN89" i="2"/>
  <c r="AN100" i="3"/>
  <c r="AO89" i="2"/>
  <c r="AO100" i="3"/>
  <c r="BF89" i="2"/>
  <c r="BF100" i="3"/>
  <c r="K89" i="2"/>
  <c r="K100" i="3"/>
  <c r="BG89" i="2"/>
  <c r="BG100" i="3"/>
  <c r="L89" i="2"/>
  <c r="L100" i="3"/>
  <c r="AB89" i="2"/>
  <c r="AB100" i="3"/>
  <c r="AR89" i="2"/>
  <c r="AR100" i="3"/>
  <c r="BH89" i="2"/>
  <c r="BH100" i="3"/>
  <c r="BY89" i="2"/>
  <c r="BY100" i="3"/>
  <c r="AF89" i="2"/>
  <c r="AF100" i="3"/>
  <c r="AW89" i="2"/>
  <c r="AW100" i="3"/>
  <c r="AH89" i="2"/>
  <c r="AH100" i="3"/>
  <c r="CE89" i="2"/>
  <c r="CE100" i="3"/>
  <c r="S89" i="2"/>
  <c r="S100" i="3"/>
  <c r="AZ89" i="2"/>
  <c r="AZ100" i="3"/>
  <c r="AK89" i="2"/>
  <c r="AK100" i="3"/>
  <c r="BR89" i="2"/>
  <c r="BR100" i="3"/>
  <c r="AL89" i="2"/>
  <c r="AL100" i="3"/>
  <c r="BC89" i="2"/>
  <c r="BC100" i="3"/>
  <c r="Y89" i="2"/>
  <c r="Y100" i="3"/>
  <c r="BV89" i="2"/>
  <c r="BV100" i="3"/>
  <c r="AA89" i="2"/>
  <c r="AA100" i="3"/>
  <c r="AQ89" i="2"/>
  <c r="AQ100" i="3"/>
  <c r="M89" i="2"/>
  <c r="M100" i="3"/>
  <c r="AC89" i="2"/>
  <c r="AC100" i="3"/>
  <c r="AS89" i="2"/>
  <c r="AS100" i="3"/>
  <c r="BI89" i="2"/>
  <c r="BI100" i="3"/>
  <c r="BZ89" i="2"/>
  <c r="BZ100" i="3"/>
  <c r="AU89" i="2"/>
  <c r="AU100" i="3"/>
  <c r="P89" i="2"/>
  <c r="P100" i="3"/>
  <c r="CC89" i="2"/>
  <c r="CC100" i="3"/>
  <c r="AG89" i="2"/>
  <c r="AG100" i="3"/>
  <c r="AX89" i="2"/>
  <c r="AX100" i="3"/>
  <c r="AJ89" i="2"/>
  <c r="AJ100" i="3"/>
  <c r="U89" i="2"/>
  <c r="U100" i="3"/>
  <c r="V89" i="2"/>
  <c r="V100" i="3"/>
  <c r="BS89" i="2"/>
  <c r="BS100" i="3"/>
  <c r="AM89" i="2"/>
  <c r="AM100" i="3"/>
  <c r="BE89" i="2"/>
  <c r="BE100" i="3"/>
  <c r="J89" i="2"/>
  <c r="J100" i="3"/>
  <c r="BW89" i="2"/>
  <c r="BW100" i="3"/>
  <c r="N89" i="2"/>
  <c r="N100" i="3"/>
  <c r="AD89" i="2"/>
  <c r="AD100" i="3"/>
  <c r="AT89" i="2"/>
  <c r="AT100" i="3"/>
  <c r="BJ89" i="2"/>
  <c r="BJ100" i="3"/>
  <c r="CA89" i="2"/>
  <c r="CA100" i="3"/>
  <c r="AT86" i="10"/>
  <c r="BA99" i="3"/>
  <c r="AE86" i="9"/>
  <c r="D99" i="3"/>
  <c r="AG86" i="10"/>
  <c r="F99" i="3"/>
  <c r="AU86" i="10"/>
  <c r="BB99" i="3"/>
  <c r="AF86" i="10"/>
  <c r="E99" i="3"/>
  <c r="AH86" i="10"/>
  <c r="G99" i="3"/>
  <c r="AV86" i="10"/>
  <c r="BC99" i="3"/>
  <c r="AW86" i="10"/>
  <c r="BD99" i="3"/>
  <c r="AL86" i="9"/>
  <c r="K99" i="3"/>
  <c r="AI86" i="10"/>
  <c r="H99" i="3"/>
  <c r="AM86" i="9"/>
  <c r="L99" i="3"/>
  <c r="U86" i="9"/>
  <c r="AB99" i="3"/>
  <c r="BA86" i="10"/>
  <c r="BH99" i="3"/>
  <c r="AJ86" i="10"/>
  <c r="I99" i="3"/>
  <c r="AZ86" i="10"/>
  <c r="BG99" i="3"/>
  <c r="BB86" i="10"/>
  <c r="BI99" i="3"/>
  <c r="AP86" i="9"/>
  <c r="O99" i="3"/>
  <c r="BD86" i="9"/>
  <c r="BK99" i="3"/>
  <c r="E86" i="10"/>
  <c r="BN99" i="3"/>
  <c r="F86" i="10"/>
  <c r="BO99" i="3"/>
  <c r="I86" i="10"/>
  <c r="Q98" i="10" s="1"/>
  <c r="CE99" i="3"/>
  <c r="W86" i="10"/>
  <c r="AZ99" i="3"/>
  <c r="H86" i="10"/>
  <c r="BE86" i="10" s="1"/>
  <c r="BQ99" i="3"/>
  <c r="CI99" i="3" s="1"/>
  <c r="V86" i="10"/>
  <c r="AN99" i="3"/>
  <c r="AK86" i="10"/>
  <c r="J99" i="3"/>
  <c r="AN86" i="9"/>
  <c r="M99" i="3"/>
  <c r="T86" i="9"/>
  <c r="P99" i="3"/>
  <c r="G86" i="9"/>
  <c r="BP99" i="3"/>
  <c r="CT91" i="9"/>
  <c r="CK93" i="9"/>
  <c r="CH94" i="9"/>
  <c r="CW94" i="9" s="1"/>
  <c r="CH93" i="9"/>
  <c r="CW93" i="9" s="1"/>
  <c r="CR93" i="9"/>
  <c r="CN91" i="9"/>
  <c r="CL91" i="9"/>
  <c r="CR91" i="9"/>
  <c r="CS91" i="9"/>
  <c r="CH92" i="9"/>
  <c r="CW92" i="9" s="1"/>
  <c r="CP91" i="9"/>
  <c r="CO91" i="9"/>
  <c r="CW90" i="9"/>
  <c r="CK92" i="9"/>
  <c r="CV91" i="9"/>
  <c r="CH91" i="9"/>
  <c r="CQ91" i="9"/>
  <c r="S88" i="2"/>
  <c r="CM91" i="9"/>
  <c r="BS91" i="9"/>
  <c r="CK91" i="9"/>
  <c r="CK89" i="9"/>
  <c r="AF87" i="10"/>
  <c r="E89" i="2"/>
  <c r="Z88" i="2"/>
  <c r="Z89" i="2"/>
  <c r="BD87" i="9"/>
  <c r="BK89" i="2"/>
  <c r="AT87" i="10"/>
  <c r="BA89" i="2"/>
  <c r="X88" i="2"/>
  <c r="X89" i="2"/>
  <c r="BU88" i="2"/>
  <c r="BU89" i="2"/>
  <c r="AG87" i="10"/>
  <c r="F89" i="2"/>
  <c r="E87" i="9"/>
  <c r="BN89" i="2"/>
  <c r="AU87" i="10"/>
  <c r="BB89" i="2"/>
  <c r="AJ87" i="9"/>
  <c r="I89" i="2"/>
  <c r="BA86" i="9"/>
  <c r="AE87" i="9"/>
  <c r="D89" i="2"/>
  <c r="H87" i="10"/>
  <c r="BQ89" i="2"/>
  <c r="W86" i="9"/>
  <c r="S86" i="9"/>
  <c r="AM86" i="10"/>
  <c r="AF88" i="2"/>
  <c r="AY88" i="2"/>
  <c r="BD88" i="2"/>
  <c r="AW87" i="10"/>
  <c r="Y88" i="2"/>
  <c r="BV88" i="2"/>
  <c r="AP88" i="2"/>
  <c r="BF88" i="2"/>
  <c r="AY87" i="10"/>
  <c r="BW88" i="2"/>
  <c r="P88" i="2"/>
  <c r="T87" i="10"/>
  <c r="AO88" i="2"/>
  <c r="BE88" i="2"/>
  <c r="AX87" i="10"/>
  <c r="J88" i="2"/>
  <c r="AK87" i="10"/>
  <c r="K88" i="2"/>
  <c r="AL87" i="10"/>
  <c r="AA88" i="2"/>
  <c r="AQ88" i="2"/>
  <c r="BG88" i="2"/>
  <c r="AZ87" i="10"/>
  <c r="BX88" i="2"/>
  <c r="AF87" i="9"/>
  <c r="H88" i="2"/>
  <c r="AI87" i="10"/>
  <c r="AE86" i="10"/>
  <c r="L88" i="2"/>
  <c r="AM87" i="10"/>
  <c r="U87" i="9"/>
  <c r="U87" i="10"/>
  <c r="AR88" i="2"/>
  <c r="BH88" i="2"/>
  <c r="BA87" i="10"/>
  <c r="BY88" i="2"/>
  <c r="AG87" i="9"/>
  <c r="BI88" i="2"/>
  <c r="BB87" i="10"/>
  <c r="BZ88" i="2"/>
  <c r="M88" i="2"/>
  <c r="AN87" i="10"/>
  <c r="AC88" i="2"/>
  <c r="AS88" i="2"/>
  <c r="N88" i="2"/>
  <c r="AO87" i="10"/>
  <c r="AD88" i="2"/>
  <c r="AT88" i="2"/>
  <c r="BJ88" i="2"/>
  <c r="BC87" i="10"/>
  <c r="CA88" i="2"/>
  <c r="AK87" i="9"/>
  <c r="V87" i="9"/>
  <c r="V87" i="10"/>
  <c r="A87" i="9"/>
  <c r="I88" i="2"/>
  <c r="AJ87" i="10"/>
  <c r="AL86" i="10"/>
  <c r="O88" i="2"/>
  <c r="AP87" i="10"/>
  <c r="AE88" i="2"/>
  <c r="AU88" i="2"/>
  <c r="BK88" i="2"/>
  <c r="BD87" i="10"/>
  <c r="CB88" i="2"/>
  <c r="AL87" i="9"/>
  <c r="AV88" i="2"/>
  <c r="BM88" i="2"/>
  <c r="D87" i="10"/>
  <c r="CC88" i="2"/>
  <c r="AM87" i="9"/>
  <c r="BN88" i="2"/>
  <c r="E87" i="10"/>
  <c r="CD88" i="2"/>
  <c r="AN87" i="9"/>
  <c r="B77" i="12"/>
  <c r="DO87" i="10"/>
  <c r="Q88" i="2"/>
  <c r="AG88" i="2"/>
  <c r="AW88" i="2"/>
  <c r="B87" i="9"/>
  <c r="B87" i="10"/>
  <c r="R88" i="2"/>
  <c r="AH88" i="2"/>
  <c r="AX88" i="2"/>
  <c r="F87" i="9"/>
  <c r="F87" i="10"/>
  <c r="CE88" i="2"/>
  <c r="I87" i="10"/>
  <c r="Q99" i="10" s="1"/>
  <c r="AO87" i="9"/>
  <c r="C87" i="9"/>
  <c r="C87" i="10"/>
  <c r="BP88" i="2"/>
  <c r="G87" i="10"/>
  <c r="AW87" i="9"/>
  <c r="H86" i="9"/>
  <c r="BE86" i="9" s="1"/>
  <c r="AE87" i="10"/>
  <c r="S87" i="10"/>
  <c r="W87" i="9"/>
  <c r="W87" i="10"/>
  <c r="AS87" i="10"/>
  <c r="AX87" i="9"/>
  <c r="AY87" i="9"/>
  <c r="AB88" i="2"/>
  <c r="BB87" i="9"/>
  <c r="G88" i="2"/>
  <c r="AH87" i="10"/>
  <c r="W88" i="2"/>
  <c r="AM88" i="2"/>
  <c r="AV87" i="9"/>
  <c r="AV87" i="10"/>
  <c r="BT88" i="2"/>
  <c r="BC87" i="9"/>
  <c r="AI88" i="2"/>
  <c r="D88" i="2"/>
  <c r="T88" i="2"/>
  <c r="AJ88" i="2"/>
  <c r="AZ88" i="2"/>
  <c r="BQ88" i="2"/>
  <c r="G86" i="10"/>
  <c r="E88" i="2"/>
  <c r="U88" i="2"/>
  <c r="AK88" i="2"/>
  <c r="BA88" i="2"/>
  <c r="BR88" i="2"/>
  <c r="AH87" i="9"/>
  <c r="AZ87" i="9"/>
  <c r="S86" i="10"/>
  <c r="F88" i="2"/>
  <c r="V88" i="2"/>
  <c r="AL88" i="2"/>
  <c r="BB88" i="2"/>
  <c r="BS88" i="2"/>
  <c r="D87" i="9"/>
  <c r="AI87" i="9"/>
  <c r="BA87" i="9"/>
  <c r="I87" i="9"/>
  <c r="Q88" i="9" s="1"/>
  <c r="AN86" i="10"/>
  <c r="S87" i="9"/>
  <c r="AP87" i="9"/>
  <c r="AH86" i="9"/>
  <c r="AS86" i="10"/>
  <c r="T87" i="9"/>
  <c r="AS87" i="9"/>
  <c r="AN88" i="2"/>
  <c r="G87" i="9"/>
  <c r="H87" i="9"/>
  <c r="AI86" i="9"/>
  <c r="AS86" i="9"/>
  <c r="AT87" i="9"/>
  <c r="BO88" i="2"/>
  <c r="AV86" i="9"/>
  <c r="AU87" i="9"/>
  <c r="BC88" i="2"/>
  <c r="AZ86" i="9"/>
  <c r="B76" i="12"/>
  <c r="DO86" i="10"/>
  <c r="AO86" i="9"/>
  <c r="A86" i="9"/>
  <c r="AT86" i="9"/>
  <c r="T86" i="10"/>
  <c r="AO86" i="10"/>
  <c r="B86" i="9"/>
  <c r="V86" i="9"/>
  <c r="AU86" i="9"/>
  <c r="U86" i="10"/>
  <c r="AP86" i="10"/>
  <c r="BD86" i="10"/>
  <c r="C86" i="10"/>
  <c r="D86" i="9"/>
  <c r="AW86" i="9"/>
  <c r="D86" i="10"/>
  <c r="E86" i="9"/>
  <c r="AF86" i="9"/>
  <c r="AX86" i="9"/>
  <c r="F86" i="9"/>
  <c r="AG86" i="9"/>
  <c r="AY86" i="9"/>
  <c r="BC86" i="10"/>
  <c r="AX86" i="10"/>
  <c r="I86" i="9"/>
  <c r="AJ86" i="9"/>
  <c r="BB86" i="9"/>
  <c r="AY86" i="10"/>
  <c r="AK86" i="9"/>
  <c r="BC86" i="9"/>
  <c r="CF86" i="3"/>
  <c r="B86" i="3"/>
  <c r="C86" i="3" s="1"/>
  <c r="A86" i="3" s="1"/>
  <c r="BL86" i="3" s="1"/>
  <c r="B86" i="2"/>
  <c r="C86" i="2" s="1"/>
  <c r="A86" i="2" s="1"/>
  <c r="BL86" i="2" s="1"/>
  <c r="CD84" i="1"/>
  <c r="CC84" i="1"/>
  <c r="CB84" i="1"/>
  <c r="CA84" i="1"/>
  <c r="BZ84" i="1"/>
  <c r="BY84" i="1"/>
  <c r="BX84" i="1"/>
  <c r="BW84" i="1"/>
  <c r="BV84" i="1"/>
  <c r="BW98" i="3" s="1"/>
  <c r="BU84" i="1"/>
  <c r="BT84" i="1"/>
  <c r="BS84" i="1"/>
  <c r="BR84" i="1"/>
  <c r="BQ84" i="1"/>
  <c r="BP84" i="1"/>
  <c r="BO84" i="1"/>
  <c r="BN84" i="1"/>
  <c r="BM84" i="1"/>
  <c r="BL84" i="1"/>
  <c r="BK84" i="1"/>
  <c r="BJ84" i="1"/>
  <c r="BI84" i="1"/>
  <c r="BI98" i="3" s="1"/>
  <c r="BH84" i="1"/>
  <c r="BG84" i="1"/>
  <c r="BG98" i="3" s="1"/>
  <c r="BF84" i="1"/>
  <c r="BE84" i="1"/>
  <c r="BD84" i="1"/>
  <c r="BC84" i="1"/>
  <c r="BB84" i="1"/>
  <c r="BA84" i="1"/>
  <c r="AZ84" i="1"/>
  <c r="AY84" i="1"/>
  <c r="AX84" i="1"/>
  <c r="AW84" i="1"/>
  <c r="AW98" i="3" s="1"/>
  <c r="AV84" i="1"/>
  <c r="AU84" i="1"/>
  <c r="AT84" i="1"/>
  <c r="AS84" i="1"/>
  <c r="AS98" i="3" s="1"/>
  <c r="AR84" i="1"/>
  <c r="AQ84" i="1"/>
  <c r="AP84" i="1"/>
  <c r="AP98" i="3" s="1"/>
  <c r="AO84" i="1"/>
  <c r="AN84" i="1"/>
  <c r="AM84" i="1"/>
  <c r="AL84" i="1"/>
  <c r="AK84" i="1"/>
  <c r="AJ84" i="1"/>
  <c r="AI84" i="1"/>
  <c r="AH84" i="1"/>
  <c r="AG84" i="1"/>
  <c r="AF84" i="1"/>
  <c r="AE84" i="1"/>
  <c r="AD84" i="1"/>
  <c r="AC84" i="1"/>
  <c r="AC98" i="3" s="1"/>
  <c r="AB84" i="1"/>
  <c r="AA84" i="1"/>
  <c r="Z84" i="1"/>
  <c r="Z98" i="3" s="1"/>
  <c r="Y84" i="1"/>
  <c r="X84" i="1"/>
  <c r="W84" i="1"/>
  <c r="V84" i="1"/>
  <c r="U84" i="1"/>
  <c r="T84" i="1"/>
  <c r="S84" i="1"/>
  <c r="R84" i="1"/>
  <c r="Q84" i="1"/>
  <c r="Q98" i="3" s="1"/>
  <c r="P84" i="1"/>
  <c r="P98" i="3" s="1"/>
  <c r="O84" i="1"/>
  <c r="N84" i="1"/>
  <c r="M84" i="1"/>
  <c r="L84" i="1"/>
  <c r="K84" i="1"/>
  <c r="J84" i="1"/>
  <c r="I84" i="1"/>
  <c r="H84" i="1"/>
  <c r="G84" i="1"/>
  <c r="F84" i="1"/>
  <c r="E84" i="1"/>
  <c r="D84" i="1"/>
  <c r="C84" i="1"/>
  <c r="C85" i="10" s="1"/>
  <c r="B84" i="1"/>
  <c r="B85" i="10" s="1"/>
  <c r="A84" i="1"/>
  <c r="A85" i="10" s="1"/>
  <c r="CJ85" i="2"/>
  <c r="CF85" i="3"/>
  <c r="B85" i="3"/>
  <c r="C85" i="3" s="1"/>
  <c r="A85" i="3" s="1"/>
  <c r="BL85" i="3" s="1"/>
  <c r="B85" i="2"/>
  <c r="C85" i="2" s="1"/>
  <c r="A85" i="2" s="1"/>
  <c r="BL85" i="2" s="1"/>
  <c r="CD83" i="1"/>
  <c r="CE97" i="3" s="1"/>
  <c r="CC83" i="1"/>
  <c r="CD97" i="3" s="1"/>
  <c r="CB83" i="1"/>
  <c r="CC97" i="3" s="1"/>
  <c r="CA83" i="1"/>
  <c r="CB97" i="3" s="1"/>
  <c r="BZ83" i="1"/>
  <c r="CA97" i="3" s="1"/>
  <c r="BY83" i="1"/>
  <c r="BZ97" i="3" s="1"/>
  <c r="BX83" i="1"/>
  <c r="BY97" i="3" s="1"/>
  <c r="BW83" i="1"/>
  <c r="BX97" i="3" s="1"/>
  <c r="BV83" i="1"/>
  <c r="BW97" i="3" s="1"/>
  <c r="BU83" i="1"/>
  <c r="BV97" i="3" s="1"/>
  <c r="BT83" i="1"/>
  <c r="BU97" i="3" s="1"/>
  <c r="BS83" i="1"/>
  <c r="BT97" i="3" s="1"/>
  <c r="BR83" i="1"/>
  <c r="BS97" i="3" s="1"/>
  <c r="BQ83" i="1"/>
  <c r="BR97" i="3" s="1"/>
  <c r="BP83" i="1"/>
  <c r="BQ97" i="3" s="1"/>
  <c r="BO83" i="1"/>
  <c r="BN83" i="1"/>
  <c r="BO97" i="3" s="1"/>
  <c r="BM83" i="1"/>
  <c r="BN97" i="3" s="1"/>
  <c r="BL83" i="1"/>
  <c r="BK83" i="1"/>
  <c r="BJ83" i="1"/>
  <c r="BI83" i="1"/>
  <c r="BI97" i="3" s="1"/>
  <c r="BH83" i="1"/>
  <c r="BH97" i="3" s="1"/>
  <c r="BG83" i="1"/>
  <c r="BG97" i="3" s="1"/>
  <c r="BF83" i="1"/>
  <c r="BF97" i="3" s="1"/>
  <c r="BE83" i="1"/>
  <c r="BE97" i="3" s="1"/>
  <c r="BD83" i="1"/>
  <c r="BD97" i="3" s="1"/>
  <c r="BC83" i="1"/>
  <c r="BC97" i="3" s="1"/>
  <c r="BB83" i="1"/>
  <c r="BB97" i="3" s="1"/>
  <c r="BA83" i="1"/>
  <c r="AZ83" i="1"/>
  <c r="AY83" i="1"/>
  <c r="AY97" i="3" s="1"/>
  <c r="AX83" i="1"/>
  <c r="AX97" i="3" s="1"/>
  <c r="AW83" i="1"/>
  <c r="AW97" i="3" s="1"/>
  <c r="AV83" i="1"/>
  <c r="AV97" i="3" s="1"/>
  <c r="AU83" i="1"/>
  <c r="AU97" i="3" s="1"/>
  <c r="AT83" i="1"/>
  <c r="AT97" i="3" s="1"/>
  <c r="AS83" i="1"/>
  <c r="AS97" i="3" s="1"/>
  <c r="AR83" i="1"/>
  <c r="AR97" i="3" s="1"/>
  <c r="AQ83" i="1"/>
  <c r="AQ97" i="3" s="1"/>
  <c r="AP83" i="1"/>
  <c r="AP97" i="3" s="1"/>
  <c r="AO83" i="1"/>
  <c r="AO97" i="3" s="1"/>
  <c r="AN83" i="1"/>
  <c r="AM83" i="1"/>
  <c r="AM97" i="3" s="1"/>
  <c r="AL83" i="1"/>
  <c r="AL97" i="3" s="1"/>
  <c r="AK83" i="1"/>
  <c r="AK97" i="3" s="1"/>
  <c r="AJ83" i="1"/>
  <c r="AJ97" i="3" s="1"/>
  <c r="AI83" i="1"/>
  <c r="AI97" i="3" s="1"/>
  <c r="AH83" i="1"/>
  <c r="AH97" i="3" s="1"/>
  <c r="AG83" i="1"/>
  <c r="AG97" i="3" s="1"/>
  <c r="AF83" i="1"/>
  <c r="AF97" i="3" s="1"/>
  <c r="AE83" i="1"/>
  <c r="AE97" i="3" s="1"/>
  <c r="AD83" i="1"/>
  <c r="AD97" i="3" s="1"/>
  <c r="AC83" i="1"/>
  <c r="AC97" i="3" s="1"/>
  <c r="AB83" i="1"/>
  <c r="AA83" i="1"/>
  <c r="AA97" i="3" s="1"/>
  <c r="Z83" i="1"/>
  <c r="Z97" i="3" s="1"/>
  <c r="Y83" i="1"/>
  <c r="Y97" i="3" s="1"/>
  <c r="X83" i="1"/>
  <c r="X97" i="3" s="1"/>
  <c r="W83" i="1"/>
  <c r="W97" i="3" s="1"/>
  <c r="V83" i="1"/>
  <c r="V97" i="3" s="1"/>
  <c r="U83" i="1"/>
  <c r="U97" i="3" s="1"/>
  <c r="T83" i="1"/>
  <c r="T97" i="3" s="1"/>
  <c r="S83" i="1"/>
  <c r="S97" i="3" s="1"/>
  <c r="R83" i="1"/>
  <c r="R97" i="3" s="1"/>
  <c r="Q83" i="1"/>
  <c r="Q97" i="3" s="1"/>
  <c r="P83" i="1"/>
  <c r="O83" i="1"/>
  <c r="N83" i="1"/>
  <c r="M83" i="1"/>
  <c r="L83" i="1"/>
  <c r="K83" i="1"/>
  <c r="J83" i="1"/>
  <c r="I83" i="1"/>
  <c r="H83" i="1"/>
  <c r="G83" i="1"/>
  <c r="F83" i="1"/>
  <c r="E83" i="1"/>
  <c r="D83" i="1"/>
  <c r="C83" i="1"/>
  <c r="C84" i="10" s="1"/>
  <c r="B83" i="1"/>
  <c r="B84" i="10" s="1"/>
  <c r="A83" i="1"/>
  <c r="A84" i="10" s="1"/>
  <c r="CF84" i="3"/>
  <c r="B84" i="3"/>
  <c r="C84" i="3" s="1"/>
  <c r="A84" i="3" s="1"/>
  <c r="BL84" i="3" s="1"/>
  <c r="CJ84" i="2"/>
  <c r="B84" i="2"/>
  <c r="C84" i="2" s="1"/>
  <c r="A84" i="2" s="1"/>
  <c r="BL84" i="2" s="1"/>
  <c r="CD82" i="1"/>
  <c r="CC82" i="1"/>
  <c r="CD96" i="3" s="1"/>
  <c r="CB82" i="1"/>
  <c r="CC96" i="3" s="1"/>
  <c r="CA82" i="1"/>
  <c r="CB96" i="3" s="1"/>
  <c r="BZ82" i="1"/>
  <c r="CA96" i="3" s="1"/>
  <c r="BY82" i="1"/>
  <c r="BZ96" i="3" s="1"/>
  <c r="BX82" i="1"/>
  <c r="BY96" i="3" s="1"/>
  <c r="BW82" i="1"/>
  <c r="BX96" i="3" s="1"/>
  <c r="BV82" i="1"/>
  <c r="BW96" i="3" s="1"/>
  <c r="BU82" i="1"/>
  <c r="BV96" i="3" s="1"/>
  <c r="BT82" i="1"/>
  <c r="BU96" i="3" s="1"/>
  <c r="BS82" i="1"/>
  <c r="BT96" i="3" s="1"/>
  <c r="BR82" i="1"/>
  <c r="BS96" i="3" s="1"/>
  <c r="BQ82" i="1"/>
  <c r="BR96" i="3" s="1"/>
  <c r="BP82" i="1"/>
  <c r="BO82" i="1"/>
  <c r="BN82" i="1"/>
  <c r="BM82" i="1"/>
  <c r="BN96" i="3" s="1"/>
  <c r="BL82" i="1"/>
  <c r="BM96" i="3" s="1"/>
  <c r="BK82" i="1"/>
  <c r="BK96" i="3" s="1"/>
  <c r="BJ82" i="1"/>
  <c r="BJ96" i="3" s="1"/>
  <c r="BI82" i="1"/>
  <c r="BI96" i="3" s="1"/>
  <c r="BH82" i="1"/>
  <c r="BH96" i="3" s="1"/>
  <c r="BG82" i="1"/>
  <c r="BG96" i="3" s="1"/>
  <c r="BF82" i="1"/>
  <c r="BF96" i="3" s="1"/>
  <c r="BE82" i="1"/>
  <c r="BE96" i="3" s="1"/>
  <c r="BD82" i="1"/>
  <c r="BD96" i="3" s="1"/>
  <c r="BC82" i="1"/>
  <c r="BC96" i="3" s="1"/>
  <c r="BB82" i="1"/>
  <c r="BB96" i="3" s="1"/>
  <c r="BA82" i="1"/>
  <c r="BA96" i="3" s="1"/>
  <c r="AZ82" i="1"/>
  <c r="AZ96" i="3" s="1"/>
  <c r="AY82" i="1"/>
  <c r="AY96" i="3" s="1"/>
  <c r="AX82" i="1"/>
  <c r="AX96" i="3" s="1"/>
  <c r="AW82" i="1"/>
  <c r="AW96" i="3" s="1"/>
  <c r="AV82" i="1"/>
  <c r="AV96" i="3" s="1"/>
  <c r="AU82" i="1"/>
  <c r="AU96" i="3" s="1"/>
  <c r="AT82" i="1"/>
  <c r="AT96" i="3" s="1"/>
  <c r="AS82" i="1"/>
  <c r="AS96" i="3" s="1"/>
  <c r="AR82" i="1"/>
  <c r="AR96" i="3" s="1"/>
  <c r="AQ82" i="1"/>
  <c r="AQ96" i="3" s="1"/>
  <c r="AP82" i="1"/>
  <c r="AP96" i="3" s="1"/>
  <c r="AO82" i="1"/>
  <c r="AO96" i="3" s="1"/>
  <c r="AN82" i="1"/>
  <c r="AN96" i="3" s="1"/>
  <c r="AM82" i="1"/>
  <c r="AM96" i="3" s="1"/>
  <c r="AL82" i="1"/>
  <c r="AL96" i="3" s="1"/>
  <c r="AK82" i="1"/>
  <c r="AK96" i="3" s="1"/>
  <c r="AJ82" i="1"/>
  <c r="AJ96" i="3" s="1"/>
  <c r="AI82" i="1"/>
  <c r="AI96" i="3" s="1"/>
  <c r="AH82" i="1"/>
  <c r="AH96" i="3" s="1"/>
  <c r="AG82" i="1"/>
  <c r="AG96" i="3" s="1"/>
  <c r="AF82" i="1"/>
  <c r="AF96" i="3" s="1"/>
  <c r="AE82" i="1"/>
  <c r="AE96" i="3" s="1"/>
  <c r="AD82" i="1"/>
  <c r="AD96" i="3" s="1"/>
  <c r="AC82" i="1"/>
  <c r="AC96" i="3" s="1"/>
  <c r="AB82" i="1"/>
  <c r="AB96" i="3" s="1"/>
  <c r="AA82" i="1"/>
  <c r="AA96" i="3" s="1"/>
  <c r="Z82" i="1"/>
  <c r="Z96" i="3" s="1"/>
  <c r="Y82" i="1"/>
  <c r="Y96" i="3" s="1"/>
  <c r="X82" i="1"/>
  <c r="X96" i="3" s="1"/>
  <c r="W82" i="1"/>
  <c r="W96" i="3" s="1"/>
  <c r="V82" i="1"/>
  <c r="V96" i="3" s="1"/>
  <c r="U82" i="1"/>
  <c r="U96" i="3" s="1"/>
  <c r="T82" i="1"/>
  <c r="T96" i="3" s="1"/>
  <c r="S82" i="1"/>
  <c r="S96" i="3" s="1"/>
  <c r="R82" i="1"/>
  <c r="R96" i="3" s="1"/>
  <c r="Q82" i="1"/>
  <c r="Q96" i="3" s="1"/>
  <c r="P82" i="1"/>
  <c r="O82" i="1"/>
  <c r="N82" i="1"/>
  <c r="M82" i="1"/>
  <c r="M96" i="3" s="1"/>
  <c r="L82" i="1"/>
  <c r="L96" i="3" s="1"/>
  <c r="K82" i="1"/>
  <c r="K96" i="3" s="1"/>
  <c r="J82" i="1"/>
  <c r="J96" i="3" s="1"/>
  <c r="I82" i="1"/>
  <c r="I96" i="3" s="1"/>
  <c r="H82" i="1"/>
  <c r="H96" i="3" s="1"/>
  <c r="G82" i="1"/>
  <c r="G96" i="3" s="1"/>
  <c r="F82" i="1"/>
  <c r="F96" i="3" s="1"/>
  <c r="E82" i="1"/>
  <c r="E96" i="3" s="1"/>
  <c r="D82" i="1"/>
  <c r="C82" i="1"/>
  <c r="C83" i="9" s="1"/>
  <c r="B82" i="1"/>
  <c r="B83" i="9" s="1"/>
  <c r="A82" i="1"/>
  <c r="A83" i="9" s="1"/>
  <c r="CJ83" i="2"/>
  <c r="CJ82" i="2"/>
  <c r="CJ81" i="2"/>
  <c r="CJ80" i="2"/>
  <c r="CF83" i="3"/>
  <c r="B83" i="3"/>
  <c r="B83" i="2"/>
  <c r="C83" i="2" s="1"/>
  <c r="A83" i="2" s="1"/>
  <c r="BL83" i="2" s="1"/>
  <c r="CD81" i="1"/>
  <c r="CC81" i="1"/>
  <c r="CD95" i="3" s="1"/>
  <c r="CB81" i="1"/>
  <c r="CC95" i="3" s="1"/>
  <c r="CA81" i="1"/>
  <c r="CB95" i="3" s="1"/>
  <c r="BZ81" i="1"/>
  <c r="CA95" i="3" s="1"/>
  <c r="BY81" i="1"/>
  <c r="BZ95" i="3" s="1"/>
  <c r="BX81" i="1"/>
  <c r="BY95" i="3" s="1"/>
  <c r="BW81" i="1"/>
  <c r="BX95" i="3" s="1"/>
  <c r="BV81" i="1"/>
  <c r="BW95" i="3" s="1"/>
  <c r="BU81" i="1"/>
  <c r="BV95" i="3" s="1"/>
  <c r="BT81" i="1"/>
  <c r="BU95" i="3" s="1"/>
  <c r="BS81" i="1"/>
  <c r="BT95" i="3" s="1"/>
  <c r="BR81" i="1"/>
  <c r="BS95" i="3" s="1"/>
  <c r="BQ81" i="1"/>
  <c r="BR95" i="3" s="1"/>
  <c r="BP81" i="1"/>
  <c r="BO81" i="1"/>
  <c r="BN81" i="1"/>
  <c r="BM81" i="1"/>
  <c r="BL81" i="1"/>
  <c r="BK81" i="1"/>
  <c r="BJ81" i="1"/>
  <c r="BI81" i="1"/>
  <c r="BH81" i="1"/>
  <c r="BG81" i="1"/>
  <c r="BG95" i="3" s="1"/>
  <c r="BF81" i="1"/>
  <c r="BF95" i="3" s="1"/>
  <c r="BE81" i="1"/>
  <c r="BD81" i="1"/>
  <c r="BC81" i="1"/>
  <c r="BB81" i="1"/>
  <c r="BA81" i="1"/>
  <c r="AZ81" i="1"/>
  <c r="AY81" i="1"/>
  <c r="AY95" i="3" s="1"/>
  <c r="AX81" i="1"/>
  <c r="AX95" i="3" s="1"/>
  <c r="AW81" i="1"/>
  <c r="AW95" i="3" s="1"/>
  <c r="AV81" i="1"/>
  <c r="AV95" i="3" s="1"/>
  <c r="AU81" i="1"/>
  <c r="AU95" i="3" s="1"/>
  <c r="AT81" i="1"/>
  <c r="AT95" i="3" s="1"/>
  <c r="AS81" i="1"/>
  <c r="AS95" i="3" s="1"/>
  <c r="AR81" i="1"/>
  <c r="AR95" i="3" s="1"/>
  <c r="AQ81" i="1"/>
  <c r="AQ95" i="3" s="1"/>
  <c r="AP81" i="1"/>
  <c r="AP95" i="3" s="1"/>
  <c r="AO81" i="1"/>
  <c r="AO95" i="3" s="1"/>
  <c r="AN81" i="1"/>
  <c r="AM81" i="1"/>
  <c r="AM95" i="3" s="1"/>
  <c r="AL81" i="1"/>
  <c r="AL95" i="3" s="1"/>
  <c r="AK81" i="1"/>
  <c r="AK95" i="3" s="1"/>
  <c r="AJ81" i="1"/>
  <c r="AJ95" i="3" s="1"/>
  <c r="AI81" i="1"/>
  <c r="AI95" i="3" s="1"/>
  <c r="AH81" i="1"/>
  <c r="AH95" i="3" s="1"/>
  <c r="AG81" i="1"/>
  <c r="AG95" i="3" s="1"/>
  <c r="AF81" i="1"/>
  <c r="AF95" i="3" s="1"/>
  <c r="AE81" i="1"/>
  <c r="AE95" i="3" s="1"/>
  <c r="AD81" i="1"/>
  <c r="AD95" i="3" s="1"/>
  <c r="AC81" i="1"/>
  <c r="AC95" i="3" s="1"/>
  <c r="AB81" i="1"/>
  <c r="AA81" i="1"/>
  <c r="AA95" i="3" s="1"/>
  <c r="Z81" i="1"/>
  <c r="Z95" i="3" s="1"/>
  <c r="Y81" i="1"/>
  <c r="Y95" i="3" s="1"/>
  <c r="X81" i="1"/>
  <c r="X95" i="3" s="1"/>
  <c r="W81" i="1"/>
  <c r="W95" i="3" s="1"/>
  <c r="V81" i="1"/>
  <c r="V95" i="3" s="1"/>
  <c r="U81" i="1"/>
  <c r="U95" i="3" s="1"/>
  <c r="T81" i="1"/>
  <c r="T95" i="3" s="1"/>
  <c r="S81" i="1"/>
  <c r="S95" i="3" s="1"/>
  <c r="R81" i="1"/>
  <c r="R95" i="3" s="1"/>
  <c r="Q81" i="1"/>
  <c r="Q95" i="3" s="1"/>
  <c r="P81" i="1"/>
  <c r="O81" i="1"/>
  <c r="N81" i="1"/>
  <c r="M81" i="1"/>
  <c r="L81" i="1"/>
  <c r="K81" i="1"/>
  <c r="J81" i="1"/>
  <c r="I81" i="1"/>
  <c r="H81" i="1"/>
  <c r="G81" i="1"/>
  <c r="F81" i="1"/>
  <c r="E81" i="1"/>
  <c r="D81" i="1"/>
  <c r="C81" i="1"/>
  <c r="C82" i="10" s="1"/>
  <c r="B81" i="1"/>
  <c r="B82" i="10" s="1"/>
  <c r="A81" i="1"/>
  <c r="A82" i="10" s="1"/>
  <c r="DO82" i="10" s="1"/>
  <c r="DW100" i="10" l="1"/>
  <c r="CZ101" i="10"/>
  <c r="DA101" i="10"/>
  <c r="DC100" i="10"/>
  <c r="DS100" i="10" s="1"/>
  <c r="DH100" i="10"/>
  <c r="DX100" i="10" s="1"/>
  <c r="DI101" i="10"/>
  <c r="DJ100" i="10"/>
  <c r="DZ100" i="10" s="1"/>
  <c r="DD100" i="10"/>
  <c r="DT100" i="10" s="1"/>
  <c r="DJ101" i="10"/>
  <c r="DF100" i="10"/>
  <c r="DV100" i="10" s="1"/>
  <c r="DY101" i="10"/>
  <c r="DC101" i="10"/>
  <c r="DG101" i="10"/>
  <c r="DK101" i="10"/>
  <c r="DI100" i="10"/>
  <c r="CV101" i="10"/>
  <c r="CL101" i="10"/>
  <c r="CK101" i="10"/>
  <c r="CO101" i="10"/>
  <c r="CU101" i="10"/>
  <c r="DF101" i="10"/>
  <c r="DE100" i="10"/>
  <c r="DU100" i="10" s="1"/>
  <c r="CR101" i="10"/>
  <c r="DH101" i="10"/>
  <c r="DD101" i="10"/>
  <c r="CQ101" i="10"/>
  <c r="DV101" i="10" s="1"/>
  <c r="CP101" i="10"/>
  <c r="DU101" i="10" s="1"/>
  <c r="CS101" i="10"/>
  <c r="DX101" i="10" s="1"/>
  <c r="EA100" i="10"/>
  <c r="DE101" i="10"/>
  <c r="CN101" i="10"/>
  <c r="CW100" i="10"/>
  <c r="DP100" i="10"/>
  <c r="DY100" i="10"/>
  <c r="DR100" i="10"/>
  <c r="N99" i="10"/>
  <c r="Z99" i="10"/>
  <c r="L99" i="10"/>
  <c r="Y99" i="10"/>
  <c r="Y98" i="10"/>
  <c r="AA99" i="10"/>
  <c r="BE87" i="10"/>
  <c r="BY99" i="10" s="1"/>
  <c r="DM99" i="10"/>
  <c r="O99" i="10"/>
  <c r="CI99" i="10"/>
  <c r="AA98" i="10"/>
  <c r="AB99" i="10"/>
  <c r="ED99" i="10"/>
  <c r="EE99" i="10" s="1"/>
  <c r="C89" i="12"/>
  <c r="CK100" i="3"/>
  <c r="CJ100" i="3"/>
  <c r="BT99" i="10"/>
  <c r="K99" i="10"/>
  <c r="AB98" i="10"/>
  <c r="M99" i="10"/>
  <c r="AC99" i="10"/>
  <c r="Z98" i="10"/>
  <c r="BG99" i="10"/>
  <c r="CA98" i="10"/>
  <c r="BV98" i="10"/>
  <c r="L98" i="10"/>
  <c r="M98" i="10"/>
  <c r="CF98" i="10"/>
  <c r="N98" i="10"/>
  <c r="C88" i="12"/>
  <c r="ED98" i="10"/>
  <c r="EE98" i="10" s="1"/>
  <c r="CJ99" i="3"/>
  <c r="CK99" i="3"/>
  <c r="CE98" i="10"/>
  <c r="BZ98" i="10"/>
  <c r="DM98" i="10"/>
  <c r="O98" i="10"/>
  <c r="CI98" i="10"/>
  <c r="CC98" i="10"/>
  <c r="BY98" i="10"/>
  <c r="AC98" i="10"/>
  <c r="CD98" i="10"/>
  <c r="K98" i="10"/>
  <c r="BT98" i="10"/>
  <c r="BX98" i="10"/>
  <c r="CB98" i="10"/>
  <c r="CG98" i="10"/>
  <c r="BW98" i="10"/>
  <c r="AG85" i="10"/>
  <c r="F98" i="3"/>
  <c r="V87" i="2"/>
  <c r="V98" i="3"/>
  <c r="AL87" i="2"/>
  <c r="AL98" i="3"/>
  <c r="AU85" i="9"/>
  <c r="BB98" i="3"/>
  <c r="BS87" i="2"/>
  <c r="BS98" i="3"/>
  <c r="AF85" i="10"/>
  <c r="E98" i="3"/>
  <c r="AK87" i="2"/>
  <c r="AK98" i="3"/>
  <c r="BA87" i="2"/>
  <c r="BA98" i="3"/>
  <c r="BR87" i="2"/>
  <c r="BR98" i="3"/>
  <c r="AH85" i="10"/>
  <c r="G98" i="3"/>
  <c r="W87" i="2"/>
  <c r="W98" i="3"/>
  <c r="AM87" i="2"/>
  <c r="AM98" i="3"/>
  <c r="AV85" i="9"/>
  <c r="BC98" i="3"/>
  <c r="BT87" i="2"/>
  <c r="BT98" i="3"/>
  <c r="G85" i="10"/>
  <c r="BP98" i="3"/>
  <c r="AE85" i="10"/>
  <c r="D98" i="3"/>
  <c r="U87" i="2"/>
  <c r="U98" i="3"/>
  <c r="AI85" i="10"/>
  <c r="H98" i="3"/>
  <c r="X87" i="2"/>
  <c r="X98" i="3"/>
  <c r="V85" i="9"/>
  <c r="AN98" i="3"/>
  <c r="AW85" i="9"/>
  <c r="BD98" i="3"/>
  <c r="BU87" i="2"/>
  <c r="BU98" i="3"/>
  <c r="AJ85" i="10"/>
  <c r="I98" i="3"/>
  <c r="Y87" i="2"/>
  <c r="Y98" i="3"/>
  <c r="AO87" i="2"/>
  <c r="AO98" i="3"/>
  <c r="BE87" i="2"/>
  <c r="BE98" i="3"/>
  <c r="BV87" i="2"/>
  <c r="BV98" i="3"/>
  <c r="S87" i="2"/>
  <c r="S98" i="3"/>
  <c r="W85" i="10"/>
  <c r="AZ98" i="3"/>
  <c r="AK85" i="9"/>
  <c r="J98" i="3"/>
  <c r="AY85" i="10"/>
  <c r="BF98" i="3"/>
  <c r="AI87" i="2"/>
  <c r="AI98" i="3"/>
  <c r="BQ87" i="2"/>
  <c r="BQ98" i="3"/>
  <c r="AL85" i="9"/>
  <c r="K98" i="3"/>
  <c r="AA87" i="2"/>
  <c r="AA98" i="3"/>
  <c r="AQ87" i="2"/>
  <c r="AQ98" i="3"/>
  <c r="BX87" i="2"/>
  <c r="BX98" i="3"/>
  <c r="T87" i="2"/>
  <c r="T98" i="3"/>
  <c r="AM85" i="9"/>
  <c r="L98" i="3"/>
  <c r="U85" i="9"/>
  <c r="AB98" i="3"/>
  <c r="AR87" i="2"/>
  <c r="AR98" i="3"/>
  <c r="BH87" i="2"/>
  <c r="BH98" i="3"/>
  <c r="BY87" i="2"/>
  <c r="BY98" i="3"/>
  <c r="AN85" i="9"/>
  <c r="M98" i="3"/>
  <c r="BZ87" i="2"/>
  <c r="BZ98" i="3"/>
  <c r="AY87" i="2"/>
  <c r="AY98" i="3"/>
  <c r="AJ87" i="2"/>
  <c r="AJ98" i="3"/>
  <c r="AO85" i="9"/>
  <c r="N98" i="3"/>
  <c r="AD87" i="2"/>
  <c r="AD98" i="3"/>
  <c r="AT87" i="2"/>
  <c r="AT98" i="3"/>
  <c r="BJ87" i="2"/>
  <c r="BJ98" i="3"/>
  <c r="CA87" i="2"/>
  <c r="CA98" i="3"/>
  <c r="AP85" i="9"/>
  <c r="O98" i="3"/>
  <c r="AE87" i="2"/>
  <c r="AE98" i="3"/>
  <c r="AU87" i="2"/>
  <c r="AU98" i="3"/>
  <c r="BK87" i="2"/>
  <c r="BK98" i="3"/>
  <c r="CB87" i="2"/>
  <c r="CB98" i="3"/>
  <c r="AF87" i="2"/>
  <c r="AF98" i="3"/>
  <c r="AV87" i="2"/>
  <c r="AV98" i="3"/>
  <c r="D85" i="10"/>
  <c r="AQ85" i="10" s="1"/>
  <c r="BM98" i="3"/>
  <c r="CC87" i="2"/>
  <c r="CC98" i="3"/>
  <c r="AG87" i="2"/>
  <c r="AG98" i="3"/>
  <c r="E85" i="10"/>
  <c r="BN98" i="3"/>
  <c r="CD87" i="2"/>
  <c r="CD98" i="3"/>
  <c r="R87" i="2"/>
  <c r="R98" i="3"/>
  <c r="AH87" i="2"/>
  <c r="AH98" i="3"/>
  <c r="AX87" i="2"/>
  <c r="AX98" i="3"/>
  <c r="F85" i="10"/>
  <c r="BO98" i="3"/>
  <c r="I85" i="9"/>
  <c r="CE98" i="3"/>
  <c r="AJ84" i="10"/>
  <c r="I97" i="3"/>
  <c r="AK84" i="10"/>
  <c r="J97" i="3"/>
  <c r="AM84" i="10"/>
  <c r="L97" i="3"/>
  <c r="U84" i="9"/>
  <c r="AB97" i="3"/>
  <c r="AL84" i="10"/>
  <c r="K97" i="3"/>
  <c r="AO84" i="10"/>
  <c r="N97" i="3"/>
  <c r="BC84" i="9"/>
  <c r="BJ97" i="3"/>
  <c r="AP84" i="9"/>
  <c r="O97" i="3"/>
  <c r="BD84" i="10"/>
  <c r="BK97" i="3"/>
  <c r="G84" i="10"/>
  <c r="BP97" i="3"/>
  <c r="T84" i="9"/>
  <c r="P97" i="3"/>
  <c r="S84" i="9"/>
  <c r="D97" i="3"/>
  <c r="W84" i="9"/>
  <c r="AZ97" i="3"/>
  <c r="AF84" i="10"/>
  <c r="E97" i="3"/>
  <c r="AT84" i="9"/>
  <c r="BA97" i="3"/>
  <c r="AN84" i="10"/>
  <c r="M97" i="3"/>
  <c r="AH84" i="10"/>
  <c r="G97" i="3"/>
  <c r="D84" i="9"/>
  <c r="AQ84" i="9" s="1"/>
  <c r="BM97" i="3"/>
  <c r="CI97" i="3" s="1"/>
  <c r="AG84" i="10"/>
  <c r="F97" i="3"/>
  <c r="AI84" i="10"/>
  <c r="H97" i="3"/>
  <c r="V84" i="9"/>
  <c r="AN97" i="3"/>
  <c r="AO83" i="9"/>
  <c r="N96" i="3"/>
  <c r="AP83" i="10"/>
  <c r="O96" i="3"/>
  <c r="T83" i="10"/>
  <c r="P96" i="3"/>
  <c r="F83" i="9"/>
  <c r="BO96" i="3"/>
  <c r="I83" i="9"/>
  <c r="CE96" i="3"/>
  <c r="G83" i="9"/>
  <c r="BP96" i="3"/>
  <c r="S83" i="10"/>
  <c r="D96" i="3"/>
  <c r="H83" i="9"/>
  <c r="BE83" i="9" s="1"/>
  <c r="BQ96" i="3"/>
  <c r="CI96" i="3" s="1"/>
  <c r="AI82" i="10"/>
  <c r="H95" i="3"/>
  <c r="AJ82" i="10"/>
  <c r="I95" i="3"/>
  <c r="AK82" i="10"/>
  <c r="J95" i="3"/>
  <c r="AH82" i="10"/>
  <c r="G95" i="3"/>
  <c r="AX82" i="9"/>
  <c r="BE95" i="3"/>
  <c r="AL82" i="10"/>
  <c r="K95" i="3"/>
  <c r="V82" i="9"/>
  <c r="AN95" i="3"/>
  <c r="BC82" i="10"/>
  <c r="BJ95" i="3"/>
  <c r="BD82" i="10"/>
  <c r="BK95" i="3"/>
  <c r="T82" i="9"/>
  <c r="P95" i="3"/>
  <c r="D82" i="9"/>
  <c r="AQ82" i="9" s="1"/>
  <c r="BM95" i="3"/>
  <c r="AW82" i="9"/>
  <c r="BD95" i="3"/>
  <c r="AO82" i="9"/>
  <c r="N95" i="3"/>
  <c r="E82" i="9"/>
  <c r="BN95" i="3"/>
  <c r="AM82" i="9"/>
  <c r="L95" i="3"/>
  <c r="U82" i="9"/>
  <c r="AB95" i="3"/>
  <c r="BA82" i="10"/>
  <c r="BH95" i="3"/>
  <c r="AN82" i="9"/>
  <c r="M95" i="3"/>
  <c r="BB82" i="10"/>
  <c r="BI95" i="3"/>
  <c r="F82" i="9"/>
  <c r="BO95" i="3"/>
  <c r="G82" i="10"/>
  <c r="BP95" i="3"/>
  <c r="AP82" i="9"/>
  <c r="O95" i="3"/>
  <c r="I82" i="10"/>
  <c r="Q94" i="10" s="1"/>
  <c r="CE95" i="3"/>
  <c r="AE82" i="9"/>
  <c r="D95" i="3"/>
  <c r="AS82" i="9"/>
  <c r="AZ95" i="3"/>
  <c r="H82" i="10"/>
  <c r="BE82" i="10" s="1"/>
  <c r="BQ95" i="3"/>
  <c r="AT82" i="9"/>
  <c r="BA95" i="3"/>
  <c r="AV82" i="9"/>
  <c r="BC95" i="3"/>
  <c r="AF82" i="9"/>
  <c r="E95" i="3"/>
  <c r="AG82" i="10"/>
  <c r="F95" i="3"/>
  <c r="AU82" i="9"/>
  <c r="BB95" i="3"/>
  <c r="AB87" i="9"/>
  <c r="CW91" i="9"/>
  <c r="CG87" i="9"/>
  <c r="Z88" i="9"/>
  <c r="N88" i="9"/>
  <c r="AA88" i="9"/>
  <c r="Y88" i="9"/>
  <c r="BZ87" i="9"/>
  <c r="AC88" i="9"/>
  <c r="L88" i="9"/>
  <c r="AA87" i="9"/>
  <c r="CE87" i="9"/>
  <c r="CD87" i="9"/>
  <c r="AQ87" i="9"/>
  <c r="BM88" i="9" s="1"/>
  <c r="K88" i="9"/>
  <c r="BT88" i="9"/>
  <c r="M88" i="9"/>
  <c r="O88" i="9"/>
  <c r="CI88" i="9"/>
  <c r="AB88" i="9"/>
  <c r="L87" i="9"/>
  <c r="L87" i="2"/>
  <c r="BW87" i="9"/>
  <c r="I87" i="2"/>
  <c r="CF87" i="9"/>
  <c r="AN87" i="2"/>
  <c r="N87" i="9"/>
  <c r="Z87" i="9"/>
  <c r="CC87" i="9"/>
  <c r="CA87" i="9"/>
  <c r="AQ87" i="10"/>
  <c r="BL99" i="10" s="1"/>
  <c r="CB87" i="9"/>
  <c r="AC87" i="9"/>
  <c r="M87" i="9"/>
  <c r="BY87" i="9"/>
  <c r="K87" i="2"/>
  <c r="AB87" i="2"/>
  <c r="O87" i="9"/>
  <c r="CI87" i="9"/>
  <c r="BE87" i="9"/>
  <c r="BV89" i="9" s="1"/>
  <c r="CH89" i="9" s="1"/>
  <c r="CW89" i="9" s="1"/>
  <c r="Q87" i="9"/>
  <c r="AS85" i="2"/>
  <c r="AW86" i="2"/>
  <c r="K87" i="9"/>
  <c r="BT87" i="9"/>
  <c r="O87" i="2"/>
  <c r="Q86" i="2"/>
  <c r="Y87" i="9"/>
  <c r="BD87" i="2"/>
  <c r="M87" i="2"/>
  <c r="BX87" i="9"/>
  <c r="BV88" i="9"/>
  <c r="H85" i="9"/>
  <c r="BE85" i="9" s="1"/>
  <c r="BB87" i="2"/>
  <c r="Q87" i="2"/>
  <c r="BC87" i="2"/>
  <c r="F87" i="2"/>
  <c r="R85" i="2"/>
  <c r="AH85" i="2"/>
  <c r="AX85" i="2"/>
  <c r="BO85" i="2"/>
  <c r="CE85" i="2"/>
  <c r="Z86" i="2"/>
  <c r="AP86" i="2"/>
  <c r="BW86" i="2"/>
  <c r="G87" i="2"/>
  <c r="BW87" i="2"/>
  <c r="AW87" i="2"/>
  <c r="I84" i="2"/>
  <c r="AO84" i="2"/>
  <c r="BE84" i="2"/>
  <c r="BV84" i="2"/>
  <c r="S85" i="2"/>
  <c r="AI85" i="2"/>
  <c r="AY85" i="2"/>
  <c r="AA86" i="2"/>
  <c r="AQ86" i="2"/>
  <c r="BG86" i="2"/>
  <c r="AZ85" i="10"/>
  <c r="BF87" i="2"/>
  <c r="BM87" i="2"/>
  <c r="T85" i="9"/>
  <c r="P87" i="2"/>
  <c r="AQ86" i="10"/>
  <c r="BJ98" i="10" s="1"/>
  <c r="AT85" i="9"/>
  <c r="Z84" i="2"/>
  <c r="BQ85" i="2"/>
  <c r="AQ86" i="9"/>
  <c r="BM87" i="9" s="1"/>
  <c r="N87" i="2"/>
  <c r="AP87" i="2"/>
  <c r="K84" i="2"/>
  <c r="AC86" i="2"/>
  <c r="AS86" i="2"/>
  <c r="BI86" i="2"/>
  <c r="E87" i="2"/>
  <c r="CE87" i="2"/>
  <c r="AZ87" i="2"/>
  <c r="BI87" i="2"/>
  <c r="Z87" i="2"/>
  <c r="W85" i="9"/>
  <c r="AU85" i="2"/>
  <c r="BS85" i="2"/>
  <c r="Q86" i="9"/>
  <c r="H87" i="2"/>
  <c r="BN87" i="2"/>
  <c r="D87" i="2"/>
  <c r="AS87" i="2"/>
  <c r="J87" i="2"/>
  <c r="BP87" i="2"/>
  <c r="BO87" i="2"/>
  <c r="AE85" i="2"/>
  <c r="Y84" i="2"/>
  <c r="J84" i="2"/>
  <c r="AP84" i="2"/>
  <c r="BF84" i="2"/>
  <c r="T85" i="2"/>
  <c r="AJ85" i="2"/>
  <c r="BG87" i="2"/>
  <c r="AC87" i="2"/>
  <c r="BX86" i="2"/>
  <c r="AR86" i="2"/>
  <c r="BH86" i="2"/>
  <c r="BY86" i="2"/>
  <c r="BZ86" i="2"/>
  <c r="AA84" i="2"/>
  <c r="AD86" i="2"/>
  <c r="AT86" i="2"/>
  <c r="BJ86" i="2"/>
  <c r="CA86" i="2"/>
  <c r="BA85" i="9"/>
  <c r="AQ84" i="2"/>
  <c r="AE86" i="2"/>
  <c r="AU86" i="2"/>
  <c r="BK86" i="2"/>
  <c r="CB86" i="2"/>
  <c r="I85" i="10"/>
  <c r="Q97" i="10" s="1"/>
  <c r="R86" i="2"/>
  <c r="AX86" i="2"/>
  <c r="AI86" i="2"/>
  <c r="AK85" i="10"/>
  <c r="BW84" i="2"/>
  <c r="BA85" i="10"/>
  <c r="AF85" i="2"/>
  <c r="AV85" i="2"/>
  <c r="BB85" i="10"/>
  <c r="AS85" i="9"/>
  <c r="BC85" i="10"/>
  <c r="P86" i="2"/>
  <c r="AF86" i="2"/>
  <c r="AV86" i="2"/>
  <c r="BM86" i="2"/>
  <c r="CC86" i="2"/>
  <c r="H85" i="10"/>
  <c r="BN86" i="2"/>
  <c r="B84" i="9"/>
  <c r="D86" i="2"/>
  <c r="T86" i="2"/>
  <c r="AJ86" i="2"/>
  <c r="AZ86" i="2"/>
  <c r="BQ86" i="2"/>
  <c r="C85" i="9"/>
  <c r="AE85" i="9"/>
  <c r="AL85" i="10"/>
  <c r="BD85" i="10"/>
  <c r="CE86" i="2"/>
  <c r="BP86" i="2"/>
  <c r="E86" i="2"/>
  <c r="U86" i="2"/>
  <c r="AK86" i="2"/>
  <c r="BA86" i="2"/>
  <c r="BR86" i="2"/>
  <c r="D85" i="9"/>
  <c r="AF85" i="9"/>
  <c r="AM85" i="10"/>
  <c r="F86" i="2"/>
  <c r="V86" i="2"/>
  <c r="AL86" i="2"/>
  <c r="BB86" i="2"/>
  <c r="BS86" i="2"/>
  <c r="E85" i="9"/>
  <c r="AG85" i="9"/>
  <c r="AX85" i="9"/>
  <c r="AN85" i="10"/>
  <c r="AG86" i="2"/>
  <c r="CD86" i="2"/>
  <c r="AH86" i="2"/>
  <c r="BO86" i="2"/>
  <c r="S86" i="2"/>
  <c r="AL84" i="9"/>
  <c r="G86" i="2"/>
  <c r="W86" i="2"/>
  <c r="AM86" i="2"/>
  <c r="BC86" i="2"/>
  <c r="BT86" i="2"/>
  <c r="F85" i="9"/>
  <c r="AH85" i="9"/>
  <c r="AY85" i="9"/>
  <c r="S85" i="10"/>
  <c r="AO85" i="10"/>
  <c r="R84" i="2"/>
  <c r="AS84" i="9"/>
  <c r="H86" i="2"/>
  <c r="X86" i="2"/>
  <c r="AN86" i="2"/>
  <c r="BD86" i="2"/>
  <c r="BU86" i="2"/>
  <c r="G85" i="9"/>
  <c r="AI85" i="9"/>
  <c r="AZ85" i="9"/>
  <c r="T85" i="10"/>
  <c r="AP85" i="10"/>
  <c r="AY86" i="2"/>
  <c r="B85" i="9"/>
  <c r="S84" i="2"/>
  <c r="AI84" i="2"/>
  <c r="AY84" i="2"/>
  <c r="I86" i="2"/>
  <c r="Y86" i="2"/>
  <c r="AO86" i="2"/>
  <c r="BE86" i="2"/>
  <c r="BV86" i="2"/>
  <c r="AJ85" i="9"/>
  <c r="U85" i="10"/>
  <c r="AS85" i="10"/>
  <c r="J86" i="2"/>
  <c r="BF86" i="2"/>
  <c r="BB85" i="9"/>
  <c r="V85" i="10"/>
  <c r="AT85" i="10"/>
  <c r="AD84" i="2"/>
  <c r="E84" i="2"/>
  <c r="U84" i="2"/>
  <c r="S83" i="9"/>
  <c r="K86" i="2"/>
  <c r="BC85" i="9"/>
  <c r="AU85" i="10"/>
  <c r="V84" i="2"/>
  <c r="BS84" i="2"/>
  <c r="CB85" i="2"/>
  <c r="L86" i="2"/>
  <c r="AB86" i="2"/>
  <c r="BD85" i="9"/>
  <c r="AV85" i="10"/>
  <c r="D85" i="2"/>
  <c r="F84" i="2"/>
  <c r="AL84" i="2"/>
  <c r="BM85" i="2"/>
  <c r="CC85" i="2"/>
  <c r="M86" i="2"/>
  <c r="S85" i="9"/>
  <c r="AW85" i="10"/>
  <c r="BB84" i="2"/>
  <c r="Q85" i="2"/>
  <c r="AG85" i="2"/>
  <c r="AW85" i="2"/>
  <c r="BN85" i="2"/>
  <c r="CD85" i="2"/>
  <c r="N86" i="2"/>
  <c r="AX85" i="10"/>
  <c r="O86" i="2"/>
  <c r="B75" i="12"/>
  <c r="DO85" i="10"/>
  <c r="A85" i="9"/>
  <c r="A84" i="9"/>
  <c r="B74" i="12"/>
  <c r="DO84" i="10"/>
  <c r="AH84" i="2"/>
  <c r="AX84" i="2"/>
  <c r="E85" i="2"/>
  <c r="U85" i="2"/>
  <c r="AK85" i="2"/>
  <c r="BA85" i="2"/>
  <c r="BR85" i="2"/>
  <c r="C84" i="9"/>
  <c r="AU84" i="9"/>
  <c r="S84" i="10"/>
  <c r="AE84" i="9"/>
  <c r="AV84" i="9"/>
  <c r="T84" i="10"/>
  <c r="AP84" i="10"/>
  <c r="F85" i="2"/>
  <c r="V85" i="2"/>
  <c r="AL85" i="2"/>
  <c r="BB85" i="2"/>
  <c r="T84" i="2"/>
  <c r="AJ84" i="2"/>
  <c r="AZ84" i="2"/>
  <c r="G85" i="2"/>
  <c r="W85" i="2"/>
  <c r="AM85" i="2"/>
  <c r="BC85" i="2"/>
  <c r="BT85" i="2"/>
  <c r="E84" i="9"/>
  <c r="AF84" i="9"/>
  <c r="AW84" i="9"/>
  <c r="U84" i="10"/>
  <c r="AS84" i="10"/>
  <c r="AZ85" i="2"/>
  <c r="AK84" i="2"/>
  <c r="BA84" i="2"/>
  <c r="BR84" i="2"/>
  <c r="H85" i="2"/>
  <c r="X85" i="2"/>
  <c r="AN85" i="2"/>
  <c r="BD85" i="2"/>
  <c r="BU85" i="2"/>
  <c r="F84" i="9"/>
  <c r="AG84" i="9"/>
  <c r="AX84" i="9"/>
  <c r="V84" i="10"/>
  <c r="AT84" i="10"/>
  <c r="I85" i="2"/>
  <c r="Y85" i="2"/>
  <c r="AO85" i="2"/>
  <c r="BE85" i="2"/>
  <c r="BV85" i="2"/>
  <c r="G84" i="9"/>
  <c r="AH84" i="9"/>
  <c r="AY84" i="9"/>
  <c r="W84" i="10"/>
  <c r="AU84" i="10"/>
  <c r="G84" i="2"/>
  <c r="W84" i="2"/>
  <c r="AM84" i="2"/>
  <c r="BC84" i="2"/>
  <c r="BT84" i="2"/>
  <c r="T83" i="9"/>
  <c r="J85" i="2"/>
  <c r="Z85" i="2"/>
  <c r="AP85" i="2"/>
  <c r="BF85" i="2"/>
  <c r="BW85" i="2"/>
  <c r="H84" i="9"/>
  <c r="AI84" i="9"/>
  <c r="AZ84" i="9"/>
  <c r="AV84" i="10"/>
  <c r="H84" i="2"/>
  <c r="X84" i="2"/>
  <c r="AN84" i="2"/>
  <c r="BD84" i="2"/>
  <c r="BU84" i="2"/>
  <c r="AP83" i="9"/>
  <c r="K85" i="2"/>
  <c r="AA85" i="2"/>
  <c r="AQ85" i="2"/>
  <c r="BG85" i="2"/>
  <c r="BX85" i="2"/>
  <c r="I84" i="9"/>
  <c r="AJ84" i="9"/>
  <c r="BA84" i="9"/>
  <c r="D84" i="10"/>
  <c r="AE84" i="10"/>
  <c r="AW84" i="10"/>
  <c r="AS83" i="9"/>
  <c r="L85" i="2"/>
  <c r="AB85" i="2"/>
  <c r="AR85" i="2"/>
  <c r="BH85" i="2"/>
  <c r="BY85" i="2"/>
  <c r="AK84" i="9"/>
  <c r="BB84" i="9"/>
  <c r="E84" i="10"/>
  <c r="AX84" i="10"/>
  <c r="M85" i="2"/>
  <c r="AC85" i="2"/>
  <c r="BZ85" i="2"/>
  <c r="F84" i="10"/>
  <c r="AY84" i="10"/>
  <c r="BP85" i="2"/>
  <c r="AM82" i="10"/>
  <c r="BG84" i="2"/>
  <c r="BX84" i="2"/>
  <c r="N85" i="2"/>
  <c r="AD85" i="2"/>
  <c r="AT85" i="2"/>
  <c r="BJ85" i="2"/>
  <c r="CA85" i="2"/>
  <c r="AM84" i="9"/>
  <c r="BD84" i="9"/>
  <c r="AZ84" i="10"/>
  <c r="BI85" i="2"/>
  <c r="AR84" i="2"/>
  <c r="BH84" i="2"/>
  <c r="BY84" i="2"/>
  <c r="O85" i="2"/>
  <c r="BK85" i="2"/>
  <c r="AN84" i="9"/>
  <c r="H84" i="10"/>
  <c r="BA84" i="10"/>
  <c r="AB84" i="2"/>
  <c r="M84" i="2"/>
  <c r="AC84" i="2"/>
  <c r="AS84" i="2"/>
  <c r="BI84" i="2"/>
  <c r="BZ84" i="2"/>
  <c r="AS83" i="10"/>
  <c r="P85" i="2"/>
  <c r="AO84" i="9"/>
  <c r="I84" i="10"/>
  <c r="Q96" i="10" s="1"/>
  <c r="BB84" i="10"/>
  <c r="BC84" i="10"/>
  <c r="L84" i="2"/>
  <c r="CA84" i="2"/>
  <c r="O84" i="2"/>
  <c r="AE84" i="2"/>
  <c r="AU84" i="2"/>
  <c r="BK84" i="2"/>
  <c r="CB84" i="2"/>
  <c r="U83" i="10"/>
  <c r="AT83" i="10"/>
  <c r="P84" i="2"/>
  <c r="AF84" i="2"/>
  <c r="AV84" i="2"/>
  <c r="BM84" i="2"/>
  <c r="CC84" i="2"/>
  <c r="U83" i="9"/>
  <c r="AT83" i="9"/>
  <c r="A83" i="10"/>
  <c r="V83" i="10"/>
  <c r="AU83" i="10"/>
  <c r="Q84" i="2"/>
  <c r="AG84" i="2"/>
  <c r="AW84" i="2"/>
  <c r="BN84" i="2"/>
  <c r="CD84" i="2"/>
  <c r="V83" i="9"/>
  <c r="AU83" i="9"/>
  <c r="B83" i="10"/>
  <c r="W83" i="10"/>
  <c r="AV83" i="10"/>
  <c r="I82" i="9"/>
  <c r="BO84" i="2"/>
  <c r="CE84" i="2"/>
  <c r="W83" i="9"/>
  <c r="AV83" i="9"/>
  <c r="C83" i="10"/>
  <c r="AE83" i="10"/>
  <c r="AW83" i="10"/>
  <c r="AT84" i="2"/>
  <c r="W82" i="9"/>
  <c r="BP84" i="2"/>
  <c r="AE83" i="9"/>
  <c r="AW83" i="9"/>
  <c r="D83" i="10"/>
  <c r="AF83" i="10"/>
  <c r="AX83" i="10"/>
  <c r="D84" i="2"/>
  <c r="BQ84" i="2"/>
  <c r="AF83" i="9"/>
  <c r="AX83" i="9"/>
  <c r="E83" i="10"/>
  <c r="AG83" i="10"/>
  <c r="AY83" i="10"/>
  <c r="N84" i="2"/>
  <c r="AG83" i="9"/>
  <c r="AY83" i="9"/>
  <c r="F83" i="10"/>
  <c r="AH83" i="10"/>
  <c r="AZ83" i="10"/>
  <c r="AH83" i="9"/>
  <c r="AZ83" i="9"/>
  <c r="G83" i="10"/>
  <c r="AI83" i="10"/>
  <c r="BA83" i="10"/>
  <c r="D83" i="9"/>
  <c r="AQ83" i="9" s="1"/>
  <c r="AI83" i="9"/>
  <c r="BA83" i="9"/>
  <c r="H83" i="10"/>
  <c r="AJ83" i="10"/>
  <c r="BB83" i="10"/>
  <c r="E83" i="9"/>
  <c r="AJ83" i="9"/>
  <c r="BB83" i="9"/>
  <c r="I83" i="10"/>
  <c r="Q95" i="10" s="1"/>
  <c r="AK83" i="10"/>
  <c r="BC83" i="10"/>
  <c r="AK83" i="9"/>
  <c r="BC83" i="9"/>
  <c r="AL83" i="10"/>
  <c r="BD83" i="10"/>
  <c r="BJ84" i="2"/>
  <c r="AL83" i="9"/>
  <c r="BD83" i="9"/>
  <c r="AM83" i="10"/>
  <c r="AM83" i="9"/>
  <c r="AN83" i="10"/>
  <c r="B72" i="12"/>
  <c r="AN83" i="9"/>
  <c r="AO83" i="10"/>
  <c r="BA82" i="9"/>
  <c r="B82" i="9"/>
  <c r="A82" i="9"/>
  <c r="C82" i="9"/>
  <c r="AN82" i="10"/>
  <c r="AY82" i="9"/>
  <c r="S82" i="10"/>
  <c r="AO82" i="10"/>
  <c r="AG82" i="9"/>
  <c r="G82" i="9"/>
  <c r="AH82" i="9"/>
  <c r="AZ82" i="9"/>
  <c r="T82" i="10"/>
  <c r="AP82" i="10"/>
  <c r="U82" i="10"/>
  <c r="AS82" i="10"/>
  <c r="AJ82" i="9"/>
  <c r="BB82" i="9"/>
  <c r="V82" i="10"/>
  <c r="AT82" i="10"/>
  <c r="AK82" i="9"/>
  <c r="BC82" i="9"/>
  <c r="W82" i="10"/>
  <c r="AU82" i="10"/>
  <c r="AL82" i="9"/>
  <c r="BD82" i="9"/>
  <c r="AV82" i="10"/>
  <c r="D82" i="10"/>
  <c r="AE82" i="10"/>
  <c r="AW82" i="10"/>
  <c r="S82" i="9"/>
  <c r="E82" i="10"/>
  <c r="AF82" i="10"/>
  <c r="AX82" i="10"/>
  <c r="H82" i="9"/>
  <c r="BE82" i="9" s="1"/>
  <c r="F82" i="10"/>
  <c r="AY82" i="10"/>
  <c r="AZ82" i="10"/>
  <c r="AI82" i="9"/>
  <c r="DW101" i="10" l="1"/>
  <c r="DZ101" i="10"/>
  <c r="DL100" i="10"/>
  <c r="EB100" i="10" s="1"/>
  <c r="DT101" i="10"/>
  <c r="CW101" i="10"/>
  <c r="DP101" i="10"/>
  <c r="DQ101" i="10"/>
  <c r="DS101" i="10"/>
  <c r="DL101" i="10"/>
  <c r="EA101" i="10"/>
  <c r="CD99" i="10"/>
  <c r="CB99" i="10"/>
  <c r="M94" i="10"/>
  <c r="BW99" i="10"/>
  <c r="Y97" i="10"/>
  <c r="BP99" i="10"/>
  <c r="BJ99" i="10"/>
  <c r="BK99" i="10"/>
  <c r="BN99" i="10"/>
  <c r="BO99" i="10"/>
  <c r="CG99" i="10"/>
  <c r="BI99" i="10"/>
  <c r="BM99" i="10"/>
  <c r="BR99" i="10"/>
  <c r="BQ99" i="10"/>
  <c r="CE99" i="10"/>
  <c r="BZ99" i="10"/>
  <c r="BV99" i="10"/>
  <c r="CF99" i="10"/>
  <c r="CC99" i="10"/>
  <c r="BR97" i="10"/>
  <c r="AA97" i="10"/>
  <c r="BH99" i="10"/>
  <c r="N86" i="9"/>
  <c r="BX99" i="10"/>
  <c r="CA99" i="10"/>
  <c r="BN97" i="10"/>
  <c r="AB94" i="10"/>
  <c r="Q84" i="9"/>
  <c r="K86" i="9"/>
  <c r="BR98" i="10"/>
  <c r="P99" i="10"/>
  <c r="CI98" i="3"/>
  <c r="C87" i="12" s="1"/>
  <c r="BL98" i="10"/>
  <c r="L86" i="9"/>
  <c r="BK98" i="10"/>
  <c r="BO98" i="10"/>
  <c r="BI98" i="10"/>
  <c r="BN98" i="10"/>
  <c r="BP98" i="10"/>
  <c r="BG98" i="10"/>
  <c r="P98" i="10"/>
  <c r="BH98" i="10"/>
  <c r="CH98" i="10"/>
  <c r="DA98" i="10" s="1"/>
  <c r="BQ98" i="10"/>
  <c r="BG97" i="10"/>
  <c r="BM98" i="10"/>
  <c r="N84" i="9"/>
  <c r="BM97" i="10"/>
  <c r="L97" i="10"/>
  <c r="BL97" i="10"/>
  <c r="N97" i="10"/>
  <c r="BQ97" i="10"/>
  <c r="BP97" i="10"/>
  <c r="BE85" i="10"/>
  <c r="BZ97" i="10" s="1"/>
  <c r="DM97" i="10"/>
  <c r="CI97" i="10"/>
  <c r="O97" i="10"/>
  <c r="BH97" i="10"/>
  <c r="Z96" i="10"/>
  <c r="AB96" i="10"/>
  <c r="AC97" i="10"/>
  <c r="AB97" i="10"/>
  <c r="M97" i="10"/>
  <c r="K97" i="10"/>
  <c r="BT97" i="10"/>
  <c r="AA86" i="9"/>
  <c r="Z97" i="10"/>
  <c r="BK97" i="10"/>
  <c r="BJ97" i="10"/>
  <c r="BO97" i="10"/>
  <c r="BI97" i="10"/>
  <c r="AC94" i="10"/>
  <c r="L94" i="10"/>
  <c r="AB84" i="9"/>
  <c r="DM96" i="10"/>
  <c r="O96" i="10"/>
  <c r="CI96" i="10"/>
  <c r="Y96" i="10"/>
  <c r="BR85" i="9"/>
  <c r="AC96" i="10"/>
  <c r="M96" i="10"/>
  <c r="AQ84" i="10"/>
  <c r="BJ96" i="10" s="1"/>
  <c r="K96" i="10"/>
  <c r="BT96" i="10"/>
  <c r="CB94" i="10"/>
  <c r="N95" i="10"/>
  <c r="BW94" i="10"/>
  <c r="L96" i="10"/>
  <c r="BQ83" i="9"/>
  <c r="C86" i="12"/>
  <c r="ED96" i="10"/>
  <c r="EE96" i="10" s="1"/>
  <c r="CJ97" i="3"/>
  <c r="CK97" i="3"/>
  <c r="BP83" i="9"/>
  <c r="N96" i="10"/>
  <c r="AA96" i="10"/>
  <c r="BR83" i="9"/>
  <c r="Z94" i="10"/>
  <c r="AB95" i="10"/>
  <c r="BO83" i="9"/>
  <c r="BH83" i="9"/>
  <c r="M84" i="9"/>
  <c r="Y94" i="10"/>
  <c r="M95" i="10"/>
  <c r="L95" i="10"/>
  <c r="M83" i="9"/>
  <c r="AC95" i="10"/>
  <c r="AQ83" i="10"/>
  <c r="BH95" i="10" s="1"/>
  <c r="BT95" i="10"/>
  <c r="K95" i="10"/>
  <c r="Y95" i="10"/>
  <c r="BG83" i="9"/>
  <c r="DM95" i="10"/>
  <c r="CI95" i="10"/>
  <c r="O95" i="10"/>
  <c r="AA95" i="10"/>
  <c r="C85" i="12"/>
  <c r="ED95" i="10"/>
  <c r="EE95" i="10" s="1"/>
  <c r="CK96" i="3"/>
  <c r="CJ96" i="3"/>
  <c r="Z95" i="10"/>
  <c r="AA83" i="9"/>
  <c r="CC94" i="10"/>
  <c r="CF94" i="10"/>
  <c r="BV94" i="10"/>
  <c r="AA94" i="10"/>
  <c r="N94" i="10"/>
  <c r="AQ82" i="10"/>
  <c r="BK94" i="10" s="1"/>
  <c r="BT94" i="10"/>
  <c r="K94" i="10"/>
  <c r="CA94" i="10"/>
  <c r="CI95" i="3"/>
  <c r="CE94" i="10"/>
  <c r="BZ94" i="10"/>
  <c r="BY94" i="10"/>
  <c r="BX94" i="10"/>
  <c r="DM94" i="10"/>
  <c r="O94" i="10"/>
  <c r="CI94" i="10"/>
  <c r="CD94" i="10"/>
  <c r="CG94" i="10"/>
  <c r="CA88" i="9"/>
  <c r="BO88" i="9"/>
  <c r="AC86" i="9"/>
  <c r="BG88" i="9"/>
  <c r="CK88" i="9" s="1"/>
  <c r="BQ88" i="9"/>
  <c r="CE88" i="9"/>
  <c r="CD88" i="9"/>
  <c r="BP88" i="9"/>
  <c r="BX88" i="9"/>
  <c r="BY88" i="9"/>
  <c r="BL88" i="9"/>
  <c r="CB88" i="9"/>
  <c r="CQ88" i="9" s="1"/>
  <c r="BZ88" i="9"/>
  <c r="CX88" i="9"/>
  <c r="BR88" i="9"/>
  <c r="P88" i="9"/>
  <c r="BJ88" i="9"/>
  <c r="CQ87" i="9"/>
  <c r="CC88" i="9"/>
  <c r="BW88" i="9"/>
  <c r="BN88" i="9"/>
  <c r="CG88" i="9"/>
  <c r="CF88" i="9"/>
  <c r="BH88" i="9"/>
  <c r="BI88" i="9"/>
  <c r="CM88" i="9" s="1"/>
  <c r="BK88" i="9"/>
  <c r="BT86" i="9"/>
  <c r="BK87" i="9"/>
  <c r="CO87" i="9" s="1"/>
  <c r="P87" i="9"/>
  <c r="AB86" i="9"/>
  <c r="BR87" i="9"/>
  <c r="CV87" i="9" s="1"/>
  <c r="BJ87" i="9"/>
  <c r="CN87" i="9" s="1"/>
  <c r="BY86" i="9"/>
  <c r="BX86" i="9"/>
  <c r="CG86" i="9"/>
  <c r="Z86" i="9"/>
  <c r="CF86" i="9"/>
  <c r="CA86" i="9"/>
  <c r="BQ87" i="9"/>
  <c r="CU87" i="9" s="1"/>
  <c r="CB86" i="9"/>
  <c r="CE86" i="9"/>
  <c r="BV87" i="9"/>
  <c r="CH87" i="9" s="1"/>
  <c r="AC85" i="9"/>
  <c r="BL87" i="9"/>
  <c r="CP87" i="9" s="1"/>
  <c r="CC86" i="9"/>
  <c r="CD86" i="9"/>
  <c r="CI85" i="2"/>
  <c r="CK85" i="2" s="1"/>
  <c r="BO87" i="9"/>
  <c r="CS87" i="9" s="1"/>
  <c r="BP87" i="9"/>
  <c r="CT87" i="9" s="1"/>
  <c r="BH87" i="9"/>
  <c r="CL87" i="9" s="1"/>
  <c r="BG87" i="9"/>
  <c r="BN87" i="9"/>
  <c r="CR87" i="9" s="1"/>
  <c r="CX87" i="9"/>
  <c r="BI87" i="9"/>
  <c r="CM87" i="9" s="1"/>
  <c r="BV85" i="9"/>
  <c r="Y83" i="9"/>
  <c r="BZ86" i="9"/>
  <c r="BN85" i="9"/>
  <c r="BW86" i="9"/>
  <c r="O86" i="9"/>
  <c r="CI86" i="9"/>
  <c r="CF84" i="9"/>
  <c r="BO85" i="9"/>
  <c r="BM85" i="9"/>
  <c r="Y85" i="9"/>
  <c r="Y86" i="9"/>
  <c r="M86" i="9"/>
  <c r="BP85" i="9"/>
  <c r="M85" i="9"/>
  <c r="BQ85" i="9"/>
  <c r="BV84" i="9"/>
  <c r="O85" i="9"/>
  <c r="BN83" i="9"/>
  <c r="AC83" i="9"/>
  <c r="BW84" i="9"/>
  <c r="O83" i="9"/>
  <c r="Z84" i="9"/>
  <c r="BH85" i="9"/>
  <c r="L84" i="9"/>
  <c r="K85" i="9"/>
  <c r="BT85" i="9"/>
  <c r="AQ85" i="9"/>
  <c r="BG86" i="9" s="1"/>
  <c r="BL85" i="9"/>
  <c r="Z85" i="9"/>
  <c r="BJ85" i="9"/>
  <c r="AB85" i="9"/>
  <c r="CI85" i="9"/>
  <c r="BK85" i="9"/>
  <c r="N85" i="9"/>
  <c r="BI85" i="9"/>
  <c r="L85" i="9"/>
  <c r="AA85" i="9"/>
  <c r="Z83" i="9"/>
  <c r="Q85" i="9"/>
  <c r="BG85" i="9"/>
  <c r="BM84" i="9"/>
  <c r="BT84" i="9"/>
  <c r="AC84" i="9"/>
  <c r="CI84" i="2"/>
  <c r="CK84" i="2" s="1"/>
  <c r="Y84" i="9"/>
  <c r="BY84" i="9"/>
  <c r="BJ83" i="9"/>
  <c r="BQ84" i="9"/>
  <c r="BG84" i="9"/>
  <c r="K84" i="9"/>
  <c r="BN84" i="9"/>
  <c r="BX84" i="9"/>
  <c r="AA84" i="9"/>
  <c r="CE84" i="9"/>
  <c r="BP84" i="9"/>
  <c r="CG84" i="9"/>
  <c r="CC84" i="9"/>
  <c r="CA84" i="9"/>
  <c r="BO84" i="9"/>
  <c r="CD84" i="9"/>
  <c r="N83" i="9"/>
  <c r="BL84" i="9"/>
  <c r="BK84" i="9"/>
  <c r="CB84" i="9"/>
  <c r="BI84" i="9"/>
  <c r="BR84" i="9"/>
  <c r="BE84" i="9"/>
  <c r="BZ85" i="9" s="1"/>
  <c r="O84" i="9"/>
  <c r="CI84" i="9"/>
  <c r="BJ84" i="9"/>
  <c r="BZ84" i="9"/>
  <c r="BE84" i="10"/>
  <c r="CF96" i="10" s="1"/>
  <c r="BH84" i="9"/>
  <c r="BE83" i="10"/>
  <c r="CD95" i="10" s="1"/>
  <c r="CF83" i="9"/>
  <c r="CC83" i="9"/>
  <c r="BY83" i="9"/>
  <c r="BM83" i="9"/>
  <c r="BZ83" i="9"/>
  <c r="Q83" i="9"/>
  <c r="AB83" i="9"/>
  <c r="CD83" i="9"/>
  <c r="CG83" i="9"/>
  <c r="BK83" i="9"/>
  <c r="CA83" i="9"/>
  <c r="B73" i="12"/>
  <c r="DO83" i="10"/>
  <c r="K83" i="9"/>
  <c r="BT83" i="9"/>
  <c r="BL83" i="9"/>
  <c r="CB83" i="9"/>
  <c r="CE83" i="9"/>
  <c r="L83" i="9"/>
  <c r="BI83" i="9"/>
  <c r="BW83" i="9"/>
  <c r="BX83" i="9"/>
  <c r="CI83" i="9"/>
  <c r="DC82" i="3"/>
  <c r="DB82" i="3"/>
  <c r="DA82" i="3"/>
  <c r="CZ82" i="3"/>
  <c r="CY82" i="3"/>
  <c r="CF82" i="3"/>
  <c r="B82" i="3"/>
  <c r="C82" i="3" s="1"/>
  <c r="B82" i="2"/>
  <c r="CD80" i="1"/>
  <c r="CC80" i="1"/>
  <c r="CB80" i="1"/>
  <c r="CA80" i="1"/>
  <c r="BZ80" i="1"/>
  <c r="BY80" i="1"/>
  <c r="BX80" i="1"/>
  <c r="BW80" i="1"/>
  <c r="BV80" i="1"/>
  <c r="BU80" i="1"/>
  <c r="BT80" i="1"/>
  <c r="BS80" i="1"/>
  <c r="BR80" i="1"/>
  <c r="BQ80" i="1"/>
  <c r="BP80" i="1"/>
  <c r="BO80" i="1"/>
  <c r="BN80" i="1"/>
  <c r="BM80" i="1"/>
  <c r="BL80" i="1"/>
  <c r="BK80" i="1"/>
  <c r="BK94" i="3" s="1"/>
  <c r="BJ80" i="1"/>
  <c r="BJ94" i="3" s="1"/>
  <c r="BI80" i="1"/>
  <c r="BI94" i="3" s="1"/>
  <c r="BH80" i="1"/>
  <c r="BH94" i="3" s="1"/>
  <c r="BG80" i="1"/>
  <c r="BF80" i="1"/>
  <c r="BF94" i="3" s="1"/>
  <c r="BE80" i="1"/>
  <c r="BE94" i="3" s="1"/>
  <c r="BD80" i="1"/>
  <c r="BC80" i="1"/>
  <c r="BC94" i="3" s="1"/>
  <c r="BB80" i="1"/>
  <c r="BB94" i="3" s="1"/>
  <c r="BA80" i="1"/>
  <c r="AZ80" i="1"/>
  <c r="AY80" i="1"/>
  <c r="AX80" i="1"/>
  <c r="AW80" i="1"/>
  <c r="AV80" i="1"/>
  <c r="AU80" i="1"/>
  <c r="AT80" i="1"/>
  <c r="AS80" i="1"/>
  <c r="AR80" i="1"/>
  <c r="AQ80" i="1"/>
  <c r="AP80" i="1"/>
  <c r="AO80" i="1"/>
  <c r="AN80" i="1"/>
  <c r="AM80" i="1"/>
  <c r="AL80" i="1"/>
  <c r="AK80" i="1"/>
  <c r="AJ80" i="1"/>
  <c r="AI80" i="1"/>
  <c r="AH80" i="1"/>
  <c r="AG80" i="1"/>
  <c r="AF80" i="1"/>
  <c r="AE80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P94" i="3" s="1"/>
  <c r="O80" i="1"/>
  <c r="O94" i="3" s="1"/>
  <c r="N80" i="1"/>
  <c r="N94" i="3" s="1"/>
  <c r="M80" i="1"/>
  <c r="M94" i="3" s="1"/>
  <c r="L80" i="1"/>
  <c r="L94" i="3" s="1"/>
  <c r="K80" i="1"/>
  <c r="J80" i="1"/>
  <c r="I80" i="1"/>
  <c r="H80" i="1"/>
  <c r="G80" i="1"/>
  <c r="F80" i="1"/>
  <c r="F94" i="3" s="1"/>
  <c r="E80" i="1"/>
  <c r="E94" i="3" s="1"/>
  <c r="D80" i="1"/>
  <c r="C80" i="1"/>
  <c r="C81" i="9" s="1"/>
  <c r="B80" i="1"/>
  <c r="B81" i="9" s="1"/>
  <c r="A80" i="1"/>
  <c r="A81" i="9" s="1"/>
  <c r="EB101" i="10" l="1"/>
  <c r="CT83" i="9"/>
  <c r="DB98" i="10"/>
  <c r="DG98" i="10"/>
  <c r="BS99" i="10"/>
  <c r="CU99" i="10"/>
  <c r="CO99" i="10"/>
  <c r="CQ99" i="10"/>
  <c r="CK99" i="10"/>
  <c r="CM99" i="10"/>
  <c r="CS99" i="10"/>
  <c r="CN99" i="10"/>
  <c r="CT99" i="10"/>
  <c r="CR99" i="10"/>
  <c r="CV99" i="10"/>
  <c r="DC98" i="10"/>
  <c r="CK98" i="3"/>
  <c r="DF98" i="10"/>
  <c r="CJ98" i="3"/>
  <c r="DK98" i="10"/>
  <c r="ED97" i="10"/>
  <c r="EE97" i="10" s="1"/>
  <c r="BX97" i="10"/>
  <c r="CH99" i="10"/>
  <c r="DE99" i="10" s="1"/>
  <c r="BR96" i="10"/>
  <c r="DD98" i="10"/>
  <c r="CL99" i="10"/>
  <c r="CP99" i="10"/>
  <c r="BM96" i="10"/>
  <c r="CL83" i="9"/>
  <c r="DI98" i="10"/>
  <c r="BS98" i="10"/>
  <c r="CO98" i="10" s="1"/>
  <c r="BV97" i="10"/>
  <c r="CF97" i="10"/>
  <c r="CD97" i="10"/>
  <c r="CZ98" i="10"/>
  <c r="DE98" i="10"/>
  <c r="DJ98" i="10"/>
  <c r="BY97" i="10"/>
  <c r="DH98" i="10"/>
  <c r="CA97" i="10"/>
  <c r="BK96" i="10"/>
  <c r="BN96" i="10"/>
  <c r="CG97" i="10"/>
  <c r="CC97" i="10"/>
  <c r="CE97" i="10"/>
  <c r="P97" i="10"/>
  <c r="BS97" i="10"/>
  <c r="CS97" i="10" s="1"/>
  <c r="CB97" i="10"/>
  <c r="BW97" i="10"/>
  <c r="P95" i="10"/>
  <c r="CT88" i="9"/>
  <c r="BG96" i="10"/>
  <c r="BQ96" i="10"/>
  <c r="BH96" i="10"/>
  <c r="BO96" i="10"/>
  <c r="BI96" i="10"/>
  <c r="BP96" i="10"/>
  <c r="BL96" i="10"/>
  <c r="BM95" i="10"/>
  <c r="CA96" i="10"/>
  <c r="BY96" i="10"/>
  <c r="CU83" i="9"/>
  <c r="CG96" i="10"/>
  <c r="CB96" i="10"/>
  <c r="BW96" i="10"/>
  <c r="CE96" i="10"/>
  <c r="CC96" i="10"/>
  <c r="BX96" i="10"/>
  <c r="CV83" i="9"/>
  <c r="CD96" i="10"/>
  <c r="BZ96" i="10"/>
  <c r="BV96" i="10"/>
  <c r="CK83" i="9"/>
  <c r="P96" i="10"/>
  <c r="BG95" i="10"/>
  <c r="BP95" i="10"/>
  <c r="CX86" i="9"/>
  <c r="BO94" i="10"/>
  <c r="BL94" i="10"/>
  <c r="BK95" i="10"/>
  <c r="CS83" i="9"/>
  <c r="BN95" i="10"/>
  <c r="BI95" i="10"/>
  <c r="BL95" i="10"/>
  <c r="BR95" i="10"/>
  <c r="BJ95" i="10"/>
  <c r="CS88" i="9"/>
  <c r="BW95" i="10"/>
  <c r="CP88" i="9"/>
  <c r="BY95" i="10"/>
  <c r="CB95" i="10"/>
  <c r="CC95" i="10"/>
  <c r="CA95" i="10"/>
  <c r="BZ95" i="10"/>
  <c r="CU88" i="9"/>
  <c r="CE95" i="10"/>
  <c r="CG95" i="10"/>
  <c r="BV95" i="10"/>
  <c r="CF95" i="10"/>
  <c r="BX95" i="10"/>
  <c r="BJ94" i="10"/>
  <c r="BQ95" i="10"/>
  <c r="P94" i="10"/>
  <c r="BO95" i="10"/>
  <c r="BR94" i="10"/>
  <c r="BQ94" i="10"/>
  <c r="CH94" i="10"/>
  <c r="DC94" i="10" s="1"/>
  <c r="BH94" i="10"/>
  <c r="BG94" i="10"/>
  <c r="BN94" i="10"/>
  <c r="BI94" i="10"/>
  <c r="BM94" i="10"/>
  <c r="BP94" i="10"/>
  <c r="CV88" i="9"/>
  <c r="C84" i="12"/>
  <c r="ED94" i="10"/>
  <c r="EE94" i="10" s="1"/>
  <c r="CK95" i="3"/>
  <c r="CJ95" i="3"/>
  <c r="BQ83" i="2"/>
  <c r="BQ94" i="3"/>
  <c r="AJ83" i="2"/>
  <c r="AJ94" i="3"/>
  <c r="W83" i="2"/>
  <c r="W94" i="3"/>
  <c r="D83" i="2"/>
  <c r="D94" i="3"/>
  <c r="I83" i="2"/>
  <c r="I94" i="3"/>
  <c r="AZ83" i="2"/>
  <c r="AZ94" i="3"/>
  <c r="U83" i="2"/>
  <c r="U94" i="3"/>
  <c r="AK83" i="2"/>
  <c r="AK94" i="3"/>
  <c r="BA83" i="2"/>
  <c r="BA94" i="3"/>
  <c r="Z83" i="2"/>
  <c r="Z94" i="3"/>
  <c r="BR83" i="2"/>
  <c r="BR94" i="3"/>
  <c r="X83" i="2"/>
  <c r="X94" i="3"/>
  <c r="BD83" i="2"/>
  <c r="BD94" i="3"/>
  <c r="BU83" i="2"/>
  <c r="BU94" i="3"/>
  <c r="AP83" i="2"/>
  <c r="AP94" i="3"/>
  <c r="BW83" i="2"/>
  <c r="BW94" i="3"/>
  <c r="K83" i="2"/>
  <c r="K94" i="3"/>
  <c r="AA83" i="2"/>
  <c r="AA94" i="3"/>
  <c r="AQ83" i="2"/>
  <c r="AQ94" i="3"/>
  <c r="BG83" i="2"/>
  <c r="BG94" i="3"/>
  <c r="BX83" i="2"/>
  <c r="BX94" i="3"/>
  <c r="BY83" i="2"/>
  <c r="BY94" i="3"/>
  <c r="AR83" i="2"/>
  <c r="AR94" i="3"/>
  <c r="BZ83" i="2"/>
  <c r="BZ94" i="3"/>
  <c r="AT83" i="2"/>
  <c r="AT94" i="3"/>
  <c r="CA83" i="2"/>
  <c r="CA94" i="3"/>
  <c r="V83" i="2"/>
  <c r="V94" i="3"/>
  <c r="AL83" i="2"/>
  <c r="AL94" i="3"/>
  <c r="BS83" i="2"/>
  <c r="BS94" i="3"/>
  <c r="G83" i="2"/>
  <c r="G94" i="3"/>
  <c r="AM83" i="2"/>
  <c r="AM94" i="3"/>
  <c r="BT83" i="2"/>
  <c r="BT94" i="3"/>
  <c r="H83" i="2"/>
  <c r="H94" i="3"/>
  <c r="AN83" i="2"/>
  <c r="AN94" i="3"/>
  <c r="Y83" i="2"/>
  <c r="Y94" i="3"/>
  <c r="BV83" i="2"/>
  <c r="BV94" i="3"/>
  <c r="J83" i="2"/>
  <c r="J94" i="3"/>
  <c r="U81" i="10"/>
  <c r="AB94" i="3"/>
  <c r="AC83" i="2"/>
  <c r="AC94" i="3"/>
  <c r="AS83" i="2"/>
  <c r="AS94" i="3"/>
  <c r="AU83" i="2"/>
  <c r="AU94" i="3"/>
  <c r="CB83" i="2"/>
  <c r="CB94" i="3"/>
  <c r="AF83" i="2"/>
  <c r="AF94" i="3"/>
  <c r="AV83" i="2"/>
  <c r="AV94" i="3"/>
  <c r="BM83" i="2"/>
  <c r="BM94" i="3"/>
  <c r="CC83" i="2"/>
  <c r="CC94" i="3"/>
  <c r="T83" i="2"/>
  <c r="T94" i="3"/>
  <c r="Q83" i="2"/>
  <c r="Q94" i="3"/>
  <c r="AG83" i="2"/>
  <c r="AG94" i="3"/>
  <c r="AW83" i="2"/>
  <c r="AW94" i="3"/>
  <c r="BN83" i="2"/>
  <c r="BN94" i="3"/>
  <c r="CD83" i="2"/>
  <c r="CD94" i="3"/>
  <c r="AO83" i="2"/>
  <c r="AO94" i="3"/>
  <c r="AD83" i="2"/>
  <c r="AD94" i="3"/>
  <c r="R83" i="2"/>
  <c r="R94" i="3"/>
  <c r="AH83" i="2"/>
  <c r="AH94" i="3"/>
  <c r="AX83" i="2"/>
  <c r="AX94" i="3"/>
  <c r="BO83" i="2"/>
  <c r="BO94" i="3"/>
  <c r="CE83" i="2"/>
  <c r="CE94" i="3"/>
  <c r="AE83" i="2"/>
  <c r="AE94" i="3"/>
  <c r="S83" i="2"/>
  <c r="S94" i="3"/>
  <c r="AI83" i="2"/>
  <c r="AI94" i="3"/>
  <c r="AY83" i="2"/>
  <c r="AY94" i="3"/>
  <c r="BP83" i="2"/>
  <c r="BP94" i="3"/>
  <c r="CN83" i="9"/>
  <c r="CO88" i="9"/>
  <c r="P86" i="9"/>
  <c r="CH88" i="9"/>
  <c r="CN88" i="9"/>
  <c r="CL88" i="9"/>
  <c r="BS88" i="9"/>
  <c r="CO84" i="9"/>
  <c r="CQ83" i="9"/>
  <c r="CP84" i="9"/>
  <c r="CR88" i="9"/>
  <c r="CL84" i="9"/>
  <c r="CK87" i="9"/>
  <c r="BS87" i="9"/>
  <c r="CW87" i="9" s="1"/>
  <c r="CB85" i="9"/>
  <c r="CQ85" i="9" s="1"/>
  <c r="BP86" i="9"/>
  <c r="CT86" i="9" s="1"/>
  <c r="BO86" i="9"/>
  <c r="CS86" i="9" s="1"/>
  <c r="BN86" i="9"/>
  <c r="CR86" i="9" s="1"/>
  <c r="BR86" i="9"/>
  <c r="CV86" i="9" s="1"/>
  <c r="BM86" i="9"/>
  <c r="CQ86" i="9" s="1"/>
  <c r="BL86" i="9"/>
  <c r="CP86" i="9" s="1"/>
  <c r="BQ86" i="9"/>
  <c r="CU86" i="9" s="1"/>
  <c r="CX85" i="9"/>
  <c r="CF85" i="9"/>
  <c r="CU85" i="9" s="1"/>
  <c r="BJ86" i="9"/>
  <c r="CN86" i="9" s="1"/>
  <c r="CG85" i="9"/>
  <c r="CV85" i="9" s="1"/>
  <c r="CK86" i="9"/>
  <c r="BK86" i="9"/>
  <c r="CO86" i="9" s="1"/>
  <c r="BH86" i="9"/>
  <c r="CL86" i="9" s="1"/>
  <c r="CU84" i="9"/>
  <c r="BI86" i="9"/>
  <c r="CM86" i="9" s="1"/>
  <c r="CD85" i="9"/>
  <c r="CS85" i="9" s="1"/>
  <c r="CA85" i="9"/>
  <c r="CP85" i="9" s="1"/>
  <c r="CE85" i="9"/>
  <c r="CT85" i="9" s="1"/>
  <c r="CP83" i="9"/>
  <c r="P85" i="9"/>
  <c r="BS85" i="9"/>
  <c r="CN84" i="9"/>
  <c r="CO85" i="9"/>
  <c r="BY85" i="9"/>
  <c r="CN85" i="9" s="1"/>
  <c r="CC85" i="9"/>
  <c r="CR85" i="9" s="1"/>
  <c r="BV86" i="9"/>
  <c r="CH86" i="9" s="1"/>
  <c r="CH84" i="9"/>
  <c r="BX85" i="9"/>
  <c r="CM85" i="9" s="1"/>
  <c r="BW85" i="9"/>
  <c r="CL85" i="9" s="1"/>
  <c r="CV84" i="9"/>
  <c r="P84" i="9"/>
  <c r="CT84" i="9"/>
  <c r="CK84" i="9"/>
  <c r="BS84" i="9"/>
  <c r="CM84" i="9"/>
  <c r="CS84" i="9"/>
  <c r="CX84" i="9"/>
  <c r="CQ84" i="9"/>
  <c r="CR84" i="9"/>
  <c r="CX83" i="9"/>
  <c r="P83" i="9"/>
  <c r="CR83" i="9"/>
  <c r="CM83" i="9"/>
  <c r="CO83" i="9"/>
  <c r="BS83" i="9"/>
  <c r="D81" i="9"/>
  <c r="BT82" i="9" s="1"/>
  <c r="F81" i="9"/>
  <c r="E81" i="9"/>
  <c r="D81" i="10"/>
  <c r="AV81" i="9"/>
  <c r="BC83" i="2"/>
  <c r="AX81" i="9"/>
  <c r="BE83" i="2"/>
  <c r="AH81" i="9"/>
  <c r="AI81" i="9"/>
  <c r="B81" i="10"/>
  <c r="AJ81" i="9"/>
  <c r="C81" i="10"/>
  <c r="BA81" i="10"/>
  <c r="BH83" i="2"/>
  <c r="AK81" i="9"/>
  <c r="BB81" i="10"/>
  <c r="BI83" i="2"/>
  <c r="AL81" i="9"/>
  <c r="AF81" i="9"/>
  <c r="E83" i="2"/>
  <c r="AU81" i="9"/>
  <c r="BB83" i="2"/>
  <c r="G81" i="9"/>
  <c r="BC81" i="10"/>
  <c r="BJ83" i="2"/>
  <c r="AZ81" i="9"/>
  <c r="V81" i="10"/>
  <c r="AY81" i="9"/>
  <c r="BF83" i="2"/>
  <c r="U81" i="9"/>
  <c r="AB83" i="2"/>
  <c r="AP81" i="10"/>
  <c r="O83" i="2"/>
  <c r="BD81" i="10"/>
  <c r="BK83" i="2"/>
  <c r="BA81" i="9"/>
  <c r="W81" i="10"/>
  <c r="AG81" i="9"/>
  <c r="F83" i="2"/>
  <c r="BB81" i="9"/>
  <c r="AE81" i="10"/>
  <c r="H81" i="9"/>
  <c r="BE81" i="9" s="1"/>
  <c r="AO81" i="10"/>
  <c r="N83" i="2"/>
  <c r="BC81" i="9"/>
  <c r="AS81" i="10"/>
  <c r="AM81" i="10"/>
  <c r="L83" i="2"/>
  <c r="AN81" i="10"/>
  <c r="M83" i="2"/>
  <c r="T81" i="10"/>
  <c r="P83" i="2"/>
  <c r="BD81" i="9"/>
  <c r="A82" i="3"/>
  <c r="BL82" i="3" s="1"/>
  <c r="C83" i="3"/>
  <c r="A83" i="3" s="1"/>
  <c r="BL83" i="3" s="1"/>
  <c r="AU81" i="10"/>
  <c r="AW81" i="10"/>
  <c r="I81" i="9"/>
  <c r="Q82" i="9" s="1"/>
  <c r="AM81" i="9"/>
  <c r="E81" i="10"/>
  <c r="AF81" i="10"/>
  <c r="AX81" i="10"/>
  <c r="AN81" i="9"/>
  <c r="F81" i="10"/>
  <c r="AG81" i="10"/>
  <c r="AY81" i="10"/>
  <c r="S81" i="9"/>
  <c r="AO81" i="9"/>
  <c r="G81" i="10"/>
  <c r="AH81" i="10"/>
  <c r="AZ81" i="10"/>
  <c r="AV81" i="10"/>
  <c r="T81" i="9"/>
  <c r="AP81" i="9"/>
  <c r="H81" i="10"/>
  <c r="AI81" i="10"/>
  <c r="AS81" i="9"/>
  <c r="I81" i="10"/>
  <c r="Q93" i="10" s="1"/>
  <c r="AJ81" i="10"/>
  <c r="V81" i="9"/>
  <c r="AT81" i="9"/>
  <c r="AK81" i="10"/>
  <c r="W81" i="9"/>
  <c r="AL81" i="10"/>
  <c r="AT81" i="10"/>
  <c r="AE81" i="9"/>
  <c r="AW81" i="9"/>
  <c r="S81" i="10"/>
  <c r="A81" i="10"/>
  <c r="CK98" i="10" l="1"/>
  <c r="CM98" i="10"/>
  <c r="DR98" i="10" s="1"/>
  <c r="CR98" i="10"/>
  <c r="DW98" i="10" s="1"/>
  <c r="CQ98" i="10"/>
  <c r="DV98" i="10" s="1"/>
  <c r="CL98" i="10"/>
  <c r="DQ98" i="10" s="1"/>
  <c r="CT98" i="10"/>
  <c r="DY98" i="10" s="1"/>
  <c r="CO97" i="10"/>
  <c r="CW99" i="10"/>
  <c r="CN97" i="10"/>
  <c r="CU98" i="10"/>
  <c r="DZ98" i="10" s="1"/>
  <c r="DT98" i="10"/>
  <c r="DU99" i="10"/>
  <c r="DD99" i="10"/>
  <c r="DT99" i="10" s="1"/>
  <c r="DC99" i="10"/>
  <c r="DS99" i="10" s="1"/>
  <c r="DJ99" i="10"/>
  <c r="DZ99" i="10" s="1"/>
  <c r="DA99" i="10"/>
  <c r="DQ99" i="10" s="1"/>
  <c r="DH99" i="10"/>
  <c r="DX99" i="10" s="1"/>
  <c r="DG99" i="10"/>
  <c r="DW99" i="10" s="1"/>
  <c r="DI99" i="10"/>
  <c r="DY99" i="10" s="1"/>
  <c r="DF99" i="10"/>
  <c r="DV99" i="10" s="1"/>
  <c r="CZ99" i="10"/>
  <c r="DK99" i="10"/>
  <c r="EA99" i="10" s="1"/>
  <c r="DB99" i="10"/>
  <c r="DR99" i="10" s="1"/>
  <c r="DL98" i="10"/>
  <c r="DP98" i="10"/>
  <c r="CV98" i="10"/>
  <c r="EA98" i="10" s="1"/>
  <c r="CN98" i="10"/>
  <c r="DS98" i="10" s="1"/>
  <c r="CP98" i="10"/>
  <c r="DU98" i="10" s="1"/>
  <c r="CH97" i="10"/>
  <c r="DJ97" i="10" s="1"/>
  <c r="CS98" i="10"/>
  <c r="DX98" i="10" s="1"/>
  <c r="BS96" i="10"/>
  <c r="CO96" i="10" s="1"/>
  <c r="CR97" i="10"/>
  <c r="CQ97" i="10"/>
  <c r="CP97" i="10"/>
  <c r="CV97" i="10"/>
  <c r="CK97" i="10"/>
  <c r="CT97" i="10"/>
  <c r="CU97" i="10"/>
  <c r="CM97" i="10"/>
  <c r="CL97" i="10"/>
  <c r="CI83" i="2"/>
  <c r="CK83" i="2" s="1"/>
  <c r="DB94" i="10"/>
  <c r="DJ94" i="10"/>
  <c r="CH96" i="10"/>
  <c r="DG96" i="10" s="1"/>
  <c r="DE94" i="10"/>
  <c r="DD94" i="10"/>
  <c r="CH95" i="10"/>
  <c r="DA95" i="10" s="1"/>
  <c r="BS95" i="10"/>
  <c r="CU95" i="10" s="1"/>
  <c r="Y82" i="9"/>
  <c r="DK94" i="10"/>
  <c r="BS94" i="10"/>
  <c r="CL94" i="10" s="1"/>
  <c r="CZ94" i="10"/>
  <c r="DF94" i="10"/>
  <c r="DA94" i="10"/>
  <c r="DG94" i="10"/>
  <c r="Z82" i="9"/>
  <c r="Y93" i="10"/>
  <c r="DI94" i="10"/>
  <c r="DH94" i="10"/>
  <c r="AB93" i="10"/>
  <c r="L93" i="10"/>
  <c r="BE81" i="10"/>
  <c r="BV93" i="10" s="1"/>
  <c r="CI93" i="10"/>
  <c r="O93" i="10"/>
  <c r="DM93" i="10"/>
  <c r="AA93" i="10"/>
  <c r="N93" i="10"/>
  <c r="AC93" i="10"/>
  <c r="Z93" i="10"/>
  <c r="AQ81" i="10"/>
  <c r="BI93" i="10" s="1"/>
  <c r="K93" i="10"/>
  <c r="BT93" i="10"/>
  <c r="CI94" i="3"/>
  <c r="M93" i="10"/>
  <c r="CW88" i="9"/>
  <c r="AA82" i="9"/>
  <c r="AQ81" i="9"/>
  <c r="BI82" i="9" s="1"/>
  <c r="BS86" i="9"/>
  <c r="CW86" i="9" s="1"/>
  <c r="CH85" i="9"/>
  <c r="CW85" i="9" s="1"/>
  <c r="CW84" i="9"/>
  <c r="CK85" i="9"/>
  <c r="K82" i="9"/>
  <c r="M82" i="9"/>
  <c r="BV83" i="9"/>
  <c r="CH83" i="9" s="1"/>
  <c r="CW83" i="9" s="1"/>
  <c r="CF82" i="9"/>
  <c r="BZ82" i="9"/>
  <c r="N82" i="9"/>
  <c r="CB82" i="9"/>
  <c r="CE82" i="9"/>
  <c r="CG82" i="9"/>
  <c r="BX82" i="9"/>
  <c r="CD82" i="9"/>
  <c r="CI82" i="9"/>
  <c r="CX82" i="9" s="1"/>
  <c r="O82" i="9"/>
  <c r="CA82" i="9"/>
  <c r="AC82" i="9"/>
  <c r="BW82" i="9"/>
  <c r="BY82" i="9"/>
  <c r="CC82" i="9"/>
  <c r="AB82" i="9"/>
  <c r="L82" i="9"/>
  <c r="B71" i="12"/>
  <c r="DO81" i="10"/>
  <c r="DA97" i="10" l="1"/>
  <c r="DQ97" i="10" s="1"/>
  <c r="DH97" i="10"/>
  <c r="DX97" i="10" s="1"/>
  <c r="CZ97" i="10"/>
  <c r="DB97" i="10"/>
  <c r="DK97" i="10"/>
  <c r="DC97" i="10"/>
  <c r="DS97" i="10" s="1"/>
  <c r="DI97" i="10"/>
  <c r="DY97" i="10" s="1"/>
  <c r="DF97" i="10"/>
  <c r="DE97" i="10"/>
  <c r="DU97" i="10" s="1"/>
  <c r="DL99" i="10"/>
  <c r="EB99" i="10" s="1"/>
  <c r="DP99" i="10"/>
  <c r="CP96" i="10"/>
  <c r="CL96" i="10"/>
  <c r="CK96" i="10"/>
  <c r="CQ96" i="10"/>
  <c r="CS96" i="10"/>
  <c r="CU96" i="10"/>
  <c r="CV96" i="10"/>
  <c r="DG97" i="10"/>
  <c r="DW97" i="10" s="1"/>
  <c r="DZ97" i="10"/>
  <c r="CR96" i="10"/>
  <c r="DW96" i="10" s="1"/>
  <c r="CM96" i="10"/>
  <c r="CT96" i="10"/>
  <c r="EA97" i="10"/>
  <c r="CW98" i="10"/>
  <c r="EB98" i="10" s="1"/>
  <c r="DD97" i="10"/>
  <c r="DT97" i="10" s="1"/>
  <c r="CN96" i="10"/>
  <c r="DR97" i="10"/>
  <c r="CW97" i="10"/>
  <c r="DP97" i="10"/>
  <c r="DV97" i="10"/>
  <c r="DK96" i="10"/>
  <c r="EA96" i="10" s="1"/>
  <c r="DH96" i="10"/>
  <c r="BO82" i="9"/>
  <c r="CS82" i="9" s="1"/>
  <c r="DD96" i="10"/>
  <c r="DT96" i="10" s="1"/>
  <c r="CZ96" i="10"/>
  <c r="DI96" i="10"/>
  <c r="DJ96" i="10"/>
  <c r="CT94" i="10"/>
  <c r="DY94" i="10" s="1"/>
  <c r="BZ93" i="10"/>
  <c r="CV94" i="10"/>
  <c r="EA94" i="10" s="1"/>
  <c r="DE96" i="10"/>
  <c r="DU96" i="10" s="1"/>
  <c r="CF93" i="10"/>
  <c r="CU94" i="10"/>
  <c r="DZ94" i="10" s="1"/>
  <c r="DF96" i="10"/>
  <c r="BX93" i="10"/>
  <c r="DC96" i="10"/>
  <c r="DA96" i="10"/>
  <c r="CB93" i="10"/>
  <c r="BY93" i="10"/>
  <c r="DB96" i="10"/>
  <c r="CG93" i="10"/>
  <c r="CQ94" i="10"/>
  <c r="DV94" i="10" s="1"/>
  <c r="BQ82" i="9"/>
  <c r="CU82" i="9" s="1"/>
  <c r="CM94" i="10"/>
  <c r="DR94" i="10" s="1"/>
  <c r="CZ95" i="10"/>
  <c r="DH95" i="10"/>
  <c r="DJ95" i="10"/>
  <c r="DZ95" i="10" s="1"/>
  <c r="DB95" i="10"/>
  <c r="DC95" i="10"/>
  <c r="DF95" i="10"/>
  <c r="DK95" i="10"/>
  <c r="DL94" i="10"/>
  <c r="DG95" i="10"/>
  <c r="CV95" i="10"/>
  <c r="CL95" i="10"/>
  <c r="DQ95" i="10" s="1"/>
  <c r="CR95" i="10"/>
  <c r="CM95" i="10"/>
  <c r="CT95" i="10"/>
  <c r="CK95" i="10"/>
  <c r="CN95" i="10"/>
  <c r="CQ95" i="10"/>
  <c r="CP95" i="10"/>
  <c r="CO95" i="10"/>
  <c r="DE95" i="10"/>
  <c r="DI95" i="10"/>
  <c r="CS95" i="10"/>
  <c r="DD95" i="10"/>
  <c r="DQ94" i="10"/>
  <c r="CK94" i="10"/>
  <c r="CO94" i="10"/>
  <c r="DT94" i="10" s="1"/>
  <c r="CS94" i="10"/>
  <c r="DX94" i="10" s="1"/>
  <c r="CN94" i="10"/>
  <c r="DS94" i="10" s="1"/>
  <c r="CP94" i="10"/>
  <c r="DU94" i="10" s="1"/>
  <c r="CR94" i="10"/>
  <c r="DW94" i="10" s="1"/>
  <c r="BG93" i="10"/>
  <c r="BM93" i="10"/>
  <c r="BJ82" i="9"/>
  <c r="CN82" i="9" s="1"/>
  <c r="BP82" i="9"/>
  <c r="CT82" i="9" s="1"/>
  <c r="P93" i="10"/>
  <c r="BQ93" i="10"/>
  <c r="CA93" i="10"/>
  <c r="BL93" i="10"/>
  <c r="BL82" i="9"/>
  <c r="CP82" i="9" s="1"/>
  <c r="BR93" i="10"/>
  <c r="CE93" i="10"/>
  <c r="BW93" i="10"/>
  <c r="BK93" i="10"/>
  <c r="BR82" i="9"/>
  <c r="CV82" i="9" s="1"/>
  <c r="BH82" i="9"/>
  <c r="CL82" i="9" s="1"/>
  <c r="C83" i="12"/>
  <c r="ED93" i="10"/>
  <c r="EE93" i="10" s="1"/>
  <c r="CK94" i="3"/>
  <c r="CJ94" i="3"/>
  <c r="BO93" i="10"/>
  <c r="CD93" i="10"/>
  <c r="BN82" i="9"/>
  <c r="CR82" i="9" s="1"/>
  <c r="BM82" i="9"/>
  <c r="CQ82" i="9" s="1"/>
  <c r="BP93" i="10"/>
  <c r="BJ93" i="10"/>
  <c r="BH93" i="10"/>
  <c r="BN93" i="10"/>
  <c r="CC93" i="10"/>
  <c r="BK82" i="9"/>
  <c r="CO82" i="9" s="1"/>
  <c r="BG82" i="9"/>
  <c r="CK82" i="9" s="1"/>
  <c r="P82" i="9"/>
  <c r="CM82" i="9"/>
  <c r="DC81" i="3"/>
  <c r="DB81" i="3"/>
  <c r="DA81" i="3"/>
  <c r="CZ81" i="3"/>
  <c r="CY81" i="3"/>
  <c r="CN81" i="3"/>
  <c r="CF81" i="3"/>
  <c r="B81" i="3"/>
  <c r="C81" i="3" s="1"/>
  <c r="A81" i="3" s="1"/>
  <c r="BL81" i="3" s="1"/>
  <c r="B81" i="2"/>
  <c r="C81" i="2" s="1"/>
  <c r="CD79" i="1"/>
  <c r="CE93" i="3" s="1"/>
  <c r="CC79" i="1"/>
  <c r="CB79" i="1"/>
  <c r="CA79" i="1"/>
  <c r="BZ79" i="1"/>
  <c r="BY79" i="1"/>
  <c r="BX79" i="1"/>
  <c r="BW79" i="1"/>
  <c r="BV79" i="1"/>
  <c r="BU79" i="1"/>
  <c r="BT79" i="1"/>
  <c r="BS79" i="1"/>
  <c r="BR79" i="1"/>
  <c r="BQ79" i="1"/>
  <c r="BP79" i="1"/>
  <c r="BO79" i="1"/>
  <c r="BN79" i="1"/>
  <c r="BM79" i="1"/>
  <c r="BN93" i="3" s="1"/>
  <c r="BL79" i="1"/>
  <c r="BM93" i="3" s="1"/>
  <c r="BK79" i="1"/>
  <c r="BJ79" i="1"/>
  <c r="BI79" i="1"/>
  <c r="BI93" i="3" s="1"/>
  <c r="BH79" i="1"/>
  <c r="BH93" i="3" s="1"/>
  <c r="BG79" i="1"/>
  <c r="BG93" i="3" s="1"/>
  <c r="BF79" i="1"/>
  <c r="BF93" i="3" s="1"/>
  <c r="BE79" i="1"/>
  <c r="BE93" i="3" s="1"/>
  <c r="BD79" i="1"/>
  <c r="BC79" i="1"/>
  <c r="BB79" i="1"/>
  <c r="BB93" i="3" s="1"/>
  <c r="BA79" i="1"/>
  <c r="BA93" i="3" s="1"/>
  <c r="AZ79" i="1"/>
  <c r="AZ93" i="3" s="1"/>
  <c r="AY79" i="1"/>
  <c r="AX79" i="1"/>
  <c r="AW79" i="1"/>
  <c r="AV79" i="1"/>
  <c r="AU79" i="1"/>
  <c r="AT79" i="1"/>
  <c r="AS79" i="1"/>
  <c r="AR79" i="1"/>
  <c r="AQ79" i="1"/>
  <c r="AP79" i="1"/>
  <c r="AO79" i="1"/>
  <c r="AN79" i="1"/>
  <c r="AN93" i="3" s="1"/>
  <c r="AM79" i="1"/>
  <c r="AL79" i="1"/>
  <c r="AK79" i="1"/>
  <c r="AK93" i="3" s="1"/>
  <c r="AJ79" i="1"/>
  <c r="AI79" i="1"/>
  <c r="AH79" i="1"/>
  <c r="AG79" i="1"/>
  <c r="AF79" i="1"/>
  <c r="AE79" i="1"/>
  <c r="AD79" i="1"/>
  <c r="AC79" i="1"/>
  <c r="AB79" i="1"/>
  <c r="AB93" i="3" s="1"/>
  <c r="AA79" i="1"/>
  <c r="Z79" i="1"/>
  <c r="Y79" i="1"/>
  <c r="X79" i="1"/>
  <c r="W79" i="1"/>
  <c r="V79" i="1"/>
  <c r="U79" i="1"/>
  <c r="U93" i="3" s="1"/>
  <c r="T79" i="1"/>
  <c r="S79" i="1"/>
  <c r="R79" i="1"/>
  <c r="Q79" i="1"/>
  <c r="P79" i="1"/>
  <c r="P93" i="3" s="1"/>
  <c r="O79" i="1"/>
  <c r="N79" i="1"/>
  <c r="M79" i="1"/>
  <c r="L79" i="1"/>
  <c r="K79" i="1"/>
  <c r="J79" i="1"/>
  <c r="I79" i="1"/>
  <c r="I93" i="3" s="1"/>
  <c r="H79" i="1"/>
  <c r="H93" i="3" s="1"/>
  <c r="G79" i="1"/>
  <c r="F79" i="1"/>
  <c r="E79" i="1"/>
  <c r="E93" i="3" s="1"/>
  <c r="D79" i="1"/>
  <c r="D93" i="3" s="1"/>
  <c r="C79" i="1"/>
  <c r="C80" i="9" s="1"/>
  <c r="B79" i="1"/>
  <c r="B80" i="9" s="1"/>
  <c r="A79" i="1"/>
  <c r="A80" i="10" s="1"/>
  <c r="DC80" i="3"/>
  <c r="CN80" i="3"/>
  <c r="DB80" i="3"/>
  <c r="DA80" i="3"/>
  <c r="CZ80" i="3"/>
  <c r="CY80" i="3"/>
  <c r="DC79" i="3"/>
  <c r="DB79" i="3"/>
  <c r="DA79" i="3"/>
  <c r="CZ79" i="3"/>
  <c r="CY79" i="3"/>
  <c r="DC78" i="3"/>
  <c r="DB78" i="3"/>
  <c r="DA78" i="3"/>
  <c r="CZ78" i="3"/>
  <c r="CY78" i="3"/>
  <c r="B5" i="3"/>
  <c r="B6" i="3" s="1"/>
  <c r="A4" i="3"/>
  <c r="CF80" i="3"/>
  <c r="A4" i="2"/>
  <c r="F3" i="15"/>
  <c r="G3" i="15" s="1"/>
  <c r="B5" i="2"/>
  <c r="A5" i="2" s="1"/>
  <c r="CD78" i="1"/>
  <c r="CC78" i="1"/>
  <c r="CD92" i="3" s="1"/>
  <c r="CB78" i="1"/>
  <c r="CC92" i="3" s="1"/>
  <c r="CA78" i="1"/>
  <c r="CB92" i="3" s="1"/>
  <c r="BZ78" i="1"/>
  <c r="CA92" i="3" s="1"/>
  <c r="BY78" i="1"/>
  <c r="BZ92" i="3" s="1"/>
  <c r="BX78" i="1"/>
  <c r="BY92" i="3" s="1"/>
  <c r="BW78" i="1"/>
  <c r="BX92" i="3" s="1"/>
  <c r="BV78" i="1"/>
  <c r="BW92" i="3" s="1"/>
  <c r="BU78" i="1"/>
  <c r="BV92" i="3" s="1"/>
  <c r="BT78" i="1"/>
  <c r="BU92" i="3" s="1"/>
  <c r="BS78" i="1"/>
  <c r="BT92" i="3" s="1"/>
  <c r="BR78" i="1"/>
  <c r="BS92" i="3" s="1"/>
  <c r="BQ78" i="1"/>
  <c r="BR92" i="3" s="1"/>
  <c r="BP78" i="1"/>
  <c r="BQ92" i="3" s="1"/>
  <c r="BO78" i="1"/>
  <c r="BN78" i="1"/>
  <c r="BO92" i="3" s="1"/>
  <c r="BM78" i="1"/>
  <c r="BN92" i="3" s="1"/>
  <c r="BL78" i="1"/>
  <c r="BM92" i="3" s="1"/>
  <c r="BK78" i="1"/>
  <c r="BJ78" i="1"/>
  <c r="BI78" i="1"/>
  <c r="BH78" i="1"/>
  <c r="BG78" i="1"/>
  <c r="BG92" i="3" s="1"/>
  <c r="BF78" i="1"/>
  <c r="BE78" i="1"/>
  <c r="BD78" i="1"/>
  <c r="BD92" i="3" s="1"/>
  <c r="BC78" i="1"/>
  <c r="BB78" i="1"/>
  <c r="BA78" i="1"/>
  <c r="AZ78" i="1"/>
  <c r="AY78" i="1"/>
  <c r="AY92" i="3" s="1"/>
  <c r="AX78" i="1"/>
  <c r="AX92" i="3" s="1"/>
  <c r="AW78" i="1"/>
  <c r="AW92" i="3" s="1"/>
  <c r="AV78" i="1"/>
  <c r="AV92" i="3" s="1"/>
  <c r="AU78" i="1"/>
  <c r="AU92" i="3" s="1"/>
  <c r="AT78" i="1"/>
  <c r="AT92" i="3" s="1"/>
  <c r="AS78" i="1"/>
  <c r="AS92" i="3" s="1"/>
  <c r="AR78" i="1"/>
  <c r="AR92" i="3" s="1"/>
  <c r="AQ78" i="1"/>
  <c r="AQ92" i="3" s="1"/>
  <c r="AP78" i="1"/>
  <c r="AP92" i="3" s="1"/>
  <c r="AO78" i="1"/>
  <c r="AO92" i="3" s="1"/>
  <c r="AN78" i="1"/>
  <c r="AN92" i="3" s="1"/>
  <c r="AM78" i="1"/>
  <c r="AM92" i="3" s="1"/>
  <c r="AL78" i="1"/>
  <c r="AL92" i="3" s="1"/>
  <c r="AK78" i="1"/>
  <c r="AK92" i="3" s="1"/>
  <c r="AJ78" i="1"/>
  <c r="AJ92" i="3" s="1"/>
  <c r="AI78" i="1"/>
  <c r="AI92" i="3" s="1"/>
  <c r="AH78" i="1"/>
  <c r="AH92" i="3" s="1"/>
  <c r="AG78" i="1"/>
  <c r="AG92" i="3" s="1"/>
  <c r="AF78" i="1"/>
  <c r="AF92" i="3" s="1"/>
  <c r="AE78" i="1"/>
  <c r="AE92" i="3" s="1"/>
  <c r="AD78" i="1"/>
  <c r="AD92" i="3" s="1"/>
  <c r="AC78" i="1"/>
  <c r="AC92" i="3" s="1"/>
  <c r="AB78" i="1"/>
  <c r="AA78" i="1"/>
  <c r="AA92" i="3" s="1"/>
  <c r="Z78" i="1"/>
  <c r="Z92" i="3" s="1"/>
  <c r="Y78" i="1"/>
  <c r="Y92" i="3" s="1"/>
  <c r="X78" i="1"/>
  <c r="X92" i="3" s="1"/>
  <c r="W78" i="1"/>
  <c r="W92" i="3" s="1"/>
  <c r="V78" i="1"/>
  <c r="V92" i="3" s="1"/>
  <c r="U78" i="1"/>
  <c r="U92" i="3" s="1"/>
  <c r="T78" i="1"/>
  <c r="T92" i="3" s="1"/>
  <c r="S78" i="1"/>
  <c r="S92" i="3" s="1"/>
  <c r="R78" i="1"/>
  <c r="R92" i="3" s="1"/>
  <c r="Q78" i="1"/>
  <c r="Q92" i="3" s="1"/>
  <c r="P78" i="1"/>
  <c r="P92" i="3" s="1"/>
  <c r="O78" i="1"/>
  <c r="N78" i="1"/>
  <c r="M78" i="1"/>
  <c r="L78" i="1"/>
  <c r="K78" i="1"/>
  <c r="K92" i="3" s="1"/>
  <c r="J78" i="1"/>
  <c r="I78" i="1"/>
  <c r="H78" i="1"/>
  <c r="H92" i="3" s="1"/>
  <c r="G78" i="1"/>
  <c r="F78" i="1"/>
  <c r="E78" i="1"/>
  <c r="D78" i="1"/>
  <c r="C78" i="1"/>
  <c r="C79" i="10" s="1"/>
  <c r="B78" i="1"/>
  <c r="B79" i="10" s="1"/>
  <c r="A78" i="1"/>
  <c r="A79" i="10" s="1"/>
  <c r="B69" i="12" s="1"/>
  <c r="CN79" i="3"/>
  <c r="DY96" i="10" l="1"/>
  <c r="DR96" i="10"/>
  <c r="DV96" i="10"/>
  <c r="DP96" i="10"/>
  <c r="DX96" i="10"/>
  <c r="DL97" i="10"/>
  <c r="EB97" i="10" s="1"/>
  <c r="CW96" i="10"/>
  <c r="DZ96" i="10"/>
  <c r="DS96" i="10"/>
  <c r="DX95" i="10"/>
  <c r="DL96" i="10"/>
  <c r="EB96" i="10" s="1"/>
  <c r="DQ96" i="10"/>
  <c r="DW95" i="10"/>
  <c r="EA95" i="10"/>
  <c r="DY95" i="10"/>
  <c r="DR95" i="10"/>
  <c r="DT95" i="10"/>
  <c r="DU95" i="10"/>
  <c r="DV95" i="10"/>
  <c r="DS95" i="10"/>
  <c r="DL95" i="10"/>
  <c r="CW95" i="10"/>
  <c r="DP95" i="10"/>
  <c r="DP94" i="10"/>
  <c r="CW94" i="10"/>
  <c r="EB94" i="10" s="1"/>
  <c r="BS93" i="10"/>
  <c r="CL93" i="10" s="1"/>
  <c r="BS82" i="9"/>
  <c r="CH93" i="10"/>
  <c r="DH93" i="10" s="1"/>
  <c r="M82" i="2"/>
  <c r="M93" i="3"/>
  <c r="AC82" i="2"/>
  <c r="AC93" i="3"/>
  <c r="AS82" i="2"/>
  <c r="AS93" i="3"/>
  <c r="BZ82" i="2"/>
  <c r="BZ93" i="3"/>
  <c r="N82" i="2"/>
  <c r="N93" i="3"/>
  <c r="AD82" i="2"/>
  <c r="AD93" i="3"/>
  <c r="AT82" i="2"/>
  <c r="AT93" i="3"/>
  <c r="BJ82" i="2"/>
  <c r="BJ93" i="3"/>
  <c r="CA82" i="2"/>
  <c r="CA93" i="3"/>
  <c r="O82" i="2"/>
  <c r="O93" i="3"/>
  <c r="AE82" i="2"/>
  <c r="AE93" i="3"/>
  <c r="AU82" i="2"/>
  <c r="AU93" i="3"/>
  <c r="BK82" i="2"/>
  <c r="BK93" i="3"/>
  <c r="CB82" i="2"/>
  <c r="CB93" i="3"/>
  <c r="K82" i="2"/>
  <c r="K93" i="3"/>
  <c r="AA82" i="2"/>
  <c r="AA93" i="3"/>
  <c r="AR82" i="2"/>
  <c r="AR93" i="3"/>
  <c r="AF82" i="2"/>
  <c r="AF93" i="3"/>
  <c r="AV82" i="2"/>
  <c r="AV93" i="3"/>
  <c r="CC82" i="2"/>
  <c r="CC93" i="3"/>
  <c r="Q82" i="2"/>
  <c r="Q93" i="3"/>
  <c r="AG82" i="2"/>
  <c r="AG93" i="3"/>
  <c r="AW82" i="2"/>
  <c r="AW93" i="3"/>
  <c r="CD82" i="2"/>
  <c r="CD93" i="3"/>
  <c r="L82" i="2"/>
  <c r="L93" i="3"/>
  <c r="BY82" i="2"/>
  <c r="BY93" i="3"/>
  <c r="R82" i="2"/>
  <c r="R93" i="3"/>
  <c r="AH82" i="2"/>
  <c r="AH93" i="3"/>
  <c r="AX82" i="2"/>
  <c r="AX93" i="3"/>
  <c r="BO82" i="2"/>
  <c r="BO93" i="3"/>
  <c r="S82" i="2"/>
  <c r="S93" i="3"/>
  <c r="AI82" i="2"/>
  <c r="AI93" i="3"/>
  <c r="AY82" i="2"/>
  <c r="AY93" i="3"/>
  <c r="BP82" i="2"/>
  <c r="BP93" i="3"/>
  <c r="T82" i="2"/>
  <c r="T93" i="3"/>
  <c r="AJ82" i="2"/>
  <c r="AJ93" i="3"/>
  <c r="BQ82" i="2"/>
  <c r="BQ93" i="3"/>
  <c r="CI93" i="3" s="1"/>
  <c r="BR82" i="2"/>
  <c r="BR93" i="3"/>
  <c r="F82" i="2"/>
  <c r="F93" i="3"/>
  <c r="V82" i="2"/>
  <c r="V93" i="3"/>
  <c r="AL82" i="2"/>
  <c r="AL93" i="3"/>
  <c r="BS82" i="2"/>
  <c r="BS93" i="3"/>
  <c r="G82" i="2"/>
  <c r="G93" i="3"/>
  <c r="W82" i="2"/>
  <c r="W93" i="3"/>
  <c r="AM82" i="2"/>
  <c r="AM93" i="3"/>
  <c r="BC82" i="2"/>
  <c r="BC93" i="3"/>
  <c r="BT82" i="2"/>
  <c r="BT93" i="3"/>
  <c r="X82" i="2"/>
  <c r="X93" i="3"/>
  <c r="BD82" i="2"/>
  <c r="BD93" i="3"/>
  <c r="BU82" i="2"/>
  <c r="BU93" i="3"/>
  <c r="Y82" i="2"/>
  <c r="Y93" i="3"/>
  <c r="AO82" i="2"/>
  <c r="AO93" i="3"/>
  <c r="BV82" i="2"/>
  <c r="BV93" i="3"/>
  <c r="J82" i="2"/>
  <c r="J93" i="3"/>
  <c r="Z82" i="2"/>
  <c r="Z93" i="3"/>
  <c r="AP82" i="2"/>
  <c r="AP93" i="3"/>
  <c r="BW82" i="2"/>
  <c r="BW93" i="3"/>
  <c r="AQ82" i="2"/>
  <c r="AQ93" i="3"/>
  <c r="BX82" i="2"/>
  <c r="BX93" i="3"/>
  <c r="AN79" i="10"/>
  <c r="M92" i="3"/>
  <c r="AF79" i="10"/>
  <c r="E92" i="3"/>
  <c r="AH79" i="10"/>
  <c r="G92" i="3"/>
  <c r="AV79" i="10"/>
  <c r="BC92" i="3"/>
  <c r="AE79" i="10"/>
  <c r="D92" i="3"/>
  <c r="AJ79" i="9"/>
  <c r="I92" i="3"/>
  <c r="AK79" i="9"/>
  <c r="J92" i="3"/>
  <c r="AY79" i="9"/>
  <c r="BF92" i="3"/>
  <c r="AS79" i="10"/>
  <c r="AZ92" i="3"/>
  <c r="AT79" i="10"/>
  <c r="BA92" i="3"/>
  <c r="AG79" i="10"/>
  <c r="F92" i="3"/>
  <c r="AU79" i="10"/>
  <c r="BB92" i="3"/>
  <c r="AX79" i="9"/>
  <c r="BE92" i="3"/>
  <c r="AM79" i="10"/>
  <c r="L92" i="3"/>
  <c r="U79" i="9"/>
  <c r="AB92" i="3"/>
  <c r="BA79" i="10"/>
  <c r="BH92" i="3"/>
  <c r="BB79" i="10"/>
  <c r="BI92" i="3"/>
  <c r="AO79" i="10"/>
  <c r="N92" i="3"/>
  <c r="CI92" i="3"/>
  <c r="BC79" i="10"/>
  <c r="BJ92" i="3"/>
  <c r="AP79" i="10"/>
  <c r="O92" i="3"/>
  <c r="BD79" i="10"/>
  <c r="BK92" i="3"/>
  <c r="I79" i="10"/>
  <c r="Q91" i="10" s="1"/>
  <c r="CE92" i="3"/>
  <c r="G79" i="10"/>
  <c r="BP92" i="3"/>
  <c r="U80" i="10"/>
  <c r="AB82" i="2"/>
  <c r="T80" i="10"/>
  <c r="P82" i="2"/>
  <c r="D80" i="9"/>
  <c r="AQ80" i="9" s="1"/>
  <c r="BM82" i="2"/>
  <c r="BB80" i="9"/>
  <c r="BI82" i="2"/>
  <c r="E80" i="9"/>
  <c r="BN82" i="2"/>
  <c r="I80" i="9"/>
  <c r="Q81" i="9" s="1"/>
  <c r="CE82" i="2"/>
  <c r="S80" i="10"/>
  <c r="D82" i="2"/>
  <c r="AS80" i="10"/>
  <c r="AZ82" i="2"/>
  <c r="E81" i="2"/>
  <c r="E82" i="2"/>
  <c r="U81" i="2"/>
  <c r="U82" i="2"/>
  <c r="AK81" i="2"/>
  <c r="AK82" i="2"/>
  <c r="AT80" i="10"/>
  <c r="BA82" i="2"/>
  <c r="BA80" i="9"/>
  <c r="BH82" i="2"/>
  <c r="AU80" i="10"/>
  <c r="BB82" i="2"/>
  <c r="V80" i="10"/>
  <c r="AN82" i="2"/>
  <c r="AI80" i="9"/>
  <c r="H82" i="2"/>
  <c r="AJ80" i="9"/>
  <c r="I82" i="2"/>
  <c r="AX80" i="9"/>
  <c r="BE82" i="2"/>
  <c r="AY80" i="9"/>
  <c r="BF82" i="2"/>
  <c r="AZ80" i="9"/>
  <c r="BG82" i="2"/>
  <c r="A81" i="2"/>
  <c r="BL81" i="2" s="1"/>
  <c r="C82" i="2"/>
  <c r="A82" i="2" s="1"/>
  <c r="BL82" i="2" s="1"/>
  <c r="F81" i="2"/>
  <c r="V81" i="2"/>
  <c r="AL81" i="2"/>
  <c r="BS81" i="2"/>
  <c r="G81" i="2"/>
  <c r="W81" i="2"/>
  <c r="AM81" i="2"/>
  <c r="BC81" i="2"/>
  <c r="BT81" i="2"/>
  <c r="X81" i="2"/>
  <c r="BD81" i="2"/>
  <c r="BU81" i="2"/>
  <c r="BR81" i="2"/>
  <c r="AF81" i="2"/>
  <c r="AV81" i="2"/>
  <c r="CC81" i="2"/>
  <c r="B80" i="10"/>
  <c r="Q81" i="2"/>
  <c r="AG81" i="2"/>
  <c r="AW81" i="2"/>
  <c r="CD81" i="2"/>
  <c r="W80" i="10"/>
  <c r="R81" i="2"/>
  <c r="AH81" i="2"/>
  <c r="AX81" i="2"/>
  <c r="BO81" i="2"/>
  <c r="CE81" i="2"/>
  <c r="AV80" i="10"/>
  <c r="AI81" i="2"/>
  <c r="AY81" i="2"/>
  <c r="BP81" i="2"/>
  <c r="S81" i="2"/>
  <c r="T81" i="2"/>
  <c r="AJ81" i="2"/>
  <c r="BQ81" i="2"/>
  <c r="F80" i="9"/>
  <c r="B70" i="12"/>
  <c r="DO80" i="10"/>
  <c r="I81" i="2"/>
  <c r="Y81" i="2"/>
  <c r="AO81" i="2"/>
  <c r="BE81" i="2"/>
  <c r="BV81" i="2"/>
  <c r="G80" i="9"/>
  <c r="AK80" i="9"/>
  <c r="BC80" i="9"/>
  <c r="C80" i="10"/>
  <c r="AE80" i="10"/>
  <c r="AW80" i="10"/>
  <c r="J81" i="2"/>
  <c r="Z81" i="2"/>
  <c r="AP81" i="2"/>
  <c r="BF81" i="2"/>
  <c r="BW81" i="2"/>
  <c r="H80" i="9"/>
  <c r="AL80" i="9"/>
  <c r="BD80" i="9"/>
  <c r="D80" i="10"/>
  <c r="AF80" i="10"/>
  <c r="AX80" i="10"/>
  <c r="K81" i="2"/>
  <c r="AA81" i="2"/>
  <c r="AQ81" i="2"/>
  <c r="BG81" i="2"/>
  <c r="BX81" i="2"/>
  <c r="AM80" i="9"/>
  <c r="E80" i="10"/>
  <c r="AG80" i="10"/>
  <c r="AY80" i="10"/>
  <c r="L81" i="2"/>
  <c r="AB81" i="2"/>
  <c r="AR81" i="2"/>
  <c r="BH81" i="2"/>
  <c r="BY81" i="2"/>
  <c r="AN80" i="9"/>
  <c r="F80" i="10"/>
  <c r="AH80" i="10"/>
  <c r="AZ80" i="10"/>
  <c r="M81" i="2"/>
  <c r="AC81" i="2"/>
  <c r="AS81" i="2"/>
  <c r="BI81" i="2"/>
  <c r="BZ81" i="2"/>
  <c r="AO80" i="9"/>
  <c r="G80" i="10"/>
  <c r="AI80" i="10"/>
  <c r="BA80" i="10"/>
  <c r="N81" i="2"/>
  <c r="AD81" i="2"/>
  <c r="AT81" i="2"/>
  <c r="BJ81" i="2"/>
  <c r="CA81" i="2"/>
  <c r="S80" i="9"/>
  <c r="AP80" i="9"/>
  <c r="H80" i="10"/>
  <c r="AJ80" i="10"/>
  <c r="BB80" i="10"/>
  <c r="O81" i="2"/>
  <c r="AE81" i="2"/>
  <c r="AU81" i="2"/>
  <c r="BK81" i="2"/>
  <c r="CB81" i="2"/>
  <c r="T80" i="9"/>
  <c r="AS80" i="9"/>
  <c r="I80" i="10"/>
  <c r="Q92" i="10" s="1"/>
  <c r="AK80" i="10"/>
  <c r="BC80" i="10"/>
  <c r="P81" i="2"/>
  <c r="BM81" i="2"/>
  <c r="U80" i="9"/>
  <c r="AT80" i="9"/>
  <c r="AL80" i="10"/>
  <c r="BD80" i="10"/>
  <c r="BN81" i="2"/>
  <c r="V80" i="9"/>
  <c r="AU80" i="9"/>
  <c r="AM80" i="10"/>
  <c r="W80" i="9"/>
  <c r="AV80" i="9"/>
  <c r="AN80" i="10"/>
  <c r="AN81" i="2"/>
  <c r="A80" i="9"/>
  <c r="AE80" i="9"/>
  <c r="AW80" i="9"/>
  <c r="AO80" i="10"/>
  <c r="H81" i="2"/>
  <c r="D81" i="2"/>
  <c r="AZ81" i="2"/>
  <c r="AF80" i="9"/>
  <c r="AP80" i="10"/>
  <c r="BA81" i="2"/>
  <c r="AG80" i="9"/>
  <c r="BB81" i="2"/>
  <c r="AH80" i="9"/>
  <c r="A79" i="9"/>
  <c r="I79" i="9"/>
  <c r="AN79" i="9"/>
  <c r="BB79" i="9"/>
  <c r="B6" i="2"/>
  <c r="AK79" i="10"/>
  <c r="AY79" i="10"/>
  <c r="S79" i="9"/>
  <c r="AL79" i="9"/>
  <c r="AZ79" i="9"/>
  <c r="AI79" i="10"/>
  <c r="AW79" i="10"/>
  <c r="DO79" i="10"/>
  <c r="T79" i="9"/>
  <c r="AM79" i="9"/>
  <c r="BA79" i="9"/>
  <c r="AJ79" i="10"/>
  <c r="AX79" i="10"/>
  <c r="B79" i="9"/>
  <c r="V79" i="9"/>
  <c r="AO79" i="9"/>
  <c r="BC79" i="9"/>
  <c r="S79" i="10"/>
  <c r="AL79" i="10"/>
  <c r="AZ79" i="10"/>
  <c r="C79" i="9"/>
  <c r="W79" i="9"/>
  <c r="AP79" i="9"/>
  <c r="BD79" i="9"/>
  <c r="T79" i="10"/>
  <c r="D79" i="9"/>
  <c r="AQ79" i="9" s="1"/>
  <c r="AE79" i="9"/>
  <c r="AS79" i="9"/>
  <c r="D79" i="10"/>
  <c r="U79" i="10"/>
  <c r="E79" i="9"/>
  <c r="AF79" i="9"/>
  <c r="AT79" i="9"/>
  <c r="E79" i="10"/>
  <c r="V79" i="10"/>
  <c r="F79" i="9"/>
  <c r="AG79" i="9"/>
  <c r="AU79" i="9"/>
  <c r="F79" i="10"/>
  <c r="W79" i="10"/>
  <c r="G79" i="9"/>
  <c r="AH79" i="9"/>
  <c r="AV79" i="9"/>
  <c r="H79" i="9"/>
  <c r="AI79" i="9"/>
  <c r="AW79" i="9"/>
  <c r="H79" i="10"/>
  <c r="B7" i="3"/>
  <c r="A6" i="3"/>
  <c r="A5" i="3"/>
  <c r="H3" i="15"/>
  <c r="EB95" i="10" l="1"/>
  <c r="CR93" i="10"/>
  <c r="CO93" i="10"/>
  <c r="M91" i="10"/>
  <c r="L91" i="10"/>
  <c r="Y81" i="9"/>
  <c r="CI82" i="2"/>
  <c r="CK82" i="2" s="1"/>
  <c r="DA93" i="10"/>
  <c r="M92" i="10"/>
  <c r="DG93" i="10"/>
  <c r="DW93" i="10" s="1"/>
  <c r="CQ93" i="10"/>
  <c r="DV93" i="10" s="1"/>
  <c r="CM93" i="10"/>
  <c r="CK93" i="10"/>
  <c r="CU93" i="10"/>
  <c r="DZ93" i="10" s="1"/>
  <c r="DQ93" i="10"/>
  <c r="DE93" i="10"/>
  <c r="CS93" i="10"/>
  <c r="DX93" i="10" s="1"/>
  <c r="CP93" i="10"/>
  <c r="CN93" i="10"/>
  <c r="CV93" i="10"/>
  <c r="DI93" i="10"/>
  <c r="CZ93" i="10"/>
  <c r="DC93" i="10"/>
  <c r="DF93" i="10"/>
  <c r="DK93" i="10"/>
  <c r="DD93" i="10"/>
  <c r="DT93" i="10" s="1"/>
  <c r="DB93" i="10"/>
  <c r="DJ93" i="10"/>
  <c r="CT93" i="10"/>
  <c r="AC92" i="10"/>
  <c r="C82" i="12"/>
  <c r="ED92" i="10"/>
  <c r="EE92" i="10" s="1"/>
  <c r="CJ93" i="3"/>
  <c r="CK93" i="3"/>
  <c r="DM92" i="10"/>
  <c r="CI92" i="10"/>
  <c r="O92" i="10"/>
  <c r="AQ80" i="10"/>
  <c r="BG92" i="10" s="1"/>
  <c r="K92" i="10"/>
  <c r="BT92" i="10"/>
  <c r="Z92" i="10"/>
  <c r="BP92" i="10"/>
  <c r="AA92" i="10"/>
  <c r="N92" i="10"/>
  <c r="N91" i="10"/>
  <c r="Z91" i="10"/>
  <c r="AC91" i="10"/>
  <c r="L92" i="10"/>
  <c r="AB92" i="10"/>
  <c r="Y92" i="10"/>
  <c r="BL80" i="9"/>
  <c r="Y91" i="10"/>
  <c r="C81" i="12"/>
  <c r="ED91" i="10"/>
  <c r="EE91" i="10" s="1"/>
  <c r="CK92" i="3"/>
  <c r="CJ92" i="3"/>
  <c r="DM91" i="10"/>
  <c r="CI91" i="10"/>
  <c r="O91" i="10"/>
  <c r="AB91" i="10"/>
  <c r="AA91" i="10"/>
  <c r="AQ79" i="10"/>
  <c r="BK91" i="10" s="1"/>
  <c r="BT91" i="10"/>
  <c r="K91" i="10"/>
  <c r="M81" i="9"/>
  <c r="AC81" i="9"/>
  <c r="AB81" i="9"/>
  <c r="Q80" i="9"/>
  <c r="CI81" i="2"/>
  <c r="CK81" i="2" s="1"/>
  <c r="L81" i="9"/>
  <c r="AA81" i="9"/>
  <c r="N81" i="9"/>
  <c r="BT81" i="9"/>
  <c r="K81" i="9"/>
  <c r="BK80" i="9"/>
  <c r="Z81" i="9"/>
  <c r="O81" i="9"/>
  <c r="CI81" i="9"/>
  <c r="BR81" i="9"/>
  <c r="BJ81" i="9"/>
  <c r="BI81" i="9"/>
  <c r="BQ81" i="9"/>
  <c r="BH81" i="9"/>
  <c r="BG81" i="9"/>
  <c r="BK81" i="9"/>
  <c r="BL81" i="9"/>
  <c r="BM81" i="9"/>
  <c r="BN81" i="9"/>
  <c r="BO81" i="9"/>
  <c r="BP81" i="9"/>
  <c r="M80" i="9"/>
  <c r="BI80" i="9"/>
  <c r="L80" i="9"/>
  <c r="AA80" i="9"/>
  <c r="AC80" i="9"/>
  <c r="BE80" i="10"/>
  <c r="CD92" i="10" s="1"/>
  <c r="AB80" i="9"/>
  <c r="BN80" i="9"/>
  <c r="BO80" i="9"/>
  <c r="CI80" i="9"/>
  <c r="O80" i="9"/>
  <c r="BE80" i="9"/>
  <c r="BM80" i="9"/>
  <c r="N80" i="9"/>
  <c r="BH80" i="9"/>
  <c r="BP80" i="9"/>
  <c r="BQ80" i="9"/>
  <c r="BG80" i="9"/>
  <c r="BR80" i="9"/>
  <c r="Y80" i="9"/>
  <c r="BT80" i="9"/>
  <c r="BJ80" i="9"/>
  <c r="Z80" i="9"/>
  <c r="K80" i="9"/>
  <c r="B7" i="2"/>
  <c r="A6" i="2"/>
  <c r="BE79" i="9"/>
  <c r="BX80" i="9" s="1"/>
  <c r="BE79" i="10"/>
  <c r="BZ91" i="10" s="1"/>
  <c r="B8" i="3"/>
  <c r="A7" i="3"/>
  <c r="I3" i="15"/>
  <c r="DU93" i="10" l="1"/>
  <c r="DS93" i="10"/>
  <c r="BN91" i="10"/>
  <c r="EA93" i="10"/>
  <c r="DR93" i="10"/>
  <c r="DY93" i="10"/>
  <c r="CW93" i="10"/>
  <c r="DP93" i="10"/>
  <c r="DL93" i="10"/>
  <c r="BR92" i="10"/>
  <c r="BH92" i="10"/>
  <c r="BN92" i="10"/>
  <c r="BJ92" i="10"/>
  <c r="BK92" i="10"/>
  <c r="BO92" i="10"/>
  <c r="BQ92" i="10"/>
  <c r="BM92" i="10"/>
  <c r="BH91" i="10"/>
  <c r="CF92" i="10"/>
  <c r="BQ91" i="10"/>
  <c r="BG91" i="10"/>
  <c r="BV92" i="10"/>
  <c r="BY92" i="10"/>
  <c r="BR91" i="10"/>
  <c r="CB92" i="10"/>
  <c r="CA92" i="10"/>
  <c r="BX92" i="10"/>
  <c r="BW92" i="10"/>
  <c r="BZ92" i="10"/>
  <c r="CE92" i="10"/>
  <c r="CC92" i="10"/>
  <c r="BL91" i="10"/>
  <c r="CG92" i="10"/>
  <c r="BJ91" i="10"/>
  <c r="BI91" i="10"/>
  <c r="BL92" i="10"/>
  <c r="P92" i="10"/>
  <c r="BP91" i="10"/>
  <c r="P91" i="10"/>
  <c r="BM91" i="10"/>
  <c r="BI92" i="10"/>
  <c r="CF91" i="10"/>
  <c r="BY91" i="10"/>
  <c r="BX91" i="10"/>
  <c r="CB91" i="10"/>
  <c r="BV91" i="10"/>
  <c r="CD91" i="10"/>
  <c r="CC91" i="10"/>
  <c r="CE91" i="10"/>
  <c r="BW91" i="10"/>
  <c r="CG91" i="10"/>
  <c r="BO91" i="10"/>
  <c r="CA91" i="10"/>
  <c r="P81" i="9"/>
  <c r="CX81" i="9"/>
  <c r="BS81" i="9"/>
  <c r="CM80" i="9"/>
  <c r="CA81" i="9"/>
  <c r="CP81" i="9" s="1"/>
  <c r="BZ81" i="9"/>
  <c r="CO81" i="9" s="1"/>
  <c r="BY81" i="9"/>
  <c r="CN81" i="9" s="1"/>
  <c r="BW81" i="9"/>
  <c r="CL81" i="9" s="1"/>
  <c r="BV82" i="9"/>
  <c r="BX81" i="9"/>
  <c r="CM81" i="9" s="1"/>
  <c r="CB81" i="9"/>
  <c r="CQ81" i="9" s="1"/>
  <c r="CC81" i="9"/>
  <c r="CR81" i="9" s="1"/>
  <c r="CD81" i="9"/>
  <c r="CS81" i="9" s="1"/>
  <c r="CE81" i="9"/>
  <c r="CT81" i="9" s="1"/>
  <c r="CF81" i="9"/>
  <c r="CU81" i="9" s="1"/>
  <c r="CG81" i="9"/>
  <c r="CV81" i="9" s="1"/>
  <c r="P80" i="9"/>
  <c r="CX80" i="9"/>
  <c r="BZ80" i="9"/>
  <c r="CO80" i="9" s="1"/>
  <c r="CB80" i="9"/>
  <c r="CQ80" i="9" s="1"/>
  <c r="CA80" i="9"/>
  <c r="BW80" i="9"/>
  <c r="CL80" i="9" s="1"/>
  <c r="CD80" i="9"/>
  <c r="CS80" i="9" s="1"/>
  <c r="BY80" i="9"/>
  <c r="CN80" i="9" s="1"/>
  <c r="BS80" i="9"/>
  <c r="CF80" i="9"/>
  <c r="CU80" i="9" s="1"/>
  <c r="CE80" i="9"/>
  <c r="CT80" i="9" s="1"/>
  <c r="CC80" i="9"/>
  <c r="CR80" i="9" s="1"/>
  <c r="CG80" i="9"/>
  <c r="CV80" i="9" s="1"/>
  <c r="BV81" i="9"/>
  <c r="CK80" i="9" s="1"/>
  <c r="B8" i="2"/>
  <c r="A7" i="2"/>
  <c r="B9" i="3"/>
  <c r="A8" i="3"/>
  <c r="CK81" i="9" l="1"/>
  <c r="CH82" i="9"/>
  <c r="CW82" i="9" s="1"/>
  <c r="EB93" i="10"/>
  <c r="BS91" i="10"/>
  <c r="CS91" i="10" s="1"/>
  <c r="CH92" i="10"/>
  <c r="DI92" i="10" s="1"/>
  <c r="BS92" i="10"/>
  <c r="CP92" i="10" s="1"/>
  <c r="CQ91" i="10"/>
  <c r="CL91" i="10"/>
  <c r="CH91" i="10"/>
  <c r="DD91" i="10" s="1"/>
  <c r="CM91" i="10"/>
  <c r="CU91" i="10"/>
  <c r="CH81" i="9"/>
  <c r="CW81" i="9" s="1"/>
  <c r="CP80" i="9"/>
  <c r="B9" i="2"/>
  <c r="A8" i="2"/>
  <c r="B10" i="3"/>
  <c r="A9" i="3"/>
  <c r="CN91" i="10" l="1"/>
  <c r="CK91" i="10"/>
  <c r="CV91" i="10"/>
  <c r="CP91" i="10"/>
  <c r="CT91" i="10"/>
  <c r="CO91" i="10"/>
  <c r="DT91" i="10" s="1"/>
  <c r="CR91" i="10"/>
  <c r="DB91" i="10"/>
  <c r="DR91" i="10" s="1"/>
  <c r="DC91" i="10"/>
  <c r="DF92" i="10"/>
  <c r="DA91" i="10"/>
  <c r="DQ91" i="10" s="1"/>
  <c r="DK91" i="10"/>
  <c r="EA91" i="10" s="1"/>
  <c r="DC92" i="10"/>
  <c r="DF91" i="10"/>
  <c r="DV91" i="10" s="1"/>
  <c r="CV92" i="10"/>
  <c r="CO92" i="10"/>
  <c r="DT92" i="10" s="1"/>
  <c r="CK92" i="10"/>
  <c r="CU92" i="10"/>
  <c r="CN92" i="10"/>
  <c r="CQ92" i="10"/>
  <c r="CT92" i="10"/>
  <c r="DY92" i="10" s="1"/>
  <c r="CR92" i="10"/>
  <c r="CL92" i="10"/>
  <c r="CS92" i="10"/>
  <c r="DD92" i="10"/>
  <c r="DG92" i="10"/>
  <c r="DK92" i="10"/>
  <c r="CZ91" i="10"/>
  <c r="DP91" i="10" s="1"/>
  <c r="DE92" i="10"/>
  <c r="DU92" i="10" s="1"/>
  <c r="CM92" i="10"/>
  <c r="DA92" i="10"/>
  <c r="CZ92" i="10"/>
  <c r="DH92" i="10"/>
  <c r="DB92" i="10"/>
  <c r="DJ92" i="10"/>
  <c r="DG91" i="10"/>
  <c r="DH91" i="10"/>
  <c r="DX91" i="10" s="1"/>
  <c r="DE91" i="10"/>
  <c r="DU91" i="10" s="1"/>
  <c r="DI91" i="10"/>
  <c r="DY91" i="10" s="1"/>
  <c r="DJ91" i="10"/>
  <c r="DZ91" i="10" s="1"/>
  <c r="B10" i="2"/>
  <c r="A9" i="2"/>
  <c r="A10" i="3"/>
  <c r="B11" i="3"/>
  <c r="CW91" i="10" l="1"/>
  <c r="DS91" i="10"/>
  <c r="DV92" i="10"/>
  <c r="DW91" i="10"/>
  <c r="DS92" i="10"/>
  <c r="DZ92" i="10"/>
  <c r="DW92" i="10"/>
  <c r="EA92" i="10"/>
  <c r="DR92" i="10"/>
  <c r="DP92" i="10"/>
  <c r="CW92" i="10"/>
  <c r="DX92" i="10"/>
  <c r="DL92" i="10"/>
  <c r="DQ92" i="10"/>
  <c r="DL91" i="10"/>
  <c r="B11" i="2"/>
  <c r="A10" i="2"/>
  <c r="A11" i="3"/>
  <c r="B12" i="3"/>
  <c r="EB91" i="10" l="1"/>
  <c r="EB92" i="10"/>
  <c r="B12" i="2"/>
  <c r="A11" i="2"/>
  <c r="B13" i="3"/>
  <c r="A12" i="3"/>
  <c r="B13" i="2" l="1"/>
  <c r="A12" i="2"/>
  <c r="B14" i="3"/>
  <c r="A13" i="3"/>
  <c r="CF79" i="3"/>
  <c r="CJ79" i="2"/>
  <c r="CN78" i="3"/>
  <c r="CD77" i="1"/>
  <c r="CE91" i="3" s="1"/>
  <c r="CC77" i="1"/>
  <c r="CB77" i="1"/>
  <c r="CA77" i="1"/>
  <c r="BZ77" i="1"/>
  <c r="BY77" i="1"/>
  <c r="BX77" i="1"/>
  <c r="BW77" i="1"/>
  <c r="BV77" i="1"/>
  <c r="BU77" i="1"/>
  <c r="BT77" i="1"/>
  <c r="BS77" i="1"/>
  <c r="BR77" i="1"/>
  <c r="BQ77" i="1"/>
  <c r="BP77" i="1"/>
  <c r="BO77" i="1"/>
  <c r="BP91" i="3" s="1"/>
  <c r="BN77" i="1"/>
  <c r="BO91" i="3" s="1"/>
  <c r="BM77" i="1"/>
  <c r="BL77" i="1"/>
  <c r="BK77" i="1"/>
  <c r="BK91" i="3" s="1"/>
  <c r="BJ77" i="1"/>
  <c r="BJ91" i="3" s="1"/>
  <c r="BI77" i="1"/>
  <c r="BH77" i="1"/>
  <c r="BG77" i="1"/>
  <c r="BF77" i="1"/>
  <c r="BE77" i="1"/>
  <c r="BD77" i="1"/>
  <c r="BC77" i="1"/>
  <c r="BB77" i="1"/>
  <c r="BA77" i="1"/>
  <c r="BA91" i="3" s="1"/>
  <c r="AZ77" i="1"/>
  <c r="AZ91" i="3" s="1"/>
  <c r="AY77" i="1"/>
  <c r="AX77" i="1"/>
  <c r="AW77" i="1"/>
  <c r="AV77" i="1"/>
  <c r="AU77" i="1"/>
  <c r="AT77" i="1"/>
  <c r="AS77" i="1"/>
  <c r="AR77" i="1"/>
  <c r="AQ77" i="1"/>
  <c r="AP77" i="1"/>
  <c r="AO77" i="1"/>
  <c r="AN77" i="1"/>
  <c r="AM77" i="1"/>
  <c r="AL77" i="1"/>
  <c r="AK77" i="1"/>
  <c r="AJ77" i="1"/>
  <c r="AI77" i="1"/>
  <c r="AH77" i="1"/>
  <c r="AG77" i="1"/>
  <c r="AF77" i="1"/>
  <c r="AE77" i="1"/>
  <c r="AD77" i="1"/>
  <c r="AC77" i="1"/>
  <c r="AB77" i="1"/>
  <c r="AB91" i="3" s="1"/>
  <c r="AA77" i="1"/>
  <c r="Z77" i="1"/>
  <c r="Y77" i="1"/>
  <c r="X77" i="1"/>
  <c r="W77" i="1"/>
  <c r="V77" i="1"/>
  <c r="U77" i="1"/>
  <c r="T77" i="1"/>
  <c r="S77" i="1"/>
  <c r="R77" i="1"/>
  <c r="Q77" i="1"/>
  <c r="P77" i="1"/>
  <c r="P91" i="3" s="1"/>
  <c r="O77" i="1"/>
  <c r="O91" i="3" s="1"/>
  <c r="N77" i="1"/>
  <c r="N91" i="3" s="1"/>
  <c r="M77" i="1"/>
  <c r="M91" i="3" s="1"/>
  <c r="L77" i="1"/>
  <c r="L91" i="3" s="1"/>
  <c r="K77" i="1"/>
  <c r="K91" i="3" s="1"/>
  <c r="J77" i="1"/>
  <c r="I77" i="1"/>
  <c r="I91" i="3" s="1"/>
  <c r="H77" i="1"/>
  <c r="H91" i="3" s="1"/>
  <c r="G77" i="1"/>
  <c r="G91" i="3" s="1"/>
  <c r="F77" i="1"/>
  <c r="F91" i="3" s="1"/>
  <c r="E77" i="1"/>
  <c r="D77" i="1"/>
  <c r="D91" i="3" s="1"/>
  <c r="C77" i="1"/>
  <c r="C78" i="9" s="1"/>
  <c r="B77" i="1"/>
  <c r="B78" i="9" s="1"/>
  <c r="A77" i="1"/>
  <c r="A78" i="10" s="1"/>
  <c r="G12" i="13"/>
  <c r="H11" i="13"/>
  <c r="G11" i="13"/>
  <c r="G7" i="13"/>
  <c r="J6" i="13"/>
  <c r="I6" i="13"/>
  <c r="H6" i="13"/>
  <c r="F6" i="13"/>
  <c r="H7" i="13"/>
  <c r="CF78" i="3"/>
  <c r="CD76" i="1"/>
  <c r="CE90" i="3" s="1"/>
  <c r="CC76" i="1"/>
  <c r="CD90" i="3" s="1"/>
  <c r="CB76" i="1"/>
  <c r="CC90" i="3" s="1"/>
  <c r="CA76" i="1"/>
  <c r="CB90" i="3" s="1"/>
  <c r="BZ76" i="1"/>
  <c r="CA90" i="3" s="1"/>
  <c r="BY76" i="1"/>
  <c r="BZ90" i="3" s="1"/>
  <c r="BX76" i="1"/>
  <c r="BY90" i="3" s="1"/>
  <c r="BW76" i="1"/>
  <c r="BX90" i="3" s="1"/>
  <c r="BV76" i="1"/>
  <c r="BW90" i="3" s="1"/>
  <c r="BU76" i="1"/>
  <c r="BV90" i="3" s="1"/>
  <c r="BT76" i="1"/>
  <c r="BU90" i="3" s="1"/>
  <c r="BS76" i="1"/>
  <c r="BT90" i="3" s="1"/>
  <c r="BR76" i="1"/>
  <c r="BS90" i="3" s="1"/>
  <c r="BQ76" i="1"/>
  <c r="BR90" i="3" s="1"/>
  <c r="BP76" i="1"/>
  <c r="BQ90" i="3" s="1"/>
  <c r="BO76" i="1"/>
  <c r="BN76" i="1"/>
  <c r="BO90" i="3" s="1"/>
  <c r="BM76" i="1"/>
  <c r="BN90" i="3" s="1"/>
  <c r="BL76" i="1"/>
  <c r="BM90" i="3" s="1"/>
  <c r="BK76" i="1"/>
  <c r="BK90" i="3" s="1"/>
  <c r="BJ76" i="1"/>
  <c r="BJ90" i="3" s="1"/>
  <c r="BI76" i="1"/>
  <c r="BI90" i="3" s="1"/>
  <c r="BH76" i="1"/>
  <c r="BH90" i="3" s="1"/>
  <c r="BG76" i="1"/>
  <c r="BF76" i="1"/>
  <c r="BE76" i="1"/>
  <c r="BD76" i="1"/>
  <c r="BC76" i="1"/>
  <c r="BB76" i="1"/>
  <c r="BA76" i="1"/>
  <c r="AZ76" i="1"/>
  <c r="AY76" i="1"/>
  <c r="AY90" i="3" s="1"/>
  <c r="AX76" i="1"/>
  <c r="AX90" i="3" s="1"/>
  <c r="AW76" i="1"/>
  <c r="AW90" i="3" s="1"/>
  <c r="AV76" i="1"/>
  <c r="AV90" i="3" s="1"/>
  <c r="AU76" i="1"/>
  <c r="AU90" i="3" s="1"/>
  <c r="AT76" i="1"/>
  <c r="AT90" i="3" s="1"/>
  <c r="AS76" i="1"/>
  <c r="AS90" i="3" s="1"/>
  <c r="AR76" i="1"/>
  <c r="AR90" i="3" s="1"/>
  <c r="AQ76" i="1"/>
  <c r="AQ90" i="3" s="1"/>
  <c r="AP76" i="1"/>
  <c r="AP90" i="3" s="1"/>
  <c r="AO76" i="1"/>
  <c r="AO90" i="3" s="1"/>
  <c r="AN76" i="1"/>
  <c r="AM76" i="1"/>
  <c r="AM90" i="3" s="1"/>
  <c r="AL76" i="1"/>
  <c r="AL90" i="3" s="1"/>
  <c r="AK76" i="1"/>
  <c r="AK90" i="3" s="1"/>
  <c r="AJ76" i="1"/>
  <c r="AJ90" i="3" s="1"/>
  <c r="AI76" i="1"/>
  <c r="AI90" i="3" s="1"/>
  <c r="AH76" i="1"/>
  <c r="AH90" i="3" s="1"/>
  <c r="AG76" i="1"/>
  <c r="AG90" i="3" s="1"/>
  <c r="AF76" i="1"/>
  <c r="AF90" i="3" s="1"/>
  <c r="AE76" i="1"/>
  <c r="AE90" i="3" s="1"/>
  <c r="AD76" i="1"/>
  <c r="AD90" i="3" s="1"/>
  <c r="AC76" i="1"/>
  <c r="AC90" i="3" s="1"/>
  <c r="AB76" i="1"/>
  <c r="AA76" i="1"/>
  <c r="AA90" i="3" s="1"/>
  <c r="Z76" i="1"/>
  <c r="Z90" i="3" s="1"/>
  <c r="Y76" i="1"/>
  <c r="Y90" i="3" s="1"/>
  <c r="X76" i="1"/>
  <c r="X90" i="3" s="1"/>
  <c r="W76" i="1"/>
  <c r="W90" i="3" s="1"/>
  <c r="V76" i="1"/>
  <c r="V90" i="3" s="1"/>
  <c r="U76" i="1"/>
  <c r="U90" i="3" s="1"/>
  <c r="T76" i="1"/>
  <c r="T90" i="3" s="1"/>
  <c r="S76" i="1"/>
  <c r="S90" i="3" s="1"/>
  <c r="R76" i="1"/>
  <c r="R90" i="3" s="1"/>
  <c r="Q76" i="1"/>
  <c r="Q90" i="3" s="1"/>
  <c r="P76" i="1"/>
  <c r="O76" i="1"/>
  <c r="N76" i="1"/>
  <c r="M76" i="1"/>
  <c r="L76" i="1"/>
  <c r="K76" i="1"/>
  <c r="J76" i="1"/>
  <c r="I76" i="1"/>
  <c r="H76" i="1"/>
  <c r="H90" i="3" s="1"/>
  <c r="G76" i="1"/>
  <c r="F76" i="1"/>
  <c r="E76" i="1"/>
  <c r="D76" i="1"/>
  <c r="C76" i="1"/>
  <c r="C77" i="9" s="1"/>
  <c r="B76" i="1"/>
  <c r="B77" i="10" s="1"/>
  <c r="A76" i="1"/>
  <c r="A77" i="10" s="1"/>
  <c r="CJ78" i="2"/>
  <c r="CI90" i="3" l="1"/>
  <c r="ED89" i="10" s="1"/>
  <c r="EE89" i="10" s="1"/>
  <c r="AX77" i="10"/>
  <c r="BE90" i="3"/>
  <c r="AC80" i="2"/>
  <c r="AC91" i="3"/>
  <c r="AS80" i="2"/>
  <c r="AS91" i="3"/>
  <c r="BI80" i="2"/>
  <c r="BI91" i="3"/>
  <c r="BZ80" i="2"/>
  <c r="BZ91" i="3"/>
  <c r="AQ80" i="2"/>
  <c r="AQ91" i="3"/>
  <c r="BG80" i="2"/>
  <c r="BG91" i="3"/>
  <c r="BX80" i="2"/>
  <c r="BX91" i="3"/>
  <c r="V77" i="10"/>
  <c r="AN90" i="3"/>
  <c r="AK77" i="10"/>
  <c r="J90" i="3"/>
  <c r="AY77" i="10"/>
  <c r="BF90" i="3"/>
  <c r="AD80" i="2"/>
  <c r="AD91" i="3"/>
  <c r="AT80" i="2"/>
  <c r="AT91" i="3"/>
  <c r="CA80" i="2"/>
  <c r="CA91" i="3"/>
  <c r="AV77" i="10"/>
  <c r="BC90" i="3"/>
  <c r="AA80" i="2"/>
  <c r="AA91" i="3"/>
  <c r="AE80" i="2"/>
  <c r="AE91" i="3"/>
  <c r="AU80" i="2"/>
  <c r="AU91" i="3"/>
  <c r="CB80" i="2"/>
  <c r="CB91" i="3"/>
  <c r="AG77" i="10"/>
  <c r="F90" i="3"/>
  <c r="AU77" i="9"/>
  <c r="BB90" i="3"/>
  <c r="J80" i="2"/>
  <c r="J91" i="3"/>
  <c r="Z80" i="2"/>
  <c r="Z91" i="3"/>
  <c r="AP80" i="2"/>
  <c r="AP91" i="3"/>
  <c r="BF80" i="2"/>
  <c r="BF91" i="3"/>
  <c r="BW80" i="2"/>
  <c r="BW91" i="3"/>
  <c r="AH77" i="10"/>
  <c r="G90" i="3"/>
  <c r="AL77" i="10"/>
  <c r="K90" i="3"/>
  <c r="AZ77" i="9"/>
  <c r="BG90" i="3"/>
  <c r="AM77" i="10"/>
  <c r="L90" i="3"/>
  <c r="U77" i="10"/>
  <c r="AB90" i="3"/>
  <c r="AF80" i="2"/>
  <c r="AF91" i="3"/>
  <c r="AV80" i="2"/>
  <c r="AV91" i="3"/>
  <c r="BM80" i="2"/>
  <c r="BM91" i="3"/>
  <c r="CC80" i="2"/>
  <c r="CC91" i="3"/>
  <c r="AW77" i="9"/>
  <c r="BD90" i="3"/>
  <c r="AR80" i="2"/>
  <c r="AR91" i="3"/>
  <c r="BH80" i="2"/>
  <c r="BH91" i="3"/>
  <c r="BY80" i="2"/>
  <c r="BY91" i="3"/>
  <c r="AJ77" i="10"/>
  <c r="I90" i="3"/>
  <c r="AN77" i="10"/>
  <c r="M90" i="3"/>
  <c r="Q80" i="2"/>
  <c r="Q91" i="3"/>
  <c r="AG80" i="2"/>
  <c r="AG91" i="3"/>
  <c r="AW80" i="2"/>
  <c r="AW91" i="3"/>
  <c r="BN80" i="2"/>
  <c r="BN91" i="3"/>
  <c r="CD80" i="2"/>
  <c r="CD91" i="3"/>
  <c r="AP77" i="10"/>
  <c r="O90" i="3"/>
  <c r="S80" i="2"/>
  <c r="S91" i="3"/>
  <c r="AI80" i="2"/>
  <c r="AI91" i="3"/>
  <c r="AY80" i="2"/>
  <c r="AY91" i="3"/>
  <c r="AO77" i="10"/>
  <c r="N90" i="3"/>
  <c r="AX80" i="2"/>
  <c r="AX91" i="3"/>
  <c r="AJ80" i="2"/>
  <c r="AJ91" i="3"/>
  <c r="BQ80" i="2"/>
  <c r="CI80" i="2" s="1"/>
  <c r="CK80" i="2" s="1"/>
  <c r="BQ91" i="3"/>
  <c r="AH80" i="2"/>
  <c r="AH91" i="3"/>
  <c r="T77" i="9"/>
  <c r="P90" i="3"/>
  <c r="T80" i="2"/>
  <c r="T91" i="3"/>
  <c r="E80" i="2"/>
  <c r="E91" i="3"/>
  <c r="U80" i="2"/>
  <c r="U91" i="3"/>
  <c r="AK80" i="2"/>
  <c r="AK91" i="3"/>
  <c r="BR80" i="2"/>
  <c r="BR91" i="3"/>
  <c r="R80" i="2"/>
  <c r="R91" i="3"/>
  <c r="CK90" i="3"/>
  <c r="CJ90" i="3"/>
  <c r="V80" i="2"/>
  <c r="V91" i="3"/>
  <c r="AL80" i="2"/>
  <c r="AL91" i="3"/>
  <c r="BB80" i="2"/>
  <c r="BB91" i="3"/>
  <c r="BS80" i="2"/>
  <c r="BS91" i="3"/>
  <c r="G77" i="9"/>
  <c r="BP90" i="3"/>
  <c r="W80" i="2"/>
  <c r="W91" i="3"/>
  <c r="AM80" i="2"/>
  <c r="AM91" i="3"/>
  <c r="BC80" i="2"/>
  <c r="BC91" i="3"/>
  <c r="BT80" i="2"/>
  <c r="BT91" i="3"/>
  <c r="S77" i="10"/>
  <c r="D90" i="3"/>
  <c r="AS77" i="9"/>
  <c r="AZ90" i="3"/>
  <c r="X80" i="2"/>
  <c r="X91" i="3"/>
  <c r="AN80" i="2"/>
  <c r="AN91" i="3"/>
  <c r="BD80" i="2"/>
  <c r="BD91" i="3"/>
  <c r="BU80" i="2"/>
  <c r="BU91" i="3"/>
  <c r="AF77" i="10"/>
  <c r="E90" i="3"/>
  <c r="AT77" i="10"/>
  <c r="BA90" i="3"/>
  <c r="Y80" i="2"/>
  <c r="Y91" i="3"/>
  <c r="AO80" i="2"/>
  <c r="AO91" i="3"/>
  <c r="BE80" i="2"/>
  <c r="BE91" i="3"/>
  <c r="BV80" i="2"/>
  <c r="BV91" i="3"/>
  <c r="B14" i="2"/>
  <c r="A13" i="2"/>
  <c r="AI78" i="10"/>
  <c r="H80" i="2"/>
  <c r="AJ78" i="9"/>
  <c r="I80" i="2"/>
  <c r="I78" i="9"/>
  <c r="Q79" i="9" s="1"/>
  <c r="CE80" i="2"/>
  <c r="G78" i="9"/>
  <c r="BP80" i="2"/>
  <c r="AL78" i="9"/>
  <c r="K80" i="2"/>
  <c r="AM78" i="9"/>
  <c r="L80" i="2"/>
  <c r="AN78" i="9"/>
  <c r="M80" i="2"/>
  <c r="AH78" i="10"/>
  <c r="G80" i="2"/>
  <c r="AO78" i="10"/>
  <c r="N80" i="2"/>
  <c r="BC78" i="10"/>
  <c r="BJ80" i="2"/>
  <c r="AP78" i="9"/>
  <c r="O80" i="2"/>
  <c r="BD78" i="9"/>
  <c r="BK80" i="2"/>
  <c r="S78" i="10"/>
  <c r="D80" i="2"/>
  <c r="T78" i="10"/>
  <c r="P80" i="2"/>
  <c r="U78" i="10"/>
  <c r="AB80" i="2"/>
  <c r="W78" i="9"/>
  <c r="AZ80" i="2"/>
  <c r="AT78" i="10"/>
  <c r="BA80" i="2"/>
  <c r="AG78" i="9"/>
  <c r="F80" i="2"/>
  <c r="F78" i="10"/>
  <c r="BO80" i="2"/>
  <c r="B15" i="3"/>
  <c r="A14" i="3"/>
  <c r="U78" i="9"/>
  <c r="W79" i="2"/>
  <c r="AH79" i="2"/>
  <c r="R79" i="2"/>
  <c r="AL79" i="2"/>
  <c r="BS79" i="2"/>
  <c r="AM79" i="2"/>
  <c r="AN79" i="2"/>
  <c r="BE79" i="2"/>
  <c r="W78" i="10"/>
  <c r="V79" i="2"/>
  <c r="BB79" i="2"/>
  <c r="S78" i="9"/>
  <c r="BC79" i="2"/>
  <c r="X79" i="2"/>
  <c r="BU79" i="2"/>
  <c r="BV79" i="2"/>
  <c r="AS78" i="10"/>
  <c r="BT79" i="2"/>
  <c r="BD79" i="2"/>
  <c r="Y79" i="2"/>
  <c r="AO79" i="2"/>
  <c r="AS78" i="9"/>
  <c r="AT78" i="9"/>
  <c r="CA79" i="2"/>
  <c r="V78" i="9"/>
  <c r="BF79" i="2"/>
  <c r="BW79" i="2"/>
  <c r="V78" i="10"/>
  <c r="Z79" i="2"/>
  <c r="AA79" i="2"/>
  <c r="AQ79" i="2"/>
  <c r="BG79" i="2"/>
  <c r="BX79" i="2"/>
  <c r="AB79" i="2"/>
  <c r="BY79" i="2"/>
  <c r="M79" i="2"/>
  <c r="AC79" i="2"/>
  <c r="AS79" i="2"/>
  <c r="BI79" i="2"/>
  <c r="BZ79" i="2"/>
  <c r="AU78" i="9"/>
  <c r="AP79" i="2"/>
  <c r="AV78" i="9"/>
  <c r="AU78" i="10"/>
  <c r="U77" i="9"/>
  <c r="AE79" i="2"/>
  <c r="AW78" i="9"/>
  <c r="AV78" i="10"/>
  <c r="J79" i="2"/>
  <c r="AR79" i="2"/>
  <c r="V77" i="9"/>
  <c r="AX78" i="9"/>
  <c r="AW78" i="10"/>
  <c r="BH79" i="2"/>
  <c r="AY77" i="9"/>
  <c r="AY78" i="9"/>
  <c r="AX78" i="10"/>
  <c r="AZ78" i="9"/>
  <c r="AY78" i="10"/>
  <c r="AX79" i="2"/>
  <c r="S79" i="2"/>
  <c r="AI79" i="2"/>
  <c r="AY79" i="2"/>
  <c r="BA78" i="9"/>
  <c r="AZ78" i="10"/>
  <c r="T79" i="2"/>
  <c r="AJ79" i="2"/>
  <c r="BQ79" i="2"/>
  <c r="BB78" i="9"/>
  <c r="BA78" i="10"/>
  <c r="E79" i="2"/>
  <c r="U79" i="2"/>
  <c r="AK79" i="2"/>
  <c r="BA79" i="2"/>
  <c r="BR79" i="2"/>
  <c r="BB78" i="10"/>
  <c r="B68" i="12"/>
  <c r="DO78" i="10"/>
  <c r="N79" i="2"/>
  <c r="AD79" i="2"/>
  <c r="AT79" i="2"/>
  <c r="BJ79" i="2"/>
  <c r="AP78" i="10"/>
  <c r="AU79" i="2"/>
  <c r="CB79" i="2"/>
  <c r="AO78" i="9"/>
  <c r="AF79" i="2"/>
  <c r="T78" i="9"/>
  <c r="Q79" i="2"/>
  <c r="AW79" i="2"/>
  <c r="CD79" i="2"/>
  <c r="C78" i="10"/>
  <c r="BP79" i="2"/>
  <c r="AE78" i="10"/>
  <c r="D79" i="2"/>
  <c r="E78" i="10"/>
  <c r="AE78" i="9"/>
  <c r="AG78" i="10"/>
  <c r="G78" i="10"/>
  <c r="H78" i="10"/>
  <c r="H79" i="2"/>
  <c r="E78" i="9"/>
  <c r="I78" i="10"/>
  <c r="Q90" i="10" s="1"/>
  <c r="AJ78" i="10"/>
  <c r="I79" i="2"/>
  <c r="F78" i="9"/>
  <c r="AI78" i="9"/>
  <c r="AK78" i="10"/>
  <c r="O79" i="2"/>
  <c r="AV79" i="2"/>
  <c r="CC79" i="2"/>
  <c r="AG79" i="2"/>
  <c r="B78" i="10"/>
  <c r="BO79" i="2"/>
  <c r="D78" i="10"/>
  <c r="AZ79" i="2"/>
  <c r="A78" i="9"/>
  <c r="AF78" i="10"/>
  <c r="F79" i="2"/>
  <c r="AF78" i="9"/>
  <c r="G79" i="2"/>
  <c r="AH78" i="9"/>
  <c r="AL78" i="10"/>
  <c r="K79" i="2"/>
  <c r="H78" i="9"/>
  <c r="AK78" i="9"/>
  <c r="BC78" i="9"/>
  <c r="AM78" i="10"/>
  <c r="BD78" i="10"/>
  <c r="BK79" i="2"/>
  <c r="P79" i="2"/>
  <c r="BM79" i="2"/>
  <c r="BN79" i="2"/>
  <c r="CE79" i="2"/>
  <c r="D78" i="9"/>
  <c r="L79" i="2"/>
  <c r="AN78" i="10"/>
  <c r="AV77" i="9"/>
  <c r="AS77" i="10"/>
  <c r="AU77" i="10"/>
  <c r="AW77" i="10"/>
  <c r="AX77" i="9"/>
  <c r="W77" i="9"/>
  <c r="AT77" i="9"/>
  <c r="B67" i="12"/>
  <c r="DO77" i="10"/>
  <c r="W77" i="10"/>
  <c r="A77" i="9"/>
  <c r="AE77" i="9"/>
  <c r="C77" i="10"/>
  <c r="AE77" i="10"/>
  <c r="B77" i="9"/>
  <c r="AF77" i="9"/>
  <c r="D77" i="10"/>
  <c r="T77" i="10"/>
  <c r="E77" i="10"/>
  <c r="F77" i="10"/>
  <c r="AZ77" i="10"/>
  <c r="E77" i="9"/>
  <c r="AI77" i="9"/>
  <c r="BA77" i="9"/>
  <c r="G77" i="10"/>
  <c r="AI77" i="10"/>
  <c r="BA77" i="10"/>
  <c r="AG77" i="9"/>
  <c r="D77" i="9"/>
  <c r="AQ77" i="9" s="1"/>
  <c r="F77" i="9"/>
  <c r="AJ77" i="9"/>
  <c r="BB77" i="9"/>
  <c r="H77" i="10"/>
  <c r="BB77" i="10"/>
  <c r="AK77" i="9"/>
  <c r="BC77" i="9"/>
  <c r="I77" i="10"/>
  <c r="Q89" i="10" s="1"/>
  <c r="BC77" i="10"/>
  <c r="H77" i="9"/>
  <c r="AL77" i="9"/>
  <c r="BD77" i="9"/>
  <c r="BD77" i="10"/>
  <c r="I77" i="9"/>
  <c r="AM77" i="9"/>
  <c r="AH77" i="9"/>
  <c r="AN77" i="9"/>
  <c r="AO77" i="9"/>
  <c r="S77" i="9"/>
  <c r="AP77" i="9"/>
  <c r="H6" i="12"/>
  <c r="H8" i="13" s="1"/>
  <c r="BL14" i="3"/>
  <c r="BL13" i="3"/>
  <c r="BL12" i="3"/>
  <c r="BL11" i="3"/>
  <c r="BL10" i="3"/>
  <c r="BL9" i="3"/>
  <c r="BL8" i="3"/>
  <c r="BL7" i="3"/>
  <c r="BL6" i="3"/>
  <c r="BL5" i="3"/>
  <c r="BL4" i="3"/>
  <c r="BL12" i="2"/>
  <c r="BL13" i="2"/>
  <c r="BL5" i="2"/>
  <c r="BL6" i="2"/>
  <c r="BL7" i="2"/>
  <c r="BL8" i="2"/>
  <c r="BL9" i="2"/>
  <c r="BL10" i="2"/>
  <c r="BL11" i="2"/>
  <c r="L6" i="12"/>
  <c r="L7" i="12" s="1"/>
  <c r="O5" i="12"/>
  <c r="AA90" i="10" l="1"/>
  <c r="AC90" i="10"/>
  <c r="C79" i="12"/>
  <c r="N78" i="9"/>
  <c r="M89" i="10"/>
  <c r="AA89" i="10"/>
  <c r="Z89" i="10"/>
  <c r="CI89" i="10"/>
  <c r="O89" i="10"/>
  <c r="DM89" i="10"/>
  <c r="AQ77" i="10"/>
  <c r="BL89" i="10" s="1"/>
  <c r="K89" i="10"/>
  <c r="BT89" i="10"/>
  <c r="AC89" i="10"/>
  <c r="K90" i="10"/>
  <c r="BT90" i="10"/>
  <c r="N90" i="10"/>
  <c r="N89" i="10"/>
  <c r="Z90" i="10"/>
  <c r="Y90" i="10"/>
  <c r="L90" i="10"/>
  <c r="CI90" i="10"/>
  <c r="DM90" i="10"/>
  <c r="O90" i="10"/>
  <c r="CI91" i="3"/>
  <c r="Y89" i="10"/>
  <c r="L89" i="10"/>
  <c r="AB90" i="10"/>
  <c r="M90" i="10"/>
  <c r="AB89" i="10"/>
  <c r="N79" i="9"/>
  <c r="M79" i="9"/>
  <c r="L79" i="9"/>
  <c r="AB79" i="9"/>
  <c r="Z79" i="9"/>
  <c r="H7" i="12"/>
  <c r="AC79" i="9"/>
  <c r="B15" i="2"/>
  <c r="A14" i="2"/>
  <c r="BL14" i="2" s="1"/>
  <c r="K79" i="9"/>
  <c r="BT79" i="9"/>
  <c r="Y79" i="9"/>
  <c r="AA79" i="9"/>
  <c r="BO78" i="9"/>
  <c r="Q78" i="9"/>
  <c r="BE78" i="9"/>
  <c r="CB79" i="9" s="1"/>
  <c r="O79" i="9"/>
  <c r="CI79" i="9"/>
  <c r="B16" i="3"/>
  <c r="A15" i="3"/>
  <c r="BL15" i="3" s="1"/>
  <c r="CI79" i="2"/>
  <c r="CK79" i="2" s="1"/>
  <c r="AB78" i="9"/>
  <c r="Y78" i="9"/>
  <c r="AC78" i="9"/>
  <c r="AA78" i="9"/>
  <c r="BT78" i="9"/>
  <c r="M78" i="9"/>
  <c r="Z78" i="9"/>
  <c r="AQ78" i="9"/>
  <c r="K78" i="9"/>
  <c r="L78" i="9"/>
  <c r="O78" i="9"/>
  <c r="CI78" i="9"/>
  <c r="AQ78" i="10"/>
  <c r="BG90" i="10" s="1"/>
  <c r="BE78" i="10"/>
  <c r="CB90" i="10" s="1"/>
  <c r="BJ78" i="9"/>
  <c r="BI78" i="9"/>
  <c r="BH78" i="9"/>
  <c r="BG78" i="9"/>
  <c r="BR78" i="9"/>
  <c r="BQ78" i="9"/>
  <c r="BN78" i="9"/>
  <c r="BM78" i="9"/>
  <c r="BL78" i="9"/>
  <c r="BP78" i="9"/>
  <c r="BK78" i="9"/>
  <c r="BE77" i="10"/>
  <c r="CD89" i="10" s="1"/>
  <c r="BE77" i="9"/>
  <c r="L8" i="12"/>
  <c r="O7" i="12"/>
  <c r="O6" i="12"/>
  <c r="BV90" i="10" l="1"/>
  <c r="CF90" i="10"/>
  <c r="BO90" i="10"/>
  <c r="BX90" i="10"/>
  <c r="CE89" i="10"/>
  <c r="CC89" i="10"/>
  <c r="CG89" i="10"/>
  <c r="P89" i="10"/>
  <c r="BK90" i="10"/>
  <c r="BZ89" i="10"/>
  <c r="CA90" i="10"/>
  <c r="BI89" i="10"/>
  <c r="CC90" i="10"/>
  <c r="BO89" i="10"/>
  <c r="CG90" i="10"/>
  <c r="BZ90" i="10"/>
  <c r="CE90" i="10"/>
  <c r="CB89" i="10"/>
  <c r="BY89" i="10"/>
  <c r="BM90" i="10"/>
  <c r="BJ89" i="10"/>
  <c r="BI90" i="10"/>
  <c r="BR89" i="10"/>
  <c r="BX89" i="10"/>
  <c r="BQ89" i="10"/>
  <c r="BG89" i="10"/>
  <c r="CA89" i="10"/>
  <c r="CF89" i="10"/>
  <c r="BR90" i="10"/>
  <c r="BQ90" i="10"/>
  <c r="BH89" i="10"/>
  <c r="BY90" i="10"/>
  <c r="BJ90" i="10"/>
  <c r="BP89" i="10"/>
  <c r="BM89" i="10"/>
  <c r="CD90" i="10"/>
  <c r="BW89" i="10"/>
  <c r="BW90" i="10"/>
  <c r="P90" i="10"/>
  <c r="BH90" i="10"/>
  <c r="BN89" i="10"/>
  <c r="BP90" i="10"/>
  <c r="BK89" i="10"/>
  <c r="BN90" i="10"/>
  <c r="C80" i="12"/>
  <c r="ED90" i="10"/>
  <c r="EE90" i="10" s="1"/>
  <c r="CK91" i="3"/>
  <c r="CJ91" i="3"/>
  <c r="BL90" i="10"/>
  <c r="BV89" i="10"/>
  <c r="CE79" i="9"/>
  <c r="CC79" i="9"/>
  <c r="CF79" i="9"/>
  <c r="BY79" i="9"/>
  <c r="BZ79" i="9"/>
  <c r="CD79" i="9"/>
  <c r="BV80" i="9"/>
  <c r="CH80" i="9" s="1"/>
  <c r="CW80" i="9" s="1"/>
  <c r="CA79" i="9"/>
  <c r="CG79" i="9"/>
  <c r="BW79" i="9"/>
  <c r="BX79" i="9"/>
  <c r="B16" i="2"/>
  <c r="A15" i="2"/>
  <c r="BL15" i="2" s="1"/>
  <c r="H8" i="12"/>
  <c r="H10" i="13" s="1"/>
  <c r="H9" i="13"/>
  <c r="CX79" i="9"/>
  <c r="CX78" i="9"/>
  <c r="P79" i="9"/>
  <c r="A16" i="3"/>
  <c r="BL16" i="3" s="1"/>
  <c r="B17" i="3"/>
  <c r="BJ79" i="9"/>
  <c r="BH79" i="9"/>
  <c r="BQ79" i="9"/>
  <c r="CU79" i="9" s="1"/>
  <c r="BI79" i="9"/>
  <c r="BR79" i="9"/>
  <c r="BG79" i="9"/>
  <c r="BK79" i="9"/>
  <c r="BP79" i="9"/>
  <c r="BL79" i="9"/>
  <c r="BN79" i="9"/>
  <c r="BM79" i="9"/>
  <c r="CQ79" i="9" s="1"/>
  <c r="BO79" i="9"/>
  <c r="P78" i="9"/>
  <c r="CA78" i="9"/>
  <c r="CP78" i="9" s="1"/>
  <c r="BZ78" i="9"/>
  <c r="CO78" i="9" s="1"/>
  <c r="BY78" i="9"/>
  <c r="CN78" i="9" s="1"/>
  <c r="BW78" i="9"/>
  <c r="CL78" i="9" s="1"/>
  <c r="BX78" i="9"/>
  <c r="CM78" i="9" s="1"/>
  <c r="CC78" i="9"/>
  <c r="CR78" i="9" s="1"/>
  <c r="CB78" i="9"/>
  <c r="CQ78" i="9" s="1"/>
  <c r="CD78" i="9"/>
  <c r="CS78" i="9" s="1"/>
  <c r="CG78" i="9"/>
  <c r="CV78" i="9" s="1"/>
  <c r="BV79" i="9"/>
  <c r="CE78" i="9"/>
  <c r="CT78" i="9" s="1"/>
  <c r="CF78" i="9"/>
  <c r="CU78" i="9" s="1"/>
  <c r="BS78" i="9"/>
  <c r="L9" i="12"/>
  <c r="O8" i="12"/>
  <c r="CN79" i="9" l="1"/>
  <c r="BS89" i="10"/>
  <c r="CK89" i="10" s="1"/>
  <c r="CH89" i="10"/>
  <c r="CZ89" i="10" s="1"/>
  <c r="CR79" i="9"/>
  <c r="CP79" i="9"/>
  <c r="CQ89" i="10"/>
  <c r="BS90" i="10"/>
  <c r="CL90" i="10" s="1"/>
  <c r="CT79" i="9"/>
  <c r="CO79" i="9"/>
  <c r="CH90" i="10"/>
  <c r="DA90" i="10" s="1"/>
  <c r="CV79" i="9"/>
  <c r="CH79" i="9"/>
  <c r="CL79" i="9"/>
  <c r="CS79" i="9"/>
  <c r="B17" i="2"/>
  <c r="A16" i="2"/>
  <c r="BL16" i="2" s="1"/>
  <c r="CM79" i="9"/>
  <c r="B18" i="3"/>
  <c r="A17" i="3"/>
  <c r="BL17" i="3" s="1"/>
  <c r="CK79" i="9"/>
  <c r="BS79" i="9"/>
  <c r="CK78" i="9"/>
  <c r="O9" i="12"/>
  <c r="L10" i="12"/>
  <c r="CJ12" i="2"/>
  <c r="CJ28" i="2"/>
  <c r="CJ8" i="2"/>
  <c r="CJ7" i="2"/>
  <c r="CJ49" i="2"/>
  <c r="CJ65" i="2"/>
  <c r="CN67" i="3"/>
  <c r="CJ31" i="2"/>
  <c r="CN65" i="3"/>
  <c r="CJ9" i="2"/>
  <c r="CN58" i="3"/>
  <c r="CN74" i="3"/>
  <c r="DC77" i="3"/>
  <c r="DB77" i="3"/>
  <c r="DA77" i="3"/>
  <c r="CZ77" i="3"/>
  <c r="CY77" i="3"/>
  <c r="DC76" i="3"/>
  <c r="DB76" i="3"/>
  <c r="DA76" i="3"/>
  <c r="CZ76" i="3"/>
  <c r="CY76" i="3"/>
  <c r="DC75" i="3"/>
  <c r="DB75" i="3"/>
  <c r="DA75" i="3"/>
  <c r="CZ75" i="3"/>
  <c r="CY75" i="3"/>
  <c r="DC74" i="3"/>
  <c r="DB74" i="3"/>
  <c r="DA74" i="3"/>
  <c r="CZ74" i="3"/>
  <c r="CY74" i="3"/>
  <c r="DC73" i="3"/>
  <c r="DB73" i="3"/>
  <c r="DA73" i="3"/>
  <c r="CZ73" i="3"/>
  <c r="CY73" i="3"/>
  <c r="DC72" i="3"/>
  <c r="DB72" i="3"/>
  <c r="DA72" i="3"/>
  <c r="CZ72" i="3"/>
  <c r="CY72" i="3"/>
  <c r="DC71" i="3"/>
  <c r="DB71" i="3"/>
  <c r="DA71" i="3"/>
  <c r="CZ71" i="3"/>
  <c r="CY71" i="3"/>
  <c r="DC70" i="3"/>
  <c r="DB70" i="3"/>
  <c r="DA70" i="3"/>
  <c r="CZ70" i="3"/>
  <c r="CY70" i="3"/>
  <c r="DC69" i="3"/>
  <c r="DB69" i="3"/>
  <c r="DA69" i="3"/>
  <c r="CZ69" i="3"/>
  <c r="CY69" i="3"/>
  <c r="DC68" i="3"/>
  <c r="DB68" i="3"/>
  <c r="DA68" i="3"/>
  <c r="CZ68" i="3"/>
  <c r="CY68" i="3"/>
  <c r="DC67" i="3"/>
  <c r="DB67" i="3"/>
  <c r="DA67" i="3"/>
  <c r="CZ67" i="3"/>
  <c r="CY67" i="3"/>
  <c r="DC66" i="3"/>
  <c r="DB66" i="3"/>
  <c r="DA66" i="3"/>
  <c r="CZ66" i="3"/>
  <c r="CY66" i="3"/>
  <c r="DC65" i="3"/>
  <c r="DB65" i="3"/>
  <c r="DA65" i="3"/>
  <c r="CZ65" i="3"/>
  <c r="CY65" i="3"/>
  <c r="DC64" i="3"/>
  <c r="DB64" i="3"/>
  <c r="DA64" i="3"/>
  <c r="CZ64" i="3"/>
  <c r="CY64" i="3"/>
  <c r="DC63" i="3"/>
  <c r="DB63" i="3"/>
  <c r="DA63" i="3"/>
  <c r="CZ63" i="3"/>
  <c r="CY63" i="3"/>
  <c r="DC62" i="3"/>
  <c r="DB62" i="3"/>
  <c r="DA62" i="3"/>
  <c r="CZ62" i="3"/>
  <c r="CY62" i="3"/>
  <c r="DC61" i="3"/>
  <c r="DB61" i="3"/>
  <c r="DA61" i="3"/>
  <c r="CZ61" i="3"/>
  <c r="CY61" i="3"/>
  <c r="DC60" i="3"/>
  <c r="DB60" i="3"/>
  <c r="DA60" i="3"/>
  <c r="CZ60" i="3"/>
  <c r="CY60" i="3"/>
  <c r="DC59" i="3"/>
  <c r="DB59" i="3"/>
  <c r="DA59" i="3"/>
  <c r="CZ59" i="3"/>
  <c r="CY59" i="3"/>
  <c r="DC58" i="3"/>
  <c r="DB58" i="3"/>
  <c r="DA58" i="3"/>
  <c r="CZ58" i="3"/>
  <c r="CY58" i="3"/>
  <c r="DC57" i="3"/>
  <c r="DB57" i="3"/>
  <c r="DA57" i="3"/>
  <c r="CZ57" i="3"/>
  <c r="CY57" i="3"/>
  <c r="DC56" i="3"/>
  <c r="DB56" i="3"/>
  <c r="DA56" i="3"/>
  <c r="CZ56" i="3"/>
  <c r="CY56" i="3"/>
  <c r="DC55" i="3"/>
  <c r="DB55" i="3"/>
  <c r="DA55" i="3"/>
  <c r="CZ55" i="3"/>
  <c r="CY55" i="3"/>
  <c r="DC54" i="3"/>
  <c r="DB54" i="3"/>
  <c r="DA54" i="3"/>
  <c r="CZ54" i="3"/>
  <c r="CY54" i="3"/>
  <c r="DC53" i="3"/>
  <c r="DB53" i="3"/>
  <c r="DA53" i="3"/>
  <c r="CZ53" i="3"/>
  <c r="CY53" i="3"/>
  <c r="DC52" i="3"/>
  <c r="DB52" i="3"/>
  <c r="DA52" i="3"/>
  <c r="CZ52" i="3"/>
  <c r="CY52" i="3"/>
  <c r="DC51" i="3"/>
  <c r="DB51" i="3"/>
  <c r="DA51" i="3"/>
  <c r="CZ51" i="3"/>
  <c r="CY51" i="3"/>
  <c r="DC50" i="3"/>
  <c r="DB50" i="3"/>
  <c r="DA50" i="3"/>
  <c r="CZ50" i="3"/>
  <c r="CY50" i="3"/>
  <c r="DC49" i="3"/>
  <c r="DB49" i="3"/>
  <c r="DA49" i="3"/>
  <c r="CZ49" i="3"/>
  <c r="CY49" i="3"/>
  <c r="DC48" i="3"/>
  <c r="DB48" i="3"/>
  <c r="DA48" i="3"/>
  <c r="CZ48" i="3"/>
  <c r="CY48" i="3"/>
  <c r="DC47" i="3"/>
  <c r="DB47" i="3"/>
  <c r="DA47" i="3"/>
  <c r="CZ47" i="3"/>
  <c r="CY47" i="3"/>
  <c r="DC46" i="3"/>
  <c r="DB46" i="3"/>
  <c r="DA46" i="3"/>
  <c r="CZ46" i="3"/>
  <c r="CY46" i="3"/>
  <c r="DC45" i="3"/>
  <c r="DB45" i="3"/>
  <c r="DA45" i="3"/>
  <c r="CZ45" i="3"/>
  <c r="CY45" i="3"/>
  <c r="DC44" i="3"/>
  <c r="DB44" i="3"/>
  <c r="DA44" i="3"/>
  <c r="CZ44" i="3"/>
  <c r="CY44" i="3"/>
  <c r="DC43" i="3"/>
  <c r="DB43" i="3"/>
  <c r="DA43" i="3"/>
  <c r="CZ43" i="3"/>
  <c r="CY43" i="3"/>
  <c r="DC42" i="3"/>
  <c r="DB42" i="3"/>
  <c r="DA42" i="3"/>
  <c r="CZ42" i="3"/>
  <c r="CY42" i="3"/>
  <c r="DC41" i="3"/>
  <c r="DB41" i="3"/>
  <c r="DA41" i="3"/>
  <c r="CZ41" i="3"/>
  <c r="CY41" i="3"/>
  <c r="DC40" i="3"/>
  <c r="DB40" i="3"/>
  <c r="DA40" i="3"/>
  <c r="CZ40" i="3"/>
  <c r="CY40" i="3"/>
  <c r="DC39" i="3"/>
  <c r="DB39" i="3"/>
  <c r="DA39" i="3"/>
  <c r="CZ39" i="3"/>
  <c r="CY39" i="3"/>
  <c r="DC38" i="3"/>
  <c r="DB38" i="3"/>
  <c r="DA38" i="3"/>
  <c r="CZ38" i="3"/>
  <c r="CY38" i="3"/>
  <c r="DC37" i="3"/>
  <c r="DB37" i="3"/>
  <c r="DA37" i="3"/>
  <c r="CZ37" i="3"/>
  <c r="CY37" i="3"/>
  <c r="DC36" i="3"/>
  <c r="DB36" i="3"/>
  <c r="DA36" i="3"/>
  <c r="CZ36" i="3"/>
  <c r="CY36" i="3"/>
  <c r="DC35" i="3"/>
  <c r="DB35" i="3"/>
  <c r="DA35" i="3"/>
  <c r="CZ35" i="3"/>
  <c r="CY35" i="3"/>
  <c r="DC34" i="3"/>
  <c r="DB34" i="3"/>
  <c r="DA34" i="3"/>
  <c r="CZ34" i="3"/>
  <c r="CY34" i="3"/>
  <c r="DC33" i="3"/>
  <c r="DB33" i="3"/>
  <c r="DA33" i="3"/>
  <c r="CZ33" i="3"/>
  <c r="CY33" i="3"/>
  <c r="DC32" i="3"/>
  <c r="DB32" i="3"/>
  <c r="DA32" i="3"/>
  <c r="CZ32" i="3"/>
  <c r="CY32" i="3"/>
  <c r="DC31" i="3"/>
  <c r="DB31" i="3"/>
  <c r="DA31" i="3"/>
  <c r="CZ31" i="3"/>
  <c r="CY31" i="3"/>
  <c r="DC30" i="3"/>
  <c r="DB30" i="3"/>
  <c r="DA30" i="3"/>
  <c r="CZ30" i="3"/>
  <c r="CY30" i="3"/>
  <c r="DC29" i="3"/>
  <c r="DB29" i="3"/>
  <c r="DA29" i="3"/>
  <c r="CZ29" i="3"/>
  <c r="CY29" i="3"/>
  <c r="DC28" i="3"/>
  <c r="DB28" i="3"/>
  <c r="DA28" i="3"/>
  <c r="CZ28" i="3"/>
  <c r="CY28" i="3"/>
  <c r="DC27" i="3"/>
  <c r="DB27" i="3"/>
  <c r="DA27" i="3"/>
  <c r="CZ27" i="3"/>
  <c r="CY27" i="3"/>
  <c r="DC26" i="3"/>
  <c r="DB26" i="3"/>
  <c r="DA26" i="3"/>
  <c r="CZ26" i="3"/>
  <c r="CY26" i="3"/>
  <c r="DC25" i="3"/>
  <c r="DB25" i="3"/>
  <c r="DA25" i="3"/>
  <c r="CZ25" i="3"/>
  <c r="CY25" i="3"/>
  <c r="DC24" i="3"/>
  <c r="DB24" i="3"/>
  <c r="DA24" i="3"/>
  <c r="CZ24" i="3"/>
  <c r="CY24" i="3"/>
  <c r="DC23" i="3"/>
  <c r="DB23" i="3"/>
  <c r="DA23" i="3"/>
  <c r="CZ23" i="3"/>
  <c r="CY23" i="3"/>
  <c r="DC22" i="3"/>
  <c r="DB22" i="3"/>
  <c r="DA22" i="3"/>
  <c r="CZ22" i="3"/>
  <c r="CY22" i="3"/>
  <c r="DC21" i="3"/>
  <c r="DB21" i="3"/>
  <c r="DA21" i="3"/>
  <c r="CZ21" i="3"/>
  <c r="CY21" i="3"/>
  <c r="DC20" i="3"/>
  <c r="DB20" i="3"/>
  <c r="DA20" i="3"/>
  <c r="CZ20" i="3"/>
  <c r="CY20" i="3"/>
  <c r="DC19" i="3"/>
  <c r="DB19" i="3"/>
  <c r="DA19" i="3"/>
  <c r="CZ19" i="3"/>
  <c r="CY19" i="3"/>
  <c r="DC18" i="3"/>
  <c r="DB18" i="3"/>
  <c r="DA18" i="3"/>
  <c r="CZ18" i="3"/>
  <c r="CY18" i="3"/>
  <c r="DC17" i="3"/>
  <c r="DB17" i="3"/>
  <c r="DA17" i="3"/>
  <c r="CZ17" i="3"/>
  <c r="CY17" i="3"/>
  <c r="DC1" i="3"/>
  <c r="DB1" i="3"/>
  <c r="DA1" i="3"/>
  <c r="CZ1" i="3"/>
  <c r="CX1" i="3"/>
  <c r="CW1" i="3"/>
  <c r="CV1" i="3"/>
  <c r="CU1" i="3"/>
  <c r="DC16" i="3"/>
  <c r="DB16" i="3"/>
  <c r="DA16" i="3"/>
  <c r="CZ16" i="3"/>
  <c r="CF77" i="3"/>
  <c r="CF76" i="3"/>
  <c r="CF75" i="3"/>
  <c r="CF74" i="3"/>
  <c r="CF73" i="3"/>
  <c r="CF72" i="3"/>
  <c r="CF71" i="3"/>
  <c r="CF70" i="3"/>
  <c r="CF69" i="3"/>
  <c r="CF68" i="3"/>
  <c r="CF67" i="3"/>
  <c r="CF66" i="3"/>
  <c r="CF65" i="3"/>
  <c r="CF64" i="3"/>
  <c r="CF63" i="3"/>
  <c r="CF62" i="3"/>
  <c r="CF61" i="3"/>
  <c r="CF60" i="3"/>
  <c r="CF59" i="3"/>
  <c r="CF58" i="3"/>
  <c r="CF57" i="3"/>
  <c r="CF56" i="3"/>
  <c r="CF55" i="3"/>
  <c r="CF54" i="3"/>
  <c r="CF53" i="3"/>
  <c r="CF52" i="3"/>
  <c r="CF51" i="3"/>
  <c r="CF50" i="3"/>
  <c r="CF49" i="3"/>
  <c r="CF48" i="3"/>
  <c r="CF47" i="3"/>
  <c r="CF46" i="3"/>
  <c r="CF45" i="3"/>
  <c r="CF44" i="3"/>
  <c r="CF43" i="3"/>
  <c r="CF42" i="3"/>
  <c r="CF41" i="3"/>
  <c r="CF40" i="3"/>
  <c r="CF39" i="3"/>
  <c r="CF38" i="3"/>
  <c r="CF37" i="3"/>
  <c r="CF36" i="3"/>
  <c r="CF35" i="3"/>
  <c r="CF34" i="3"/>
  <c r="CF33" i="3"/>
  <c r="CF32" i="3"/>
  <c r="CF31" i="3"/>
  <c r="CF30" i="3"/>
  <c r="CF29" i="3"/>
  <c r="CF28" i="3"/>
  <c r="CF27" i="3"/>
  <c r="CF26" i="3"/>
  <c r="CF25" i="3"/>
  <c r="CF24" i="3"/>
  <c r="CF23" i="3"/>
  <c r="CF22" i="3"/>
  <c r="CF21" i="3"/>
  <c r="CF20" i="3"/>
  <c r="CF19" i="3"/>
  <c r="CF18" i="3"/>
  <c r="CF17" i="3"/>
  <c r="CF16" i="3"/>
  <c r="CY16" i="3"/>
  <c r="CY1" i="3"/>
  <c r="CT1" i="3"/>
  <c r="CJ77" i="2"/>
  <c r="CJ76" i="2"/>
  <c r="CJ75" i="2"/>
  <c r="CJ74" i="2"/>
  <c r="CJ73" i="2"/>
  <c r="CJ72" i="2"/>
  <c r="CJ71" i="2"/>
  <c r="CJ70" i="2"/>
  <c r="CJ69" i="2"/>
  <c r="CJ68" i="2"/>
  <c r="CJ67" i="2"/>
  <c r="CJ66" i="2"/>
  <c r="CJ64" i="2"/>
  <c r="CJ63" i="2"/>
  <c r="CJ62" i="2"/>
  <c r="CJ61" i="2"/>
  <c r="CJ60" i="2"/>
  <c r="CJ59" i="2"/>
  <c r="CJ58" i="2"/>
  <c r="CJ57" i="2"/>
  <c r="CJ56" i="2"/>
  <c r="CJ55" i="2"/>
  <c r="CJ54" i="2"/>
  <c r="CJ53" i="2"/>
  <c r="CJ52" i="2"/>
  <c r="CJ51" i="2"/>
  <c r="CJ50" i="2"/>
  <c r="CJ48" i="2"/>
  <c r="CJ47" i="2"/>
  <c r="CJ46" i="2"/>
  <c r="CJ45" i="2"/>
  <c r="CJ44" i="2"/>
  <c r="CJ43" i="2"/>
  <c r="CJ42" i="2"/>
  <c r="CJ41" i="2"/>
  <c r="CJ40" i="2"/>
  <c r="CJ39" i="2"/>
  <c r="CJ38" i="2"/>
  <c r="CJ37" i="2"/>
  <c r="CJ36" i="2"/>
  <c r="CJ35" i="2"/>
  <c r="CJ34" i="2"/>
  <c r="CJ33" i="2"/>
  <c r="CJ32" i="2"/>
  <c r="CJ30" i="2"/>
  <c r="CJ29" i="2"/>
  <c r="CJ27" i="2"/>
  <c r="CJ26" i="2"/>
  <c r="CJ25" i="2"/>
  <c r="CJ24" i="2"/>
  <c r="CJ23" i="2"/>
  <c r="CJ22" i="2"/>
  <c r="CJ21" i="2"/>
  <c r="CJ20" i="2"/>
  <c r="CJ19" i="2"/>
  <c r="CJ18" i="2"/>
  <c r="CJ17" i="2"/>
  <c r="CJ16" i="2"/>
  <c r="CJ15" i="2"/>
  <c r="CJ14" i="2"/>
  <c r="CJ13" i="2"/>
  <c r="CJ11" i="2"/>
  <c r="CJ10" i="2"/>
  <c r="CJ6" i="2"/>
  <c r="CJ5" i="2"/>
  <c r="CN76" i="3"/>
  <c r="CN75" i="3"/>
  <c r="CN73" i="3"/>
  <c r="CN72" i="3"/>
  <c r="CN71" i="3"/>
  <c r="CN70" i="3"/>
  <c r="CN69" i="3"/>
  <c r="CN68" i="3"/>
  <c r="CN66" i="3"/>
  <c r="CN64" i="3"/>
  <c r="CN63" i="3"/>
  <c r="CN62" i="3"/>
  <c r="CN61" i="3"/>
  <c r="CN60" i="3"/>
  <c r="CN59" i="3"/>
  <c r="CN57" i="3"/>
  <c r="CN56" i="3"/>
  <c r="CN55" i="3"/>
  <c r="CN54" i="3"/>
  <c r="CN53" i="3"/>
  <c r="CN52" i="3"/>
  <c r="CN51" i="3"/>
  <c r="CN50" i="3"/>
  <c r="CN49" i="3"/>
  <c r="CN48" i="3"/>
  <c r="CN47" i="3"/>
  <c r="CN46" i="3"/>
  <c r="CN45" i="3"/>
  <c r="CN44" i="3"/>
  <c r="CN43" i="3"/>
  <c r="CN42" i="3"/>
  <c r="CN41" i="3"/>
  <c r="CN40" i="3"/>
  <c r="CN39" i="3"/>
  <c r="CN38" i="3"/>
  <c r="CN37" i="3"/>
  <c r="CN36" i="3"/>
  <c r="CN35" i="3"/>
  <c r="CN34" i="3"/>
  <c r="CN33" i="3"/>
  <c r="CN32" i="3"/>
  <c r="CN31" i="3"/>
  <c r="CN30" i="3"/>
  <c r="CN29" i="3"/>
  <c r="CN28" i="3"/>
  <c r="CN27" i="3"/>
  <c r="CN26" i="3"/>
  <c r="CN25" i="3"/>
  <c r="CN24" i="3"/>
  <c r="CN23" i="3"/>
  <c r="CN22" i="3"/>
  <c r="CN21" i="3"/>
  <c r="CN20" i="3"/>
  <c r="CN19" i="3"/>
  <c r="CN18" i="3"/>
  <c r="CN17" i="3"/>
  <c r="CN16" i="3"/>
  <c r="BD2" i="10"/>
  <c r="BC2" i="10"/>
  <c r="BB2" i="10"/>
  <c r="BA2" i="10"/>
  <c r="AZ2" i="10"/>
  <c r="AY2" i="10"/>
  <c r="AX2" i="10"/>
  <c r="AW2" i="10"/>
  <c r="AV2" i="10"/>
  <c r="AU2" i="10"/>
  <c r="AT2" i="10"/>
  <c r="AS2" i="10"/>
  <c r="AP2" i="10"/>
  <c r="AO2" i="10"/>
  <c r="AN2" i="10"/>
  <c r="AM2" i="10"/>
  <c r="AL2" i="10"/>
  <c r="AK2" i="10"/>
  <c r="AJ2" i="10"/>
  <c r="AI2" i="10"/>
  <c r="AH2" i="10"/>
  <c r="AG2" i="10"/>
  <c r="AF2" i="10"/>
  <c r="AE2" i="10"/>
  <c r="W2" i="10"/>
  <c r="V2" i="10"/>
  <c r="U2" i="10"/>
  <c r="T2" i="10"/>
  <c r="S2" i="10"/>
  <c r="I2" i="10"/>
  <c r="H2" i="10"/>
  <c r="BE2" i="10" s="1"/>
  <c r="G2" i="10"/>
  <c r="F2" i="10"/>
  <c r="E2" i="10"/>
  <c r="D2" i="10"/>
  <c r="AQ2" i="10" s="1"/>
  <c r="C2" i="10"/>
  <c r="B2" i="10"/>
  <c r="A2" i="10"/>
  <c r="BD2" i="9"/>
  <c r="BC2" i="9"/>
  <c r="BB2" i="9"/>
  <c r="BA2" i="9"/>
  <c r="AZ2" i="9"/>
  <c r="AY2" i="9"/>
  <c r="AX2" i="9"/>
  <c r="AW2" i="9"/>
  <c r="AV2" i="9"/>
  <c r="AU2" i="9"/>
  <c r="AT2" i="9"/>
  <c r="AS2" i="9"/>
  <c r="AP2" i="9"/>
  <c r="AO2" i="9"/>
  <c r="AN2" i="9"/>
  <c r="AM2" i="9"/>
  <c r="AL2" i="9"/>
  <c r="AK2" i="9"/>
  <c r="AJ2" i="9"/>
  <c r="AI2" i="9"/>
  <c r="AH2" i="9"/>
  <c r="AG2" i="9"/>
  <c r="AF2" i="9"/>
  <c r="AE2" i="9"/>
  <c r="W2" i="9"/>
  <c r="V2" i="9"/>
  <c r="U2" i="9"/>
  <c r="T2" i="9"/>
  <c r="S2" i="9"/>
  <c r="I2" i="9"/>
  <c r="D2" i="9"/>
  <c r="AQ2" i="9" s="1"/>
  <c r="E2" i="9"/>
  <c r="F2" i="9"/>
  <c r="G2" i="9"/>
  <c r="H2" i="9"/>
  <c r="BE2" i="9" s="1"/>
  <c r="P48" i="6"/>
  <c r="P47" i="6"/>
  <c r="P46" i="6"/>
  <c r="P45" i="6"/>
  <c r="P44" i="6"/>
  <c r="C2" i="9"/>
  <c r="B2" i="9"/>
  <c r="A2" i="9"/>
  <c r="CD75" i="1"/>
  <c r="CC75" i="1"/>
  <c r="CB75" i="1"/>
  <c r="CA75" i="1"/>
  <c r="BZ75" i="1"/>
  <c r="BY75" i="1"/>
  <c r="BX75" i="1"/>
  <c r="BW75" i="1"/>
  <c r="BV75" i="1"/>
  <c r="BU75" i="1"/>
  <c r="BT75" i="1"/>
  <c r="BS75" i="1"/>
  <c r="BR75" i="1"/>
  <c r="BQ75" i="1"/>
  <c r="BP75" i="1"/>
  <c r="BQ89" i="3" s="1"/>
  <c r="BO75" i="1"/>
  <c r="BP89" i="3" s="1"/>
  <c r="BN75" i="1"/>
  <c r="BO89" i="3" s="1"/>
  <c r="BM75" i="1"/>
  <c r="BL75" i="1"/>
  <c r="BK75" i="1"/>
  <c r="BK89" i="3" s="1"/>
  <c r="BJ75" i="1"/>
  <c r="BJ89" i="3" s="1"/>
  <c r="BI75" i="1"/>
  <c r="BH75" i="1"/>
  <c r="BH89" i="3" s="1"/>
  <c r="BG75" i="1"/>
  <c r="BF75" i="1"/>
  <c r="BE75" i="1"/>
  <c r="BD75" i="1"/>
  <c r="BC75" i="1"/>
  <c r="BB75" i="1"/>
  <c r="BA75" i="1"/>
  <c r="AZ75" i="1"/>
  <c r="AZ89" i="3" s="1"/>
  <c r="AY75" i="1"/>
  <c r="AX75" i="1"/>
  <c r="AW75" i="1"/>
  <c r="AV75" i="1"/>
  <c r="AU75" i="1"/>
  <c r="AT75" i="1"/>
  <c r="AS75" i="1"/>
  <c r="AR75" i="1"/>
  <c r="AQ75" i="1"/>
  <c r="AP75" i="1"/>
  <c r="AO75" i="1"/>
  <c r="AN75" i="1"/>
  <c r="AN89" i="3" s="1"/>
  <c r="AM75" i="1"/>
  <c r="AL75" i="1"/>
  <c r="AK75" i="1"/>
  <c r="AJ75" i="1"/>
  <c r="AI75" i="1"/>
  <c r="AH75" i="1"/>
  <c r="AG75" i="1"/>
  <c r="AG89" i="3" s="1"/>
  <c r="AF75" i="1"/>
  <c r="AE75" i="1"/>
  <c r="AE89" i="3" s="1"/>
  <c r="AD75" i="1"/>
  <c r="AC75" i="1"/>
  <c r="AB75" i="1"/>
  <c r="AB89" i="3" s="1"/>
  <c r="AA75" i="1"/>
  <c r="Z75" i="1"/>
  <c r="Y75" i="1"/>
  <c r="X75" i="1"/>
  <c r="W75" i="1"/>
  <c r="V75" i="1"/>
  <c r="U75" i="1"/>
  <c r="T75" i="1"/>
  <c r="S75" i="1"/>
  <c r="R75" i="1"/>
  <c r="Q75" i="1"/>
  <c r="Q89" i="3" s="1"/>
  <c r="P75" i="1"/>
  <c r="O75" i="1"/>
  <c r="N75" i="1"/>
  <c r="N89" i="3" s="1"/>
  <c r="M75" i="1"/>
  <c r="L75" i="1"/>
  <c r="K75" i="1"/>
  <c r="K89" i="3" s="1"/>
  <c r="J75" i="1"/>
  <c r="J89" i="3" s="1"/>
  <c r="I75" i="1"/>
  <c r="I89" i="3" s="1"/>
  <c r="H75" i="1"/>
  <c r="H89" i="3" s="1"/>
  <c r="G75" i="1"/>
  <c r="G89" i="3" s="1"/>
  <c r="F75" i="1"/>
  <c r="E75" i="1"/>
  <c r="D75" i="1"/>
  <c r="C75" i="1"/>
  <c r="B75" i="1"/>
  <c r="B76" i="10" s="1"/>
  <c r="A75" i="1"/>
  <c r="CD74" i="1"/>
  <c r="CC74" i="1"/>
  <c r="CD88" i="3" s="1"/>
  <c r="CB74" i="1"/>
  <c r="CC88" i="3" s="1"/>
  <c r="CA74" i="1"/>
  <c r="CB88" i="3" s="1"/>
  <c r="BZ74" i="1"/>
  <c r="CA88" i="3" s="1"/>
  <c r="BY74" i="1"/>
  <c r="BZ88" i="3" s="1"/>
  <c r="BX74" i="1"/>
  <c r="BY88" i="3" s="1"/>
  <c r="BW74" i="1"/>
  <c r="BX88" i="3" s="1"/>
  <c r="BV74" i="1"/>
  <c r="BW88" i="3" s="1"/>
  <c r="BU74" i="1"/>
  <c r="BV88" i="3" s="1"/>
  <c r="BT74" i="1"/>
  <c r="BU88" i="3" s="1"/>
  <c r="BS74" i="1"/>
  <c r="BT88" i="3" s="1"/>
  <c r="BR74" i="1"/>
  <c r="BS88" i="3" s="1"/>
  <c r="BQ74" i="1"/>
  <c r="BR88" i="3" s="1"/>
  <c r="BP74" i="1"/>
  <c r="BQ88" i="3" s="1"/>
  <c r="BO74" i="1"/>
  <c r="BP88" i="3" s="1"/>
  <c r="BN74" i="1"/>
  <c r="BO88" i="3" s="1"/>
  <c r="BM74" i="1"/>
  <c r="BL74" i="1"/>
  <c r="BK74" i="1"/>
  <c r="BJ74" i="1"/>
  <c r="BJ88" i="3" s="1"/>
  <c r="BI74" i="1"/>
  <c r="BI88" i="3" s="1"/>
  <c r="BH74" i="1"/>
  <c r="BG74" i="1"/>
  <c r="BG88" i="3" s="1"/>
  <c r="BF74" i="1"/>
  <c r="BE74" i="1"/>
  <c r="BE88" i="3" s="1"/>
  <c r="BD74" i="1"/>
  <c r="BC74" i="1"/>
  <c r="BC88" i="3" s="1"/>
  <c r="BB74" i="1"/>
  <c r="BB88" i="3" s="1"/>
  <c r="BA74" i="1"/>
  <c r="AZ74" i="1"/>
  <c r="AZ88" i="3" s="1"/>
  <c r="AY74" i="1"/>
  <c r="AY88" i="3" s="1"/>
  <c r="AX74" i="1"/>
  <c r="AX88" i="3" s="1"/>
  <c r="AW74" i="1"/>
  <c r="AW88" i="3" s="1"/>
  <c r="AV74" i="1"/>
  <c r="AV88" i="3" s="1"/>
  <c r="AU74" i="1"/>
  <c r="AU88" i="3" s="1"/>
  <c r="AT74" i="1"/>
  <c r="AT88" i="3" s="1"/>
  <c r="AS74" i="1"/>
  <c r="AS88" i="3" s="1"/>
  <c r="AR74" i="1"/>
  <c r="AR88" i="3" s="1"/>
  <c r="AQ74" i="1"/>
  <c r="AQ88" i="3" s="1"/>
  <c r="AP74" i="1"/>
  <c r="AO74" i="1"/>
  <c r="AO88" i="3" s="1"/>
  <c r="AN74" i="1"/>
  <c r="AM74" i="1"/>
  <c r="AM88" i="3" s="1"/>
  <c r="AL74" i="1"/>
  <c r="AL88" i="3" s="1"/>
  <c r="AK74" i="1"/>
  <c r="AK88" i="3" s="1"/>
  <c r="AJ74" i="1"/>
  <c r="AI74" i="1"/>
  <c r="AI88" i="3" s="1"/>
  <c r="AH74" i="1"/>
  <c r="AH88" i="3" s="1"/>
  <c r="AG74" i="1"/>
  <c r="AG88" i="3" s="1"/>
  <c r="AF74" i="1"/>
  <c r="AF88" i="3" s="1"/>
  <c r="AE74" i="1"/>
  <c r="AE88" i="3" s="1"/>
  <c r="AD74" i="1"/>
  <c r="AD88" i="3" s="1"/>
  <c r="AC74" i="1"/>
  <c r="AC88" i="3" s="1"/>
  <c r="AB74" i="1"/>
  <c r="AA74" i="1"/>
  <c r="AA88" i="3" s="1"/>
  <c r="Z74" i="1"/>
  <c r="Z88" i="3" s="1"/>
  <c r="Y74" i="1"/>
  <c r="Y88" i="3" s="1"/>
  <c r="X74" i="1"/>
  <c r="X88" i="3" s="1"/>
  <c r="W74" i="1"/>
  <c r="W88" i="3" s="1"/>
  <c r="V74" i="1"/>
  <c r="V88" i="3" s="1"/>
  <c r="U74" i="1"/>
  <c r="U88" i="3" s="1"/>
  <c r="T74" i="1"/>
  <c r="T88" i="3" s="1"/>
  <c r="S74" i="1"/>
  <c r="S88" i="3" s="1"/>
  <c r="R74" i="1"/>
  <c r="R88" i="3" s="1"/>
  <c r="Q74" i="1"/>
  <c r="Q88" i="3" s="1"/>
  <c r="P74" i="1"/>
  <c r="O74" i="1"/>
  <c r="O88" i="3" s="1"/>
  <c r="N74" i="1"/>
  <c r="N88" i="3" s="1"/>
  <c r="M74" i="1"/>
  <c r="M88" i="3" s="1"/>
  <c r="L74" i="1"/>
  <c r="L88" i="3" s="1"/>
  <c r="K74" i="1"/>
  <c r="K88" i="3" s="1"/>
  <c r="J74" i="1"/>
  <c r="I74" i="1"/>
  <c r="I88" i="3" s="1"/>
  <c r="H74" i="1"/>
  <c r="H88" i="3" s="1"/>
  <c r="G74" i="1"/>
  <c r="F74" i="1"/>
  <c r="F88" i="3" s="1"/>
  <c r="E74" i="1"/>
  <c r="E88" i="3" s="1"/>
  <c r="D74" i="1"/>
  <c r="D88" i="3" s="1"/>
  <c r="C74" i="1"/>
  <c r="B74" i="1"/>
  <c r="A74" i="1"/>
  <c r="A75" i="10" s="1"/>
  <c r="CD73" i="1"/>
  <c r="CC73" i="1"/>
  <c r="CD87" i="3" s="1"/>
  <c r="CB73" i="1"/>
  <c r="CC87" i="3" s="1"/>
  <c r="CA73" i="1"/>
  <c r="CB87" i="3" s="1"/>
  <c r="BZ73" i="1"/>
  <c r="CA87" i="3" s="1"/>
  <c r="BY73" i="1"/>
  <c r="BZ87" i="3" s="1"/>
  <c r="BX73" i="1"/>
  <c r="BY87" i="3" s="1"/>
  <c r="BW73" i="1"/>
  <c r="BX87" i="3" s="1"/>
  <c r="BV73" i="1"/>
  <c r="BW87" i="3" s="1"/>
  <c r="BU73" i="1"/>
  <c r="BV87" i="3" s="1"/>
  <c r="BT73" i="1"/>
  <c r="BU87" i="3" s="1"/>
  <c r="BS73" i="1"/>
  <c r="BT87" i="3" s="1"/>
  <c r="BR73" i="1"/>
  <c r="BS87" i="3" s="1"/>
  <c r="BQ73" i="1"/>
  <c r="BR87" i="3" s="1"/>
  <c r="BP73" i="1"/>
  <c r="BQ87" i="3" s="1"/>
  <c r="BO73" i="1"/>
  <c r="BN73" i="1"/>
  <c r="BM73" i="1"/>
  <c r="BL73" i="1"/>
  <c r="BK73" i="1"/>
  <c r="BK87" i="3" s="1"/>
  <c r="BJ73" i="1"/>
  <c r="BJ87" i="3" s="1"/>
  <c r="BI73" i="1"/>
  <c r="BI87" i="3" s="1"/>
  <c r="BH73" i="1"/>
  <c r="BH87" i="3" s="1"/>
  <c r="BG73" i="1"/>
  <c r="BG87" i="3" s="1"/>
  <c r="BF73" i="1"/>
  <c r="BF87" i="3" s="1"/>
  <c r="BE73" i="1"/>
  <c r="BE87" i="3" s="1"/>
  <c r="BD73" i="1"/>
  <c r="BC73" i="1"/>
  <c r="BC87" i="3" s="1"/>
  <c r="BB73" i="1"/>
  <c r="BB87" i="3" s="1"/>
  <c r="BA73" i="1"/>
  <c r="BA87" i="3" s="1"/>
  <c r="AZ73" i="1"/>
  <c r="AZ87" i="3" s="1"/>
  <c r="AY73" i="1"/>
  <c r="AY87" i="3" s="1"/>
  <c r="AX73" i="1"/>
  <c r="AX87" i="3" s="1"/>
  <c r="AW73" i="1"/>
  <c r="AW87" i="3" s="1"/>
  <c r="AV73" i="1"/>
  <c r="AV87" i="3" s="1"/>
  <c r="AU73" i="1"/>
  <c r="AU87" i="3" s="1"/>
  <c r="AT73" i="1"/>
  <c r="AT87" i="3" s="1"/>
  <c r="AS73" i="1"/>
  <c r="AS87" i="3" s="1"/>
  <c r="AR73" i="1"/>
  <c r="AR87" i="3" s="1"/>
  <c r="AQ73" i="1"/>
  <c r="AQ87" i="3" s="1"/>
  <c r="AP73" i="1"/>
  <c r="AP87" i="3" s="1"/>
  <c r="AO73" i="1"/>
  <c r="AO87" i="3" s="1"/>
  <c r="AN73" i="1"/>
  <c r="AM73" i="1"/>
  <c r="AM87" i="3" s="1"/>
  <c r="AL73" i="1"/>
  <c r="AL87" i="3" s="1"/>
  <c r="AK73" i="1"/>
  <c r="AK87" i="3" s="1"/>
  <c r="AJ73" i="1"/>
  <c r="AJ87" i="3" s="1"/>
  <c r="AI73" i="1"/>
  <c r="AI87" i="3" s="1"/>
  <c r="AH73" i="1"/>
  <c r="AH87" i="3" s="1"/>
  <c r="AG73" i="1"/>
  <c r="AG87" i="3" s="1"/>
  <c r="AF73" i="1"/>
  <c r="AF87" i="3" s="1"/>
  <c r="AE73" i="1"/>
  <c r="AE87" i="3" s="1"/>
  <c r="AD73" i="1"/>
  <c r="AD87" i="3" s="1"/>
  <c r="AC73" i="1"/>
  <c r="AC87" i="3" s="1"/>
  <c r="AB73" i="1"/>
  <c r="AA73" i="1"/>
  <c r="AA87" i="3" s="1"/>
  <c r="Z73" i="1"/>
  <c r="Z87" i="3" s="1"/>
  <c r="Y73" i="1"/>
  <c r="Y87" i="3" s="1"/>
  <c r="X73" i="1"/>
  <c r="X87" i="3" s="1"/>
  <c r="W73" i="1"/>
  <c r="W87" i="3" s="1"/>
  <c r="V73" i="1"/>
  <c r="V87" i="3" s="1"/>
  <c r="U73" i="1"/>
  <c r="U87" i="3" s="1"/>
  <c r="T73" i="1"/>
  <c r="T87" i="3" s="1"/>
  <c r="S73" i="1"/>
  <c r="S87" i="3" s="1"/>
  <c r="R73" i="1"/>
  <c r="R87" i="3" s="1"/>
  <c r="Q73" i="1"/>
  <c r="Q87" i="3" s="1"/>
  <c r="P73" i="1"/>
  <c r="O73" i="1"/>
  <c r="N73" i="1"/>
  <c r="N87" i="3" s="1"/>
  <c r="M73" i="1"/>
  <c r="M87" i="3" s="1"/>
  <c r="L73" i="1"/>
  <c r="L87" i="3" s="1"/>
  <c r="K73" i="1"/>
  <c r="K87" i="3" s="1"/>
  <c r="J73" i="1"/>
  <c r="J87" i="3" s="1"/>
  <c r="I73" i="1"/>
  <c r="I87" i="3" s="1"/>
  <c r="H73" i="1"/>
  <c r="H87" i="3" s="1"/>
  <c r="G73" i="1"/>
  <c r="G87" i="3" s="1"/>
  <c r="F73" i="1"/>
  <c r="E73" i="1"/>
  <c r="E87" i="3" s="1"/>
  <c r="D73" i="1"/>
  <c r="C73" i="1"/>
  <c r="C74" i="10" s="1"/>
  <c r="B73" i="1"/>
  <c r="B74" i="10" s="1"/>
  <c r="A73" i="1"/>
  <c r="A74" i="10" s="1"/>
  <c r="CD72" i="1"/>
  <c r="CC72" i="1"/>
  <c r="CD86" i="3" s="1"/>
  <c r="CB72" i="1"/>
  <c r="CC86" i="3" s="1"/>
  <c r="CA72" i="1"/>
  <c r="CB86" i="3" s="1"/>
  <c r="BZ72" i="1"/>
  <c r="CA86" i="3" s="1"/>
  <c r="BY72" i="1"/>
  <c r="BZ86" i="3" s="1"/>
  <c r="BX72" i="1"/>
  <c r="BY86" i="3" s="1"/>
  <c r="BW72" i="1"/>
  <c r="BX86" i="3" s="1"/>
  <c r="BV72" i="1"/>
  <c r="BW86" i="3" s="1"/>
  <c r="BU72" i="1"/>
  <c r="BV86" i="3" s="1"/>
  <c r="BT72" i="1"/>
  <c r="BU86" i="3" s="1"/>
  <c r="BS72" i="1"/>
  <c r="BT86" i="3" s="1"/>
  <c r="BR72" i="1"/>
  <c r="BS86" i="3" s="1"/>
  <c r="BQ72" i="1"/>
  <c r="BR86" i="3" s="1"/>
  <c r="BP72" i="1"/>
  <c r="BO72" i="1"/>
  <c r="BN72" i="1"/>
  <c r="BM72" i="1"/>
  <c r="BL72" i="1"/>
  <c r="BK72" i="1"/>
  <c r="BK86" i="3" s="1"/>
  <c r="BJ72" i="1"/>
  <c r="BJ86" i="3" s="1"/>
  <c r="BI72" i="1"/>
  <c r="BH72" i="1"/>
  <c r="BH86" i="3" s="1"/>
  <c r="BG72" i="1"/>
  <c r="BG86" i="3" s="1"/>
  <c r="BF72" i="1"/>
  <c r="BF86" i="3" s="1"/>
  <c r="BE72" i="1"/>
  <c r="BE86" i="3" s="1"/>
  <c r="BD72" i="1"/>
  <c r="BD86" i="3" s="1"/>
  <c r="BC72" i="1"/>
  <c r="BC86" i="3" s="1"/>
  <c r="BB72" i="1"/>
  <c r="BB86" i="3" s="1"/>
  <c r="BA72" i="1"/>
  <c r="BA86" i="3" s="1"/>
  <c r="AZ72" i="1"/>
  <c r="AY72" i="1"/>
  <c r="AY86" i="3" s="1"/>
  <c r="AX72" i="1"/>
  <c r="AX86" i="3" s="1"/>
  <c r="AW72" i="1"/>
  <c r="AW86" i="3" s="1"/>
  <c r="AV72" i="1"/>
  <c r="AV86" i="3" s="1"/>
  <c r="AU72" i="1"/>
  <c r="AU86" i="3" s="1"/>
  <c r="AT72" i="1"/>
  <c r="AT86" i="3" s="1"/>
  <c r="AS72" i="1"/>
  <c r="AS86" i="3" s="1"/>
  <c r="AR72" i="1"/>
  <c r="AR86" i="3" s="1"/>
  <c r="AQ72" i="1"/>
  <c r="AQ86" i="3" s="1"/>
  <c r="AP72" i="1"/>
  <c r="AP86" i="3" s="1"/>
  <c r="AO72" i="1"/>
  <c r="AO86" i="3" s="1"/>
  <c r="AN72" i="1"/>
  <c r="AM72" i="1"/>
  <c r="AM86" i="3" s="1"/>
  <c r="AL72" i="1"/>
  <c r="AL86" i="3" s="1"/>
  <c r="AK72" i="1"/>
  <c r="AK86" i="3" s="1"/>
  <c r="AJ72" i="1"/>
  <c r="AJ86" i="3" s="1"/>
  <c r="AI72" i="1"/>
  <c r="AI86" i="3" s="1"/>
  <c r="AH72" i="1"/>
  <c r="AH86" i="3" s="1"/>
  <c r="AG72" i="1"/>
  <c r="AG86" i="3" s="1"/>
  <c r="AF72" i="1"/>
  <c r="AF86" i="3" s="1"/>
  <c r="AE72" i="1"/>
  <c r="AE86" i="3" s="1"/>
  <c r="AD72" i="1"/>
  <c r="AD86" i="3" s="1"/>
  <c r="AC72" i="1"/>
  <c r="AC86" i="3" s="1"/>
  <c r="AB72" i="1"/>
  <c r="AA72" i="1"/>
  <c r="AA86" i="3" s="1"/>
  <c r="Z72" i="1"/>
  <c r="Z86" i="3" s="1"/>
  <c r="Y72" i="1"/>
  <c r="Y86" i="3" s="1"/>
  <c r="X72" i="1"/>
  <c r="X86" i="3" s="1"/>
  <c r="W72" i="1"/>
  <c r="W86" i="3" s="1"/>
  <c r="V72" i="1"/>
  <c r="V86" i="3" s="1"/>
  <c r="U72" i="1"/>
  <c r="U86" i="3" s="1"/>
  <c r="T72" i="1"/>
  <c r="T86" i="3" s="1"/>
  <c r="S72" i="1"/>
  <c r="S86" i="3" s="1"/>
  <c r="R72" i="1"/>
  <c r="R86" i="3" s="1"/>
  <c r="Q72" i="1"/>
  <c r="Q86" i="3" s="1"/>
  <c r="P72" i="1"/>
  <c r="O72" i="1"/>
  <c r="N72" i="1"/>
  <c r="N86" i="3" s="1"/>
  <c r="M72" i="1"/>
  <c r="L72" i="1"/>
  <c r="K72" i="1"/>
  <c r="J72" i="1"/>
  <c r="J86" i="3" s="1"/>
  <c r="I72" i="1"/>
  <c r="I86" i="3" s="1"/>
  <c r="H72" i="1"/>
  <c r="H86" i="3" s="1"/>
  <c r="G72" i="1"/>
  <c r="G86" i="3" s="1"/>
  <c r="F72" i="1"/>
  <c r="F86" i="3" s="1"/>
  <c r="E72" i="1"/>
  <c r="E86" i="3" s="1"/>
  <c r="D72" i="1"/>
  <c r="C72" i="1"/>
  <c r="C73" i="10" s="1"/>
  <c r="B72" i="1"/>
  <c r="B73" i="10" s="1"/>
  <c r="A72" i="1"/>
  <c r="A73" i="10" s="1"/>
  <c r="CD71" i="1"/>
  <c r="CC71" i="1"/>
  <c r="CD85" i="3" s="1"/>
  <c r="CB71" i="1"/>
  <c r="CC85" i="3" s="1"/>
  <c r="CA71" i="1"/>
  <c r="CB85" i="3" s="1"/>
  <c r="BZ71" i="1"/>
  <c r="CA85" i="3" s="1"/>
  <c r="BY71" i="1"/>
  <c r="BZ85" i="3" s="1"/>
  <c r="BX71" i="1"/>
  <c r="BY85" i="3" s="1"/>
  <c r="BW71" i="1"/>
  <c r="BX85" i="3" s="1"/>
  <c r="BV71" i="1"/>
  <c r="BW85" i="3" s="1"/>
  <c r="BU71" i="1"/>
  <c r="BV85" i="3" s="1"/>
  <c r="BT71" i="1"/>
  <c r="BU85" i="3" s="1"/>
  <c r="BS71" i="1"/>
  <c r="BT85" i="3" s="1"/>
  <c r="BR71" i="1"/>
  <c r="BS85" i="3" s="1"/>
  <c r="BQ71" i="1"/>
  <c r="BR85" i="3" s="1"/>
  <c r="BP71" i="1"/>
  <c r="BO71" i="1"/>
  <c r="BN71" i="1"/>
  <c r="BM71" i="1"/>
  <c r="BN85" i="3" s="1"/>
  <c r="BL71" i="1"/>
  <c r="BK71" i="1"/>
  <c r="BJ71" i="1"/>
  <c r="BI71" i="1"/>
  <c r="BI85" i="3" s="1"/>
  <c r="BH71" i="1"/>
  <c r="BG71" i="1"/>
  <c r="BG85" i="3" s="1"/>
  <c r="BF71" i="1"/>
  <c r="BF85" i="3" s="1"/>
  <c r="BE71" i="1"/>
  <c r="BE85" i="3" s="1"/>
  <c r="BD71" i="1"/>
  <c r="BD85" i="3" s="1"/>
  <c r="BC71" i="1"/>
  <c r="BC85" i="3" s="1"/>
  <c r="BB71" i="1"/>
  <c r="BB85" i="3" s="1"/>
  <c r="BA71" i="1"/>
  <c r="BA85" i="3" s="1"/>
  <c r="AZ71" i="1"/>
  <c r="AY71" i="1"/>
  <c r="AY85" i="3" s="1"/>
  <c r="AX71" i="1"/>
  <c r="AX85" i="3" s="1"/>
  <c r="AW71" i="1"/>
  <c r="AW85" i="3" s="1"/>
  <c r="AV71" i="1"/>
  <c r="AV85" i="3" s="1"/>
  <c r="AU71" i="1"/>
  <c r="AU85" i="3" s="1"/>
  <c r="AT71" i="1"/>
  <c r="AT85" i="3" s="1"/>
  <c r="AS71" i="1"/>
  <c r="AS85" i="3" s="1"/>
  <c r="AR71" i="1"/>
  <c r="AR85" i="3" s="1"/>
  <c r="AQ71" i="1"/>
  <c r="AQ85" i="3" s="1"/>
  <c r="AP71" i="1"/>
  <c r="AP85" i="3" s="1"/>
  <c r="AO71" i="1"/>
  <c r="AO85" i="3" s="1"/>
  <c r="AN71" i="1"/>
  <c r="AN85" i="3" s="1"/>
  <c r="AM71" i="1"/>
  <c r="AM85" i="3" s="1"/>
  <c r="AL71" i="1"/>
  <c r="AL85" i="3" s="1"/>
  <c r="AK71" i="1"/>
  <c r="AK85" i="3" s="1"/>
  <c r="AJ71" i="1"/>
  <c r="AJ85" i="3" s="1"/>
  <c r="AI71" i="1"/>
  <c r="AI85" i="3" s="1"/>
  <c r="AH71" i="1"/>
  <c r="AH85" i="3" s="1"/>
  <c r="AG71" i="1"/>
  <c r="AG85" i="3" s="1"/>
  <c r="AF71" i="1"/>
  <c r="AF85" i="3" s="1"/>
  <c r="AE71" i="1"/>
  <c r="AE85" i="3" s="1"/>
  <c r="AD71" i="1"/>
  <c r="AD85" i="3" s="1"/>
  <c r="AC71" i="1"/>
  <c r="AC85" i="3" s="1"/>
  <c r="AB71" i="1"/>
  <c r="AA71" i="1"/>
  <c r="AA85" i="3" s="1"/>
  <c r="Z71" i="1"/>
  <c r="Z85" i="3" s="1"/>
  <c r="Y71" i="1"/>
  <c r="Y85" i="3" s="1"/>
  <c r="X71" i="1"/>
  <c r="X85" i="3" s="1"/>
  <c r="W71" i="1"/>
  <c r="W85" i="3" s="1"/>
  <c r="V71" i="1"/>
  <c r="V85" i="3" s="1"/>
  <c r="U71" i="1"/>
  <c r="U85" i="3" s="1"/>
  <c r="T71" i="1"/>
  <c r="T85" i="3" s="1"/>
  <c r="S71" i="1"/>
  <c r="S85" i="3" s="1"/>
  <c r="R71" i="1"/>
  <c r="R85" i="3" s="1"/>
  <c r="Q71" i="1"/>
  <c r="Q85" i="3" s="1"/>
  <c r="P71" i="1"/>
  <c r="O71" i="1"/>
  <c r="O85" i="3" s="1"/>
  <c r="N71" i="1"/>
  <c r="M71" i="1"/>
  <c r="M85" i="3" s="1"/>
  <c r="L71" i="1"/>
  <c r="L85" i="3" s="1"/>
  <c r="K71" i="1"/>
  <c r="K85" i="3" s="1"/>
  <c r="J71" i="1"/>
  <c r="J85" i="3" s="1"/>
  <c r="I71" i="1"/>
  <c r="I85" i="3" s="1"/>
  <c r="H71" i="1"/>
  <c r="G71" i="1"/>
  <c r="F71" i="1"/>
  <c r="F85" i="3" s="1"/>
  <c r="E71" i="1"/>
  <c r="E85" i="3" s="1"/>
  <c r="D71" i="1"/>
  <c r="C71" i="1"/>
  <c r="C72" i="10" s="1"/>
  <c r="B71" i="1"/>
  <c r="B72" i="10" s="1"/>
  <c r="A71" i="1"/>
  <c r="A72" i="10" s="1"/>
  <c r="CD70" i="1"/>
  <c r="CC70" i="1"/>
  <c r="CD84" i="3" s="1"/>
  <c r="CB70" i="1"/>
  <c r="CC84" i="3" s="1"/>
  <c r="CA70" i="1"/>
  <c r="CB84" i="3" s="1"/>
  <c r="BZ70" i="1"/>
  <c r="CA84" i="3" s="1"/>
  <c r="BY70" i="1"/>
  <c r="BZ84" i="3" s="1"/>
  <c r="BX70" i="1"/>
  <c r="BY84" i="3" s="1"/>
  <c r="BW70" i="1"/>
  <c r="BX84" i="3" s="1"/>
  <c r="BV70" i="1"/>
  <c r="BW84" i="3" s="1"/>
  <c r="BU70" i="1"/>
  <c r="BV84" i="3" s="1"/>
  <c r="BT70" i="1"/>
  <c r="BU84" i="3" s="1"/>
  <c r="BS70" i="1"/>
  <c r="BT84" i="3" s="1"/>
  <c r="BR70" i="1"/>
  <c r="BS84" i="3" s="1"/>
  <c r="BQ70" i="1"/>
  <c r="BR84" i="3" s="1"/>
  <c r="BP70" i="1"/>
  <c r="BO70" i="1"/>
  <c r="BP84" i="3" s="1"/>
  <c r="BN70" i="1"/>
  <c r="BM70" i="1"/>
  <c r="BL70" i="1"/>
  <c r="BK70" i="1"/>
  <c r="BK84" i="3" s="1"/>
  <c r="BJ70" i="1"/>
  <c r="BJ84" i="3" s="1"/>
  <c r="BI70" i="1"/>
  <c r="BI84" i="3" s="1"/>
  <c r="BH70" i="1"/>
  <c r="BH84" i="3" s="1"/>
  <c r="BG70" i="1"/>
  <c r="BG84" i="3" s="1"/>
  <c r="BF70" i="1"/>
  <c r="BF84" i="3" s="1"/>
  <c r="BE70" i="1"/>
  <c r="BE84" i="3" s="1"/>
  <c r="BD70" i="1"/>
  <c r="BC70" i="1"/>
  <c r="BC84" i="3" s="1"/>
  <c r="BB70" i="1"/>
  <c r="BB84" i="3" s="1"/>
  <c r="BA70" i="1"/>
  <c r="AZ70" i="1"/>
  <c r="AZ84" i="3" s="1"/>
  <c r="AY70" i="1"/>
  <c r="AY84" i="3" s="1"/>
  <c r="AX70" i="1"/>
  <c r="AX84" i="3" s="1"/>
  <c r="AW70" i="1"/>
  <c r="AW84" i="3" s="1"/>
  <c r="AV70" i="1"/>
  <c r="AV84" i="3" s="1"/>
  <c r="AU70" i="1"/>
  <c r="AU84" i="3" s="1"/>
  <c r="AT70" i="1"/>
  <c r="AT84" i="3" s="1"/>
  <c r="AS70" i="1"/>
  <c r="AS84" i="3" s="1"/>
  <c r="AR70" i="1"/>
  <c r="AR84" i="3" s="1"/>
  <c r="AQ70" i="1"/>
  <c r="AQ84" i="3" s="1"/>
  <c r="AP70" i="1"/>
  <c r="AP84" i="3" s="1"/>
  <c r="AO70" i="1"/>
  <c r="AO84" i="3" s="1"/>
  <c r="AN70" i="1"/>
  <c r="AM70" i="1"/>
  <c r="AM84" i="3" s="1"/>
  <c r="AL70" i="1"/>
  <c r="AL84" i="3" s="1"/>
  <c r="AK70" i="1"/>
  <c r="AK84" i="3" s="1"/>
  <c r="AJ70" i="1"/>
  <c r="AJ84" i="3" s="1"/>
  <c r="AI70" i="1"/>
  <c r="AI84" i="3" s="1"/>
  <c r="AH70" i="1"/>
  <c r="AH84" i="3" s="1"/>
  <c r="AG70" i="1"/>
  <c r="AG84" i="3" s="1"/>
  <c r="AF70" i="1"/>
  <c r="AF84" i="3" s="1"/>
  <c r="AE70" i="1"/>
  <c r="AE84" i="3" s="1"/>
  <c r="AD70" i="1"/>
  <c r="AD84" i="3" s="1"/>
  <c r="AC70" i="1"/>
  <c r="AC84" i="3" s="1"/>
  <c r="AB70" i="1"/>
  <c r="AB84" i="3" s="1"/>
  <c r="AA70" i="1"/>
  <c r="AA84" i="3" s="1"/>
  <c r="Z70" i="1"/>
  <c r="Z84" i="3" s="1"/>
  <c r="Y70" i="1"/>
  <c r="Y84" i="3" s="1"/>
  <c r="X70" i="1"/>
  <c r="X84" i="3" s="1"/>
  <c r="W70" i="1"/>
  <c r="W84" i="3" s="1"/>
  <c r="V70" i="1"/>
  <c r="V84" i="3" s="1"/>
  <c r="U70" i="1"/>
  <c r="U84" i="3" s="1"/>
  <c r="T70" i="1"/>
  <c r="T84" i="3" s="1"/>
  <c r="S70" i="1"/>
  <c r="S84" i="3" s="1"/>
  <c r="R70" i="1"/>
  <c r="R84" i="3" s="1"/>
  <c r="Q70" i="1"/>
  <c r="Q84" i="3" s="1"/>
  <c r="P70" i="1"/>
  <c r="O70" i="1"/>
  <c r="O84" i="3" s="1"/>
  <c r="N70" i="1"/>
  <c r="N84" i="3" s="1"/>
  <c r="M70" i="1"/>
  <c r="M84" i="3" s="1"/>
  <c r="L70" i="1"/>
  <c r="L84" i="3" s="1"/>
  <c r="K70" i="1"/>
  <c r="K84" i="3" s="1"/>
  <c r="J70" i="1"/>
  <c r="J84" i="3" s="1"/>
  <c r="I70" i="1"/>
  <c r="I84" i="3" s="1"/>
  <c r="H70" i="1"/>
  <c r="H84" i="3" s="1"/>
  <c r="G70" i="1"/>
  <c r="F70" i="1"/>
  <c r="F84" i="3" s="1"/>
  <c r="E70" i="1"/>
  <c r="D70" i="1"/>
  <c r="C70" i="1"/>
  <c r="C71" i="10" s="1"/>
  <c r="B70" i="1"/>
  <c r="B71" i="10" s="1"/>
  <c r="A70" i="1"/>
  <c r="A71" i="10" s="1"/>
  <c r="CD69" i="1"/>
  <c r="CC69" i="1"/>
  <c r="CD83" i="3" s="1"/>
  <c r="CB69" i="1"/>
  <c r="CC83" i="3" s="1"/>
  <c r="CA69" i="1"/>
  <c r="CB83" i="3" s="1"/>
  <c r="BZ69" i="1"/>
  <c r="CA83" i="3" s="1"/>
  <c r="BY69" i="1"/>
  <c r="BZ83" i="3" s="1"/>
  <c r="BX69" i="1"/>
  <c r="BY83" i="3" s="1"/>
  <c r="BW69" i="1"/>
  <c r="BX83" i="3" s="1"/>
  <c r="BV69" i="1"/>
  <c r="BW83" i="3" s="1"/>
  <c r="BU69" i="1"/>
  <c r="BV83" i="3" s="1"/>
  <c r="BT69" i="1"/>
  <c r="BU83" i="3" s="1"/>
  <c r="BS69" i="1"/>
  <c r="BT83" i="3" s="1"/>
  <c r="BR69" i="1"/>
  <c r="BS83" i="3" s="1"/>
  <c r="BQ69" i="1"/>
  <c r="BR83" i="3" s="1"/>
  <c r="BP69" i="1"/>
  <c r="BO69" i="1"/>
  <c r="BN69" i="1"/>
  <c r="BM69" i="1"/>
  <c r="BL69" i="1"/>
  <c r="BK69" i="1"/>
  <c r="BK83" i="3" s="1"/>
  <c r="BJ69" i="1"/>
  <c r="BJ83" i="3" s="1"/>
  <c r="BI69" i="1"/>
  <c r="BI83" i="3" s="1"/>
  <c r="BH69" i="1"/>
  <c r="BH83" i="3" s="1"/>
  <c r="BG69" i="1"/>
  <c r="BG83" i="3" s="1"/>
  <c r="BF69" i="1"/>
  <c r="BF83" i="3" s="1"/>
  <c r="BE69" i="1"/>
  <c r="BE83" i="3" s="1"/>
  <c r="BD69" i="1"/>
  <c r="BC69" i="1"/>
  <c r="BB69" i="1"/>
  <c r="BA69" i="1"/>
  <c r="BA83" i="3" s="1"/>
  <c r="AZ69" i="1"/>
  <c r="AY69" i="1"/>
  <c r="AY83" i="3" s="1"/>
  <c r="AX69" i="1"/>
  <c r="AX83" i="3" s="1"/>
  <c r="AW69" i="1"/>
  <c r="AW83" i="3" s="1"/>
  <c r="AV69" i="1"/>
  <c r="AV83" i="3" s="1"/>
  <c r="AU69" i="1"/>
  <c r="AU83" i="3" s="1"/>
  <c r="AT69" i="1"/>
  <c r="AT83" i="3" s="1"/>
  <c r="AS69" i="1"/>
  <c r="AS83" i="3" s="1"/>
  <c r="AR69" i="1"/>
  <c r="AR83" i="3" s="1"/>
  <c r="AQ69" i="1"/>
  <c r="AQ83" i="3" s="1"/>
  <c r="AP69" i="1"/>
  <c r="AP83" i="3" s="1"/>
  <c r="AO69" i="1"/>
  <c r="AO83" i="3" s="1"/>
  <c r="AN69" i="1"/>
  <c r="AM69" i="1"/>
  <c r="AM83" i="3" s="1"/>
  <c r="AL69" i="1"/>
  <c r="AL83" i="3" s="1"/>
  <c r="AK69" i="1"/>
  <c r="AK83" i="3" s="1"/>
  <c r="AJ69" i="1"/>
  <c r="AJ83" i="3" s="1"/>
  <c r="AI69" i="1"/>
  <c r="AI83" i="3" s="1"/>
  <c r="AH69" i="1"/>
  <c r="AH83" i="3" s="1"/>
  <c r="AG69" i="1"/>
  <c r="AG83" i="3" s="1"/>
  <c r="AF69" i="1"/>
  <c r="AF83" i="3" s="1"/>
  <c r="AE69" i="1"/>
  <c r="AE83" i="3" s="1"/>
  <c r="AD69" i="1"/>
  <c r="AD83" i="3" s="1"/>
  <c r="AC69" i="1"/>
  <c r="AC83" i="3" s="1"/>
  <c r="AB69" i="1"/>
  <c r="AA69" i="1"/>
  <c r="AA83" i="3" s="1"/>
  <c r="Z69" i="1"/>
  <c r="Z83" i="3" s="1"/>
  <c r="Y69" i="1"/>
  <c r="Y83" i="3" s="1"/>
  <c r="X69" i="1"/>
  <c r="X83" i="3" s="1"/>
  <c r="W69" i="1"/>
  <c r="W83" i="3" s="1"/>
  <c r="V69" i="1"/>
  <c r="V83" i="3" s="1"/>
  <c r="U69" i="1"/>
  <c r="U83" i="3" s="1"/>
  <c r="T69" i="1"/>
  <c r="T83" i="3" s="1"/>
  <c r="S69" i="1"/>
  <c r="S83" i="3" s="1"/>
  <c r="R69" i="1"/>
  <c r="R83" i="3" s="1"/>
  <c r="Q69" i="1"/>
  <c r="Q83" i="3" s="1"/>
  <c r="P69" i="1"/>
  <c r="O69" i="1"/>
  <c r="N69" i="1"/>
  <c r="N83" i="3" s="1"/>
  <c r="M69" i="1"/>
  <c r="M83" i="3" s="1"/>
  <c r="L69" i="1"/>
  <c r="L83" i="3" s="1"/>
  <c r="K69" i="1"/>
  <c r="K83" i="3" s="1"/>
  <c r="J69" i="1"/>
  <c r="J83" i="3" s="1"/>
  <c r="I69" i="1"/>
  <c r="I83" i="3" s="1"/>
  <c r="H69" i="1"/>
  <c r="H83" i="3" s="1"/>
  <c r="G69" i="1"/>
  <c r="G83" i="3" s="1"/>
  <c r="F69" i="1"/>
  <c r="E69" i="1"/>
  <c r="E83" i="3" s="1"/>
  <c r="D69" i="1"/>
  <c r="C69" i="1"/>
  <c r="C70" i="10" s="1"/>
  <c r="B69" i="1"/>
  <c r="B70" i="10" s="1"/>
  <c r="A69" i="1"/>
  <c r="A70" i="10" s="1"/>
  <c r="CD68" i="1"/>
  <c r="CC68" i="1"/>
  <c r="CD82" i="3" s="1"/>
  <c r="CB68" i="1"/>
  <c r="CC82" i="3" s="1"/>
  <c r="CA68" i="1"/>
  <c r="CB82" i="3" s="1"/>
  <c r="BZ68" i="1"/>
  <c r="CA82" i="3" s="1"/>
  <c r="BY68" i="1"/>
  <c r="BZ82" i="3" s="1"/>
  <c r="BX68" i="1"/>
  <c r="BY82" i="3" s="1"/>
  <c r="BW68" i="1"/>
  <c r="BX82" i="3" s="1"/>
  <c r="BV68" i="1"/>
  <c r="BW82" i="3" s="1"/>
  <c r="BU68" i="1"/>
  <c r="BV82" i="3" s="1"/>
  <c r="BT68" i="1"/>
  <c r="BU82" i="3" s="1"/>
  <c r="BS68" i="1"/>
  <c r="BT82" i="3" s="1"/>
  <c r="BR68" i="1"/>
  <c r="BS82" i="3" s="1"/>
  <c r="BQ68" i="1"/>
  <c r="BR82" i="3" s="1"/>
  <c r="BP68" i="1"/>
  <c r="BO68" i="1"/>
  <c r="BN68" i="1"/>
  <c r="BM68" i="1"/>
  <c r="BN82" i="3" s="1"/>
  <c r="CU82" i="3" s="1"/>
  <c r="DF82" i="3" s="1"/>
  <c r="BL68" i="1"/>
  <c r="BM82" i="3" s="1"/>
  <c r="BK68" i="1"/>
  <c r="BK82" i="3" s="1"/>
  <c r="BJ68" i="1"/>
  <c r="BJ82" i="3" s="1"/>
  <c r="BI68" i="1"/>
  <c r="BH68" i="1"/>
  <c r="BH82" i="3" s="1"/>
  <c r="BG68" i="1"/>
  <c r="BG82" i="3" s="1"/>
  <c r="BF68" i="1"/>
  <c r="BF82" i="3" s="1"/>
  <c r="BE68" i="1"/>
  <c r="BE82" i="3" s="1"/>
  <c r="BD68" i="1"/>
  <c r="BD82" i="3" s="1"/>
  <c r="BC68" i="1"/>
  <c r="BC82" i="3" s="1"/>
  <c r="BB68" i="1"/>
  <c r="BB82" i="3" s="1"/>
  <c r="BA68" i="1"/>
  <c r="BA82" i="3" s="1"/>
  <c r="AZ68" i="1"/>
  <c r="AZ82" i="3" s="1"/>
  <c r="AY68" i="1"/>
  <c r="AY82" i="3" s="1"/>
  <c r="AX68" i="1"/>
  <c r="AX82" i="3" s="1"/>
  <c r="AW68" i="1"/>
  <c r="AW82" i="3" s="1"/>
  <c r="AV68" i="1"/>
  <c r="AV82" i="3" s="1"/>
  <c r="AU68" i="1"/>
  <c r="AU82" i="3" s="1"/>
  <c r="AT68" i="1"/>
  <c r="AT82" i="3" s="1"/>
  <c r="AS68" i="1"/>
  <c r="AS82" i="3" s="1"/>
  <c r="AR68" i="1"/>
  <c r="AR82" i="3" s="1"/>
  <c r="AQ68" i="1"/>
  <c r="AQ82" i="3" s="1"/>
  <c r="AP68" i="1"/>
  <c r="AP82" i="3" s="1"/>
  <c r="AO68" i="1"/>
  <c r="AO82" i="3" s="1"/>
  <c r="AN68" i="1"/>
  <c r="AM68" i="1"/>
  <c r="AM82" i="3" s="1"/>
  <c r="AL68" i="1"/>
  <c r="AL82" i="3" s="1"/>
  <c r="AK68" i="1"/>
  <c r="AK82" i="3" s="1"/>
  <c r="AJ68" i="1"/>
  <c r="AJ82" i="3" s="1"/>
  <c r="AI68" i="1"/>
  <c r="AI82" i="3" s="1"/>
  <c r="AH68" i="1"/>
  <c r="AH82" i="3" s="1"/>
  <c r="AG68" i="1"/>
  <c r="AG82" i="3" s="1"/>
  <c r="AF68" i="1"/>
  <c r="AF82" i="3" s="1"/>
  <c r="AE68" i="1"/>
  <c r="AE82" i="3" s="1"/>
  <c r="AD68" i="1"/>
  <c r="AD82" i="3" s="1"/>
  <c r="AC68" i="1"/>
  <c r="AC82" i="3" s="1"/>
  <c r="AB68" i="1"/>
  <c r="AA68" i="1"/>
  <c r="AA82" i="3" s="1"/>
  <c r="Z68" i="1"/>
  <c r="Z82" i="3" s="1"/>
  <c r="Y68" i="1"/>
  <c r="Y82" i="3" s="1"/>
  <c r="X68" i="1"/>
  <c r="X82" i="3" s="1"/>
  <c r="W68" i="1"/>
  <c r="W82" i="3" s="1"/>
  <c r="V68" i="1"/>
  <c r="V82" i="3" s="1"/>
  <c r="U68" i="1"/>
  <c r="U82" i="3" s="1"/>
  <c r="T68" i="1"/>
  <c r="T82" i="3" s="1"/>
  <c r="S68" i="1"/>
  <c r="S82" i="3" s="1"/>
  <c r="R68" i="1"/>
  <c r="R82" i="3" s="1"/>
  <c r="Q68" i="1"/>
  <c r="Q82" i="3" s="1"/>
  <c r="P68" i="1"/>
  <c r="O68" i="1"/>
  <c r="N68" i="1"/>
  <c r="N82" i="3" s="1"/>
  <c r="M68" i="1"/>
  <c r="L68" i="1"/>
  <c r="K68" i="1"/>
  <c r="J68" i="1"/>
  <c r="J82" i="3" s="1"/>
  <c r="I68" i="1"/>
  <c r="I82" i="3" s="1"/>
  <c r="H68" i="1"/>
  <c r="H82" i="3" s="1"/>
  <c r="G68" i="1"/>
  <c r="G82" i="3" s="1"/>
  <c r="F68" i="1"/>
  <c r="F82" i="3" s="1"/>
  <c r="E68" i="1"/>
  <c r="E82" i="3" s="1"/>
  <c r="D68" i="1"/>
  <c r="D82" i="3" s="1"/>
  <c r="C68" i="1"/>
  <c r="C69" i="10" s="1"/>
  <c r="B68" i="1"/>
  <c r="B69" i="10" s="1"/>
  <c r="A68" i="1"/>
  <c r="CD67" i="1"/>
  <c r="CE81" i="3" s="1"/>
  <c r="DJ81" i="3" s="1"/>
  <c r="CC67" i="1"/>
  <c r="CD81" i="3" s="1"/>
  <c r="CB67" i="1"/>
  <c r="CC81" i="3" s="1"/>
  <c r="CA67" i="1"/>
  <c r="CB81" i="3" s="1"/>
  <c r="BZ67" i="1"/>
  <c r="CA81" i="3" s="1"/>
  <c r="BY67" i="1"/>
  <c r="BZ81" i="3" s="1"/>
  <c r="BX67" i="1"/>
  <c r="BY81" i="3" s="1"/>
  <c r="BW67" i="1"/>
  <c r="BX81" i="3" s="1"/>
  <c r="BV67" i="1"/>
  <c r="BW81" i="3" s="1"/>
  <c r="BU67" i="1"/>
  <c r="BV81" i="3" s="1"/>
  <c r="BT67" i="1"/>
  <c r="BU81" i="3" s="1"/>
  <c r="BS67" i="1"/>
  <c r="BT81" i="3" s="1"/>
  <c r="BR67" i="1"/>
  <c r="BS81" i="3" s="1"/>
  <c r="BQ67" i="1"/>
  <c r="BR81" i="3" s="1"/>
  <c r="BP67" i="1"/>
  <c r="BO67" i="1"/>
  <c r="BP81" i="3" s="1"/>
  <c r="CW81" i="3" s="1"/>
  <c r="DH81" i="3" s="1"/>
  <c r="BN67" i="1"/>
  <c r="BO81" i="3" s="1"/>
  <c r="CV81" i="3" s="1"/>
  <c r="DG81" i="3" s="1"/>
  <c r="BM67" i="1"/>
  <c r="BN81" i="3" s="1"/>
  <c r="CU81" i="3" s="1"/>
  <c r="DF81" i="3" s="1"/>
  <c r="BL67" i="1"/>
  <c r="BM81" i="3" s="1"/>
  <c r="BK67" i="1"/>
  <c r="BJ67" i="1"/>
  <c r="BI67" i="1"/>
  <c r="BI81" i="3" s="1"/>
  <c r="BH67" i="1"/>
  <c r="BG67" i="1"/>
  <c r="BG81" i="3" s="1"/>
  <c r="BF67" i="1"/>
  <c r="BF81" i="3" s="1"/>
  <c r="BE67" i="1"/>
  <c r="BE81" i="3" s="1"/>
  <c r="BD67" i="1"/>
  <c r="BD81" i="3" s="1"/>
  <c r="BC67" i="1"/>
  <c r="BC81" i="3" s="1"/>
  <c r="BB67" i="1"/>
  <c r="BB81" i="3" s="1"/>
  <c r="BA67" i="1"/>
  <c r="BA81" i="3" s="1"/>
  <c r="AZ67" i="1"/>
  <c r="AZ81" i="3" s="1"/>
  <c r="AY67" i="1"/>
  <c r="AY81" i="3" s="1"/>
  <c r="AX67" i="1"/>
  <c r="AX81" i="3" s="1"/>
  <c r="AW67" i="1"/>
  <c r="AW81" i="3" s="1"/>
  <c r="AV67" i="1"/>
  <c r="AV81" i="3" s="1"/>
  <c r="AU67" i="1"/>
  <c r="AU81" i="3" s="1"/>
  <c r="AT67" i="1"/>
  <c r="AT81" i="3" s="1"/>
  <c r="AS67" i="1"/>
  <c r="AS81" i="3" s="1"/>
  <c r="AR67" i="1"/>
  <c r="AR81" i="3" s="1"/>
  <c r="AQ67" i="1"/>
  <c r="AQ81" i="3" s="1"/>
  <c r="AP67" i="1"/>
  <c r="AP81" i="3" s="1"/>
  <c r="AO67" i="1"/>
  <c r="AO81" i="3" s="1"/>
  <c r="AN67" i="1"/>
  <c r="AM67" i="1"/>
  <c r="AM81" i="3" s="1"/>
  <c r="AL67" i="1"/>
  <c r="AL81" i="3" s="1"/>
  <c r="AK67" i="1"/>
  <c r="AK81" i="3" s="1"/>
  <c r="AJ67" i="1"/>
  <c r="AJ81" i="3" s="1"/>
  <c r="AI67" i="1"/>
  <c r="AI81" i="3" s="1"/>
  <c r="AH67" i="1"/>
  <c r="AH81" i="3" s="1"/>
  <c r="AG67" i="1"/>
  <c r="AG81" i="3" s="1"/>
  <c r="AF67" i="1"/>
  <c r="AF81" i="3" s="1"/>
  <c r="AE67" i="1"/>
  <c r="AE81" i="3" s="1"/>
  <c r="AD67" i="1"/>
  <c r="AD81" i="3" s="1"/>
  <c r="AC67" i="1"/>
  <c r="AC81" i="3" s="1"/>
  <c r="AB67" i="1"/>
  <c r="AA67" i="1"/>
  <c r="AA81" i="3" s="1"/>
  <c r="Z67" i="1"/>
  <c r="Z81" i="3" s="1"/>
  <c r="Y67" i="1"/>
  <c r="Y81" i="3" s="1"/>
  <c r="X67" i="1"/>
  <c r="X81" i="3" s="1"/>
  <c r="W67" i="1"/>
  <c r="W81" i="3" s="1"/>
  <c r="V67" i="1"/>
  <c r="V81" i="3" s="1"/>
  <c r="U67" i="1"/>
  <c r="U81" i="3" s="1"/>
  <c r="T67" i="1"/>
  <c r="T81" i="3" s="1"/>
  <c r="S67" i="1"/>
  <c r="S81" i="3" s="1"/>
  <c r="R67" i="1"/>
  <c r="R81" i="3" s="1"/>
  <c r="Q67" i="1"/>
  <c r="Q81" i="3" s="1"/>
  <c r="P67" i="1"/>
  <c r="P81" i="3" s="1"/>
  <c r="O67" i="1"/>
  <c r="N67" i="1"/>
  <c r="M67" i="1"/>
  <c r="M81" i="3" s="1"/>
  <c r="L67" i="1"/>
  <c r="L81" i="3" s="1"/>
  <c r="K67" i="1"/>
  <c r="K81" i="3" s="1"/>
  <c r="J67" i="1"/>
  <c r="J81" i="3" s="1"/>
  <c r="I67" i="1"/>
  <c r="I81" i="3" s="1"/>
  <c r="H67" i="1"/>
  <c r="G67" i="1"/>
  <c r="F67" i="1"/>
  <c r="F81" i="3" s="1"/>
  <c r="E67" i="1"/>
  <c r="E81" i="3" s="1"/>
  <c r="D67" i="1"/>
  <c r="D81" i="3" s="1"/>
  <c r="C67" i="1"/>
  <c r="C68" i="10" s="1"/>
  <c r="B67" i="1"/>
  <c r="A67" i="1"/>
  <c r="CD66" i="1"/>
  <c r="CE80" i="3" s="1"/>
  <c r="DJ80" i="3" s="1"/>
  <c r="CC66" i="1"/>
  <c r="CD80" i="3" s="1"/>
  <c r="CB66" i="1"/>
  <c r="CC80" i="3" s="1"/>
  <c r="CA66" i="1"/>
  <c r="CB80" i="3" s="1"/>
  <c r="BZ66" i="1"/>
  <c r="CA80" i="3" s="1"/>
  <c r="BY66" i="1"/>
  <c r="BZ80" i="3" s="1"/>
  <c r="BX66" i="1"/>
  <c r="BY80" i="3" s="1"/>
  <c r="BW66" i="1"/>
  <c r="BX80" i="3" s="1"/>
  <c r="BV66" i="1"/>
  <c r="BW80" i="3" s="1"/>
  <c r="BU66" i="1"/>
  <c r="BV80" i="3" s="1"/>
  <c r="BT66" i="1"/>
  <c r="BU80" i="3" s="1"/>
  <c r="BS66" i="1"/>
  <c r="BT80" i="3" s="1"/>
  <c r="BR66" i="1"/>
  <c r="BS80" i="3" s="1"/>
  <c r="BQ66" i="1"/>
  <c r="BR80" i="3" s="1"/>
  <c r="BP66" i="1"/>
  <c r="BQ80" i="3" s="1"/>
  <c r="CX80" i="3" s="1"/>
  <c r="DI80" i="3" s="1"/>
  <c r="BO66" i="1"/>
  <c r="BP80" i="3" s="1"/>
  <c r="CW80" i="3" s="1"/>
  <c r="DH80" i="3" s="1"/>
  <c r="BN66" i="1"/>
  <c r="BM66" i="1"/>
  <c r="BL66" i="1"/>
  <c r="BK66" i="1"/>
  <c r="BK80" i="3" s="1"/>
  <c r="BJ66" i="1"/>
  <c r="BJ80" i="3" s="1"/>
  <c r="BI66" i="1"/>
  <c r="BI80" i="3" s="1"/>
  <c r="BH66" i="1"/>
  <c r="BG66" i="1"/>
  <c r="BG80" i="3" s="1"/>
  <c r="BF66" i="1"/>
  <c r="BE66" i="1"/>
  <c r="BE80" i="3" s="1"/>
  <c r="BD66" i="1"/>
  <c r="BC66" i="1"/>
  <c r="BC80" i="3" s="1"/>
  <c r="BB66" i="1"/>
  <c r="BB80" i="3" s="1"/>
  <c r="BA66" i="1"/>
  <c r="AZ66" i="1"/>
  <c r="AZ80" i="3" s="1"/>
  <c r="AY66" i="1"/>
  <c r="AY80" i="3" s="1"/>
  <c r="AX66" i="1"/>
  <c r="AX80" i="3" s="1"/>
  <c r="AW66" i="1"/>
  <c r="AW80" i="3" s="1"/>
  <c r="AV66" i="1"/>
  <c r="AV80" i="3" s="1"/>
  <c r="AU66" i="1"/>
  <c r="AU80" i="3" s="1"/>
  <c r="AT66" i="1"/>
  <c r="AT80" i="3" s="1"/>
  <c r="AS66" i="1"/>
  <c r="AS80" i="3" s="1"/>
  <c r="AR66" i="1"/>
  <c r="AR80" i="3" s="1"/>
  <c r="AQ66" i="1"/>
  <c r="AQ80" i="3" s="1"/>
  <c r="AP66" i="1"/>
  <c r="AP80" i="3" s="1"/>
  <c r="AO66" i="1"/>
  <c r="AO80" i="3" s="1"/>
  <c r="AN66" i="1"/>
  <c r="AM66" i="1"/>
  <c r="AM80" i="3" s="1"/>
  <c r="AL66" i="1"/>
  <c r="AL80" i="3" s="1"/>
  <c r="AK66" i="1"/>
  <c r="AK80" i="3" s="1"/>
  <c r="AJ66" i="1"/>
  <c r="AJ80" i="3" s="1"/>
  <c r="AI66" i="1"/>
  <c r="AI80" i="3" s="1"/>
  <c r="AH66" i="1"/>
  <c r="AH80" i="3" s="1"/>
  <c r="AG66" i="1"/>
  <c r="AG80" i="3" s="1"/>
  <c r="AF66" i="1"/>
  <c r="AF80" i="3" s="1"/>
  <c r="AE66" i="1"/>
  <c r="AE80" i="3" s="1"/>
  <c r="AD66" i="1"/>
  <c r="AD80" i="3" s="1"/>
  <c r="AC66" i="1"/>
  <c r="AC80" i="3" s="1"/>
  <c r="AB66" i="1"/>
  <c r="AA66" i="1"/>
  <c r="AA80" i="3" s="1"/>
  <c r="Z66" i="1"/>
  <c r="Z80" i="3" s="1"/>
  <c r="Y66" i="1"/>
  <c r="Y80" i="3" s="1"/>
  <c r="X66" i="1"/>
  <c r="X80" i="3" s="1"/>
  <c r="W66" i="1"/>
  <c r="W80" i="3" s="1"/>
  <c r="V66" i="1"/>
  <c r="V80" i="3" s="1"/>
  <c r="U66" i="1"/>
  <c r="U80" i="3" s="1"/>
  <c r="T66" i="1"/>
  <c r="T80" i="3" s="1"/>
  <c r="S66" i="1"/>
  <c r="S80" i="3" s="1"/>
  <c r="R66" i="1"/>
  <c r="R80" i="3" s="1"/>
  <c r="Q66" i="1"/>
  <c r="Q80" i="3" s="1"/>
  <c r="P66" i="1"/>
  <c r="O66" i="1"/>
  <c r="O80" i="3" s="1"/>
  <c r="N66" i="1"/>
  <c r="N80" i="3" s="1"/>
  <c r="M66" i="1"/>
  <c r="M80" i="3" s="1"/>
  <c r="L66" i="1"/>
  <c r="L80" i="3" s="1"/>
  <c r="K66" i="1"/>
  <c r="K80" i="3" s="1"/>
  <c r="J66" i="1"/>
  <c r="I66" i="1"/>
  <c r="I80" i="3" s="1"/>
  <c r="H66" i="1"/>
  <c r="H80" i="3" s="1"/>
  <c r="G66" i="1"/>
  <c r="F66" i="1"/>
  <c r="F80" i="3" s="1"/>
  <c r="E66" i="1"/>
  <c r="E80" i="3" s="1"/>
  <c r="D66" i="1"/>
  <c r="D80" i="3" s="1"/>
  <c r="C66" i="1"/>
  <c r="B66" i="1"/>
  <c r="A66" i="1"/>
  <c r="A67" i="10" s="1"/>
  <c r="CD65" i="1"/>
  <c r="CC65" i="1"/>
  <c r="CD79" i="3" s="1"/>
  <c r="CB65" i="1"/>
  <c r="CC79" i="3" s="1"/>
  <c r="CA65" i="1"/>
  <c r="CB79" i="3" s="1"/>
  <c r="BZ65" i="1"/>
  <c r="CA79" i="3" s="1"/>
  <c r="BY65" i="1"/>
  <c r="BZ79" i="3" s="1"/>
  <c r="BX65" i="1"/>
  <c r="BY79" i="3" s="1"/>
  <c r="BW65" i="1"/>
  <c r="BX79" i="3" s="1"/>
  <c r="BV65" i="1"/>
  <c r="BW79" i="3" s="1"/>
  <c r="BU65" i="1"/>
  <c r="BV79" i="3" s="1"/>
  <c r="BT65" i="1"/>
  <c r="BU79" i="3" s="1"/>
  <c r="BS65" i="1"/>
  <c r="BT79" i="3" s="1"/>
  <c r="BR65" i="1"/>
  <c r="BS79" i="3" s="1"/>
  <c r="BQ65" i="1"/>
  <c r="BR79" i="3" s="1"/>
  <c r="BP65" i="1"/>
  <c r="BO65" i="1"/>
  <c r="BN65" i="1"/>
  <c r="BM65" i="1"/>
  <c r="BL65" i="1"/>
  <c r="BK65" i="1"/>
  <c r="BK79" i="3" s="1"/>
  <c r="BJ65" i="1"/>
  <c r="BJ79" i="3" s="1"/>
  <c r="BI65" i="1"/>
  <c r="BI79" i="3" s="1"/>
  <c r="BH65" i="1"/>
  <c r="BH79" i="3" s="1"/>
  <c r="BG65" i="1"/>
  <c r="BG79" i="3" s="1"/>
  <c r="BF65" i="1"/>
  <c r="BF79" i="3" s="1"/>
  <c r="BE65" i="1"/>
  <c r="BE79" i="3" s="1"/>
  <c r="BD65" i="1"/>
  <c r="BC65" i="1"/>
  <c r="BB65" i="1"/>
  <c r="BA65" i="1"/>
  <c r="BA79" i="3" s="1"/>
  <c r="AZ65" i="1"/>
  <c r="AZ79" i="3" s="1"/>
  <c r="AY65" i="1"/>
  <c r="AY79" i="3" s="1"/>
  <c r="AX65" i="1"/>
  <c r="AX79" i="3" s="1"/>
  <c r="AW65" i="1"/>
  <c r="AW79" i="3" s="1"/>
  <c r="AV65" i="1"/>
  <c r="AV79" i="3" s="1"/>
  <c r="AU65" i="1"/>
  <c r="AU79" i="3" s="1"/>
  <c r="AT65" i="1"/>
  <c r="AT79" i="3" s="1"/>
  <c r="AS65" i="1"/>
  <c r="AS79" i="3" s="1"/>
  <c r="AR65" i="1"/>
  <c r="AR79" i="3" s="1"/>
  <c r="AQ65" i="1"/>
  <c r="AQ79" i="3" s="1"/>
  <c r="AP65" i="1"/>
  <c r="AP79" i="3" s="1"/>
  <c r="AO65" i="1"/>
  <c r="AO79" i="3" s="1"/>
  <c r="AN65" i="1"/>
  <c r="AM65" i="1"/>
  <c r="AM79" i="3" s="1"/>
  <c r="AL65" i="1"/>
  <c r="AL79" i="3" s="1"/>
  <c r="AK65" i="1"/>
  <c r="AK79" i="3" s="1"/>
  <c r="AJ65" i="1"/>
  <c r="AJ79" i="3" s="1"/>
  <c r="AI65" i="1"/>
  <c r="AI79" i="3" s="1"/>
  <c r="AH65" i="1"/>
  <c r="AH79" i="3" s="1"/>
  <c r="AG65" i="1"/>
  <c r="AG79" i="3" s="1"/>
  <c r="AF65" i="1"/>
  <c r="AF79" i="3" s="1"/>
  <c r="AE65" i="1"/>
  <c r="AE79" i="3" s="1"/>
  <c r="AD65" i="1"/>
  <c r="AD79" i="3" s="1"/>
  <c r="AC65" i="1"/>
  <c r="AC79" i="3" s="1"/>
  <c r="AB65" i="1"/>
  <c r="AA65" i="1"/>
  <c r="AA79" i="3" s="1"/>
  <c r="Z65" i="1"/>
  <c r="Z79" i="3" s="1"/>
  <c r="Y65" i="1"/>
  <c r="Y79" i="3" s="1"/>
  <c r="X65" i="1"/>
  <c r="X79" i="3" s="1"/>
  <c r="W65" i="1"/>
  <c r="W79" i="3" s="1"/>
  <c r="V65" i="1"/>
  <c r="V79" i="3" s="1"/>
  <c r="U65" i="1"/>
  <c r="U79" i="3" s="1"/>
  <c r="T65" i="1"/>
  <c r="T79" i="3" s="1"/>
  <c r="S65" i="1"/>
  <c r="S79" i="3" s="1"/>
  <c r="R65" i="1"/>
  <c r="R79" i="3" s="1"/>
  <c r="Q65" i="1"/>
  <c r="Q79" i="3" s="1"/>
  <c r="P65" i="1"/>
  <c r="O65" i="1"/>
  <c r="O79" i="3" s="1"/>
  <c r="N65" i="1"/>
  <c r="N79" i="3" s="1"/>
  <c r="M65" i="1"/>
  <c r="M79" i="3" s="1"/>
  <c r="L65" i="1"/>
  <c r="L79" i="3" s="1"/>
  <c r="K65" i="1"/>
  <c r="K79" i="3" s="1"/>
  <c r="J65" i="1"/>
  <c r="J79" i="3" s="1"/>
  <c r="I65" i="1"/>
  <c r="I79" i="3" s="1"/>
  <c r="H65" i="1"/>
  <c r="H79" i="3" s="1"/>
  <c r="G65" i="1"/>
  <c r="G79" i="3" s="1"/>
  <c r="F65" i="1"/>
  <c r="E65" i="1"/>
  <c r="E79" i="3" s="1"/>
  <c r="D65" i="1"/>
  <c r="C65" i="1"/>
  <c r="C66" i="10" s="1"/>
  <c r="B65" i="1"/>
  <c r="B66" i="10" s="1"/>
  <c r="A65" i="1"/>
  <c r="A66" i="10" s="1"/>
  <c r="CD64" i="1"/>
  <c r="CC64" i="1"/>
  <c r="CD78" i="3" s="1"/>
  <c r="CB64" i="1"/>
  <c r="CC78" i="3" s="1"/>
  <c r="CA64" i="1"/>
  <c r="CB78" i="3" s="1"/>
  <c r="BZ64" i="1"/>
  <c r="CA78" i="3" s="1"/>
  <c r="BY64" i="1"/>
  <c r="BZ78" i="3" s="1"/>
  <c r="BX64" i="1"/>
  <c r="BY78" i="3" s="1"/>
  <c r="BW64" i="1"/>
  <c r="BX78" i="3" s="1"/>
  <c r="BV64" i="1"/>
  <c r="BW78" i="3" s="1"/>
  <c r="BU64" i="1"/>
  <c r="BV78" i="3" s="1"/>
  <c r="BT64" i="1"/>
  <c r="BU78" i="3" s="1"/>
  <c r="BS64" i="1"/>
  <c r="BT78" i="3" s="1"/>
  <c r="BR64" i="1"/>
  <c r="BS78" i="3" s="1"/>
  <c r="BQ64" i="1"/>
  <c r="BR78" i="3" s="1"/>
  <c r="BP64" i="1"/>
  <c r="BO64" i="1"/>
  <c r="BN64" i="1"/>
  <c r="BM64" i="1"/>
  <c r="BN78" i="3" s="1"/>
  <c r="CU78" i="3" s="1"/>
  <c r="DF78" i="3" s="1"/>
  <c r="BL64" i="1"/>
  <c r="BK64" i="1"/>
  <c r="BK78" i="3" s="1"/>
  <c r="BJ64" i="1"/>
  <c r="BJ78" i="3" s="1"/>
  <c r="BI64" i="1"/>
  <c r="BH64" i="1"/>
  <c r="BH78" i="3" s="1"/>
  <c r="BG64" i="1"/>
  <c r="BG78" i="3" s="1"/>
  <c r="BF64" i="1"/>
  <c r="BF78" i="3" s="1"/>
  <c r="BE64" i="1"/>
  <c r="BE78" i="3" s="1"/>
  <c r="BD64" i="1"/>
  <c r="BD78" i="3" s="1"/>
  <c r="BC64" i="1"/>
  <c r="BC78" i="3" s="1"/>
  <c r="BB64" i="1"/>
  <c r="BB78" i="3" s="1"/>
  <c r="BA64" i="1"/>
  <c r="BA78" i="3" s="1"/>
  <c r="AZ64" i="1"/>
  <c r="AY64" i="1"/>
  <c r="AY78" i="3" s="1"/>
  <c r="AX64" i="1"/>
  <c r="AX78" i="3" s="1"/>
  <c r="AW64" i="1"/>
  <c r="AW78" i="3" s="1"/>
  <c r="AV64" i="1"/>
  <c r="AV78" i="3" s="1"/>
  <c r="AU64" i="1"/>
  <c r="AU78" i="3" s="1"/>
  <c r="AT64" i="1"/>
  <c r="AT78" i="3" s="1"/>
  <c r="AS64" i="1"/>
  <c r="AS78" i="3" s="1"/>
  <c r="AR64" i="1"/>
  <c r="AR78" i="3" s="1"/>
  <c r="AQ64" i="1"/>
  <c r="AQ78" i="3" s="1"/>
  <c r="AP64" i="1"/>
  <c r="AP78" i="3" s="1"/>
  <c r="AO64" i="1"/>
  <c r="AO78" i="3" s="1"/>
  <c r="AN64" i="1"/>
  <c r="AN78" i="3" s="1"/>
  <c r="AM64" i="1"/>
  <c r="AM78" i="3" s="1"/>
  <c r="AL64" i="1"/>
  <c r="AL78" i="3" s="1"/>
  <c r="AK64" i="1"/>
  <c r="AK78" i="3" s="1"/>
  <c r="AJ64" i="1"/>
  <c r="AJ78" i="3" s="1"/>
  <c r="AI64" i="1"/>
  <c r="AI78" i="3" s="1"/>
  <c r="AH64" i="1"/>
  <c r="AH78" i="3" s="1"/>
  <c r="AG64" i="1"/>
  <c r="AG78" i="3" s="1"/>
  <c r="AF64" i="1"/>
  <c r="AF78" i="3" s="1"/>
  <c r="AE64" i="1"/>
  <c r="AE78" i="3" s="1"/>
  <c r="AD64" i="1"/>
  <c r="AD78" i="3" s="1"/>
  <c r="AC64" i="1"/>
  <c r="AC78" i="3" s="1"/>
  <c r="AB64" i="1"/>
  <c r="AA64" i="1"/>
  <c r="AA78" i="3" s="1"/>
  <c r="Z64" i="1"/>
  <c r="Z78" i="3" s="1"/>
  <c r="Y64" i="1"/>
  <c r="Y78" i="3" s="1"/>
  <c r="X64" i="1"/>
  <c r="X78" i="3" s="1"/>
  <c r="W64" i="1"/>
  <c r="W78" i="3" s="1"/>
  <c r="V64" i="1"/>
  <c r="V78" i="3" s="1"/>
  <c r="U64" i="1"/>
  <c r="U78" i="3" s="1"/>
  <c r="T64" i="1"/>
  <c r="T78" i="3" s="1"/>
  <c r="S64" i="1"/>
  <c r="S78" i="3" s="1"/>
  <c r="R64" i="1"/>
  <c r="R78" i="3" s="1"/>
  <c r="Q64" i="1"/>
  <c r="Q78" i="3" s="1"/>
  <c r="P64" i="1"/>
  <c r="O64" i="1"/>
  <c r="N64" i="1"/>
  <c r="N78" i="3" s="1"/>
  <c r="M64" i="1"/>
  <c r="L64" i="1"/>
  <c r="K64" i="1"/>
  <c r="J64" i="1"/>
  <c r="J78" i="3" s="1"/>
  <c r="I64" i="1"/>
  <c r="I78" i="3" s="1"/>
  <c r="H64" i="1"/>
  <c r="H78" i="3" s="1"/>
  <c r="G64" i="1"/>
  <c r="G78" i="3" s="1"/>
  <c r="F64" i="1"/>
  <c r="F78" i="3" s="1"/>
  <c r="E64" i="1"/>
  <c r="E78" i="3" s="1"/>
  <c r="D64" i="1"/>
  <c r="D78" i="3" s="1"/>
  <c r="C64" i="1"/>
  <c r="C65" i="10" s="1"/>
  <c r="B64" i="1"/>
  <c r="B65" i="10" s="1"/>
  <c r="A64" i="1"/>
  <c r="CD63" i="1"/>
  <c r="I64" i="10" s="1"/>
  <c r="CC63" i="1"/>
  <c r="CB63" i="1"/>
  <c r="CA63" i="1"/>
  <c r="BZ63" i="1"/>
  <c r="BY63" i="1"/>
  <c r="BX63" i="1"/>
  <c r="BW63" i="1"/>
  <c r="BV63" i="1"/>
  <c r="BU63" i="1"/>
  <c r="BT63" i="1"/>
  <c r="BS63" i="1"/>
  <c r="BR63" i="1"/>
  <c r="BQ63" i="1"/>
  <c r="BP63" i="1"/>
  <c r="H64" i="10" s="1"/>
  <c r="BO63" i="1"/>
  <c r="BN63" i="1"/>
  <c r="F64" i="10" s="1"/>
  <c r="BM63" i="1"/>
  <c r="E64" i="10" s="1"/>
  <c r="BL63" i="1"/>
  <c r="D64" i="10" s="1"/>
  <c r="BK63" i="1"/>
  <c r="BD64" i="10" s="1"/>
  <c r="BJ63" i="1"/>
  <c r="BC64" i="10" s="1"/>
  <c r="BI63" i="1"/>
  <c r="BH63" i="1"/>
  <c r="BG63" i="1"/>
  <c r="BF63" i="1"/>
  <c r="BE63" i="1"/>
  <c r="AX64" i="10" s="1"/>
  <c r="BD63" i="1"/>
  <c r="BC63" i="1"/>
  <c r="BB63" i="1"/>
  <c r="BA63" i="1"/>
  <c r="AZ63" i="1"/>
  <c r="AY63" i="1"/>
  <c r="AX63" i="1"/>
  <c r="AW63" i="1"/>
  <c r="AV63" i="1"/>
  <c r="AU63" i="1"/>
  <c r="AT63" i="1"/>
  <c r="AS63" i="1"/>
  <c r="AR63" i="1"/>
  <c r="AQ63" i="1"/>
  <c r="AP63" i="1"/>
  <c r="AO63" i="1"/>
  <c r="AN63" i="1"/>
  <c r="V64" i="10" s="1"/>
  <c r="AM63" i="1"/>
  <c r="AL63" i="1"/>
  <c r="AK63" i="1"/>
  <c r="AJ63" i="1"/>
  <c r="AI63" i="1"/>
  <c r="AH63" i="1"/>
  <c r="AG63" i="1"/>
  <c r="AF63" i="1"/>
  <c r="AE63" i="1"/>
  <c r="AD63" i="1"/>
  <c r="AC63" i="1"/>
  <c r="AB63" i="1"/>
  <c r="U64" i="10" s="1"/>
  <c r="AA63" i="1"/>
  <c r="Z63" i="1"/>
  <c r="Y63" i="1"/>
  <c r="X63" i="1"/>
  <c r="W63" i="1"/>
  <c r="V63" i="1"/>
  <c r="U63" i="1"/>
  <c r="T63" i="1"/>
  <c r="S63" i="1"/>
  <c r="R63" i="1"/>
  <c r="Q63" i="1"/>
  <c r="P63" i="1"/>
  <c r="T64" i="10" s="1"/>
  <c r="O63" i="1"/>
  <c r="N63" i="1"/>
  <c r="AO64" i="10" s="1"/>
  <c r="M63" i="1"/>
  <c r="L63" i="1"/>
  <c r="K63" i="1"/>
  <c r="J63" i="1"/>
  <c r="I63" i="1"/>
  <c r="H63" i="1"/>
  <c r="G63" i="1"/>
  <c r="AH64" i="10" s="1"/>
  <c r="F63" i="1"/>
  <c r="E63" i="1"/>
  <c r="D63" i="1"/>
  <c r="S64" i="9" s="1"/>
  <c r="C63" i="1"/>
  <c r="B63" i="1"/>
  <c r="B64" i="10" s="1"/>
  <c r="A63" i="1"/>
  <c r="CD62" i="1"/>
  <c r="I63" i="10" s="1"/>
  <c r="CC62" i="1"/>
  <c r="CB62" i="1"/>
  <c r="CA62" i="1"/>
  <c r="BZ62" i="1"/>
  <c r="BY62" i="1"/>
  <c r="BX62" i="1"/>
  <c r="BW62" i="1"/>
  <c r="BV62" i="1"/>
  <c r="BU62" i="1"/>
  <c r="BT62" i="1"/>
  <c r="BS62" i="1"/>
  <c r="BR62" i="1"/>
  <c r="BQ62" i="1"/>
  <c r="BP62" i="1"/>
  <c r="H63" i="10" s="1"/>
  <c r="BO62" i="1"/>
  <c r="G63" i="10" s="1"/>
  <c r="BN62" i="1"/>
  <c r="F63" i="10" s="1"/>
  <c r="BM62" i="1"/>
  <c r="E63" i="10" s="1"/>
  <c r="BL62" i="1"/>
  <c r="D63" i="10" s="1"/>
  <c r="BK62" i="1"/>
  <c r="BJ62" i="1"/>
  <c r="BI62" i="1"/>
  <c r="BH62" i="1"/>
  <c r="BG62" i="1"/>
  <c r="BF62" i="1"/>
  <c r="BE62" i="1"/>
  <c r="BD62" i="1"/>
  <c r="BC62" i="1"/>
  <c r="BB62" i="1"/>
  <c r="BA62" i="1"/>
  <c r="AZ62" i="1"/>
  <c r="W63" i="9" s="1"/>
  <c r="AY62" i="1"/>
  <c r="AX62" i="1"/>
  <c r="AW62" i="1"/>
  <c r="AV62" i="1"/>
  <c r="AU62" i="1"/>
  <c r="AT62" i="1"/>
  <c r="AS62" i="1"/>
  <c r="AR62" i="1"/>
  <c r="AQ62" i="1"/>
  <c r="AP62" i="1"/>
  <c r="AO62" i="1"/>
  <c r="AN62" i="1"/>
  <c r="V63" i="10" s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T63" i="10" s="1"/>
  <c r="O62" i="1"/>
  <c r="N62" i="1"/>
  <c r="AO63" i="10" s="1"/>
  <c r="M62" i="1"/>
  <c r="L62" i="1"/>
  <c r="K62" i="1"/>
  <c r="J62" i="1"/>
  <c r="I62" i="1"/>
  <c r="H62" i="1"/>
  <c r="G62" i="1"/>
  <c r="AH63" i="10" s="1"/>
  <c r="F62" i="1"/>
  <c r="E62" i="1"/>
  <c r="D62" i="1"/>
  <c r="S63" i="9" s="1"/>
  <c r="C62" i="1"/>
  <c r="B62" i="1"/>
  <c r="B63" i="10" s="1"/>
  <c r="A62" i="1"/>
  <c r="A63" i="10" s="1"/>
  <c r="B53" i="12" s="1"/>
  <c r="CD61" i="1"/>
  <c r="I62" i="10" s="1"/>
  <c r="CC61" i="1"/>
  <c r="CB61" i="1"/>
  <c r="CA61" i="1"/>
  <c r="BZ61" i="1"/>
  <c r="BY61" i="1"/>
  <c r="BX61" i="1"/>
  <c r="BW61" i="1"/>
  <c r="BV61" i="1"/>
  <c r="BU61" i="1"/>
  <c r="BT61" i="1"/>
  <c r="BS61" i="1"/>
  <c r="BR61" i="1"/>
  <c r="BQ61" i="1"/>
  <c r="BP61" i="1"/>
  <c r="H62" i="10" s="1"/>
  <c r="BO61" i="1"/>
  <c r="G62" i="10" s="1"/>
  <c r="BN61" i="1"/>
  <c r="F62" i="10" s="1"/>
  <c r="BM61" i="1"/>
  <c r="E62" i="10" s="1"/>
  <c r="BL61" i="1"/>
  <c r="D62" i="10" s="1"/>
  <c r="BK61" i="1"/>
  <c r="BJ61" i="1"/>
  <c r="BI61" i="1"/>
  <c r="BH61" i="1"/>
  <c r="BG61" i="1"/>
  <c r="BF61" i="1"/>
  <c r="BE61" i="1"/>
  <c r="BD61" i="1"/>
  <c r="AW62" i="10" s="1"/>
  <c r="BC61" i="1"/>
  <c r="BB61" i="1"/>
  <c r="AU62" i="10" s="1"/>
  <c r="BA61" i="1"/>
  <c r="AZ61" i="1"/>
  <c r="W62" i="9" s="1"/>
  <c r="AY61" i="1"/>
  <c r="AX61" i="1"/>
  <c r="AW61" i="1"/>
  <c r="AV61" i="1"/>
  <c r="AU61" i="1"/>
  <c r="AT61" i="1"/>
  <c r="AS61" i="1"/>
  <c r="AR61" i="1"/>
  <c r="AQ61" i="1"/>
  <c r="AP61" i="1"/>
  <c r="AO61" i="1"/>
  <c r="AN61" i="1"/>
  <c r="V62" i="10" s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T62" i="10" s="1"/>
  <c r="O61" i="1"/>
  <c r="AP62" i="10" s="1"/>
  <c r="N61" i="1"/>
  <c r="M61" i="1"/>
  <c r="L61" i="1"/>
  <c r="K61" i="1"/>
  <c r="J61" i="1"/>
  <c r="AK62" i="10" s="1"/>
  <c r="I61" i="1"/>
  <c r="H61" i="1"/>
  <c r="G61" i="1"/>
  <c r="F61" i="1"/>
  <c r="AG62" i="10" s="1"/>
  <c r="E61" i="1"/>
  <c r="D61" i="1"/>
  <c r="C61" i="1"/>
  <c r="C62" i="10" s="1"/>
  <c r="B61" i="1"/>
  <c r="B62" i="10" s="1"/>
  <c r="A61" i="1"/>
  <c r="A62" i="10" s="1"/>
  <c r="B52" i="12" s="1"/>
  <c r="CD60" i="1"/>
  <c r="I61" i="10" s="1"/>
  <c r="CC60" i="1"/>
  <c r="CB60" i="1"/>
  <c r="CA60" i="1"/>
  <c r="BZ60" i="1"/>
  <c r="BY60" i="1"/>
  <c r="BX60" i="1"/>
  <c r="BW60" i="1"/>
  <c r="BV60" i="1"/>
  <c r="BU60" i="1"/>
  <c r="BT60" i="1"/>
  <c r="BS60" i="1"/>
  <c r="BR60" i="1"/>
  <c r="BQ60" i="1"/>
  <c r="BP60" i="1"/>
  <c r="H61" i="10" s="1"/>
  <c r="BO60" i="1"/>
  <c r="G61" i="10" s="1"/>
  <c r="BN60" i="1"/>
  <c r="F61" i="10" s="1"/>
  <c r="BM60" i="1"/>
  <c r="BL60" i="1"/>
  <c r="D61" i="10" s="1"/>
  <c r="BK60" i="1"/>
  <c r="BJ60" i="1"/>
  <c r="BI60" i="1"/>
  <c r="BB61" i="10" s="1"/>
  <c r="BH60" i="1"/>
  <c r="BG60" i="1"/>
  <c r="BF60" i="1"/>
  <c r="BE60" i="1"/>
  <c r="BD60" i="1"/>
  <c r="BC60" i="1"/>
  <c r="BB60" i="1"/>
  <c r="BA60" i="1"/>
  <c r="AZ60" i="1"/>
  <c r="AS61" i="9" s="1"/>
  <c r="AY60" i="1"/>
  <c r="AX60" i="1"/>
  <c r="AW60" i="1"/>
  <c r="AV60" i="1"/>
  <c r="AU60" i="1"/>
  <c r="AT60" i="1"/>
  <c r="AS60" i="1"/>
  <c r="AR60" i="1"/>
  <c r="AQ60" i="1"/>
  <c r="AP60" i="1"/>
  <c r="AO60" i="1"/>
  <c r="AN60" i="1"/>
  <c r="V61" i="10" s="1"/>
  <c r="AM60" i="1"/>
  <c r="AL60" i="1"/>
  <c r="AK60" i="1"/>
  <c r="AJ60" i="1"/>
  <c r="AI60" i="1"/>
  <c r="AH60" i="1"/>
  <c r="AG60" i="1"/>
  <c r="AF60" i="1"/>
  <c r="AE60" i="1"/>
  <c r="AD60" i="1"/>
  <c r="AC60" i="1"/>
  <c r="AB60" i="1"/>
  <c r="U61" i="10" s="1"/>
  <c r="AA60" i="1"/>
  <c r="Z60" i="1"/>
  <c r="Y60" i="1"/>
  <c r="X60" i="1"/>
  <c r="W60" i="1"/>
  <c r="V60" i="1"/>
  <c r="U60" i="1"/>
  <c r="T60" i="1"/>
  <c r="S60" i="1"/>
  <c r="R60" i="1"/>
  <c r="Q60" i="1"/>
  <c r="P60" i="1"/>
  <c r="T61" i="10" s="1"/>
  <c r="O60" i="1"/>
  <c r="AP61" i="10" s="1"/>
  <c r="N60" i="1"/>
  <c r="M60" i="1"/>
  <c r="AN61" i="10" s="1"/>
  <c r="L60" i="1"/>
  <c r="AM61" i="10" s="1"/>
  <c r="K60" i="1"/>
  <c r="AL61" i="10" s="1"/>
  <c r="J60" i="1"/>
  <c r="I60" i="1"/>
  <c r="H60" i="1"/>
  <c r="G60" i="1"/>
  <c r="F60" i="1"/>
  <c r="AG61" i="10" s="1"/>
  <c r="E60" i="1"/>
  <c r="D60" i="1"/>
  <c r="S61" i="9" s="1"/>
  <c r="C60" i="1"/>
  <c r="C61" i="10" s="1"/>
  <c r="B60" i="1"/>
  <c r="B61" i="10" s="1"/>
  <c r="A60" i="1"/>
  <c r="A61" i="10" s="1"/>
  <c r="B51" i="12" s="1"/>
  <c r="CD59" i="1"/>
  <c r="CC59" i="1"/>
  <c r="CB59" i="1"/>
  <c r="CA59" i="1"/>
  <c r="BZ59" i="1"/>
  <c r="BY59" i="1"/>
  <c r="BX59" i="1"/>
  <c r="BW59" i="1"/>
  <c r="BV59" i="1"/>
  <c r="BU59" i="1"/>
  <c r="BT59" i="1"/>
  <c r="BS59" i="1"/>
  <c r="BR59" i="1"/>
  <c r="BQ59" i="1"/>
  <c r="BP59" i="1"/>
  <c r="H60" i="10" s="1"/>
  <c r="BO59" i="1"/>
  <c r="G60" i="10" s="1"/>
  <c r="BN59" i="1"/>
  <c r="F60" i="10" s="1"/>
  <c r="BM59" i="1"/>
  <c r="BL59" i="1"/>
  <c r="BK59" i="1"/>
  <c r="BD60" i="10" s="1"/>
  <c r="BJ59" i="1"/>
  <c r="BC60" i="10" s="1"/>
  <c r="BI59" i="1"/>
  <c r="BH59" i="1"/>
  <c r="BG59" i="1"/>
  <c r="BF59" i="1"/>
  <c r="BE59" i="1"/>
  <c r="BD59" i="1"/>
  <c r="BC59" i="1"/>
  <c r="BB59" i="1"/>
  <c r="BA59" i="1"/>
  <c r="AZ59" i="1"/>
  <c r="W60" i="9" s="1"/>
  <c r="AY59" i="1"/>
  <c r="AX59" i="1"/>
  <c r="AW59" i="1"/>
  <c r="AV59" i="1"/>
  <c r="AU59" i="1"/>
  <c r="AT59" i="1"/>
  <c r="AS59" i="1"/>
  <c r="AR59" i="1"/>
  <c r="AQ59" i="1"/>
  <c r="AP59" i="1"/>
  <c r="AO59" i="1"/>
  <c r="AN59" i="1"/>
  <c r="V60" i="10" s="1"/>
  <c r="AM59" i="1"/>
  <c r="AL59" i="1"/>
  <c r="AK59" i="1"/>
  <c r="AJ59" i="1"/>
  <c r="AI59" i="1"/>
  <c r="AH59" i="1"/>
  <c r="AG59" i="1"/>
  <c r="AF59" i="1"/>
  <c r="AE59" i="1"/>
  <c r="AD59" i="1"/>
  <c r="AC59" i="1"/>
  <c r="AB59" i="1"/>
  <c r="U60" i="10" s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AO60" i="10" s="1"/>
  <c r="M59" i="1"/>
  <c r="L59" i="1"/>
  <c r="K59" i="1"/>
  <c r="J59" i="1"/>
  <c r="I59" i="1"/>
  <c r="AJ60" i="10" s="1"/>
  <c r="H59" i="1"/>
  <c r="AI60" i="10" s="1"/>
  <c r="G59" i="1"/>
  <c r="AH60" i="10" s="1"/>
  <c r="F59" i="1"/>
  <c r="E59" i="1"/>
  <c r="D59" i="1"/>
  <c r="C59" i="1"/>
  <c r="C60" i="10" s="1"/>
  <c r="B59" i="1"/>
  <c r="B60" i="10" s="1"/>
  <c r="A59" i="1"/>
  <c r="CD58" i="1"/>
  <c r="I59" i="10" s="1"/>
  <c r="CC58" i="1"/>
  <c r="CB58" i="1"/>
  <c r="CA58" i="1"/>
  <c r="BZ58" i="1"/>
  <c r="BY58" i="1"/>
  <c r="BX58" i="1"/>
  <c r="BW58" i="1"/>
  <c r="BV58" i="1"/>
  <c r="BU58" i="1"/>
  <c r="BT58" i="1"/>
  <c r="BS58" i="1"/>
  <c r="BR58" i="1"/>
  <c r="BQ58" i="1"/>
  <c r="BP58" i="1"/>
  <c r="BO58" i="1"/>
  <c r="BN58" i="1"/>
  <c r="BM58" i="1"/>
  <c r="E59" i="10" s="1"/>
  <c r="BL58" i="1"/>
  <c r="D59" i="10" s="1"/>
  <c r="BK58" i="1"/>
  <c r="BJ58" i="1"/>
  <c r="BI58" i="1"/>
  <c r="BH58" i="1"/>
  <c r="BA59" i="10" s="1"/>
  <c r="BG58" i="1"/>
  <c r="BF58" i="1"/>
  <c r="AY59" i="10" s="1"/>
  <c r="BE58" i="1"/>
  <c r="BD58" i="1"/>
  <c r="BC58" i="1"/>
  <c r="BB58" i="1"/>
  <c r="BA58" i="1"/>
  <c r="AT59" i="10" s="1"/>
  <c r="AZ58" i="1"/>
  <c r="AY58" i="1"/>
  <c r="AX58" i="1"/>
  <c r="AW58" i="1"/>
  <c r="AV58" i="1"/>
  <c r="AU58" i="1"/>
  <c r="AT58" i="1"/>
  <c r="AS58" i="1"/>
  <c r="AR58" i="1"/>
  <c r="AQ58" i="1"/>
  <c r="AP58" i="1"/>
  <c r="AO58" i="1"/>
  <c r="AN58" i="1"/>
  <c r="V59" i="10" s="1"/>
  <c r="AM58" i="1"/>
  <c r="AL58" i="1"/>
  <c r="AK58" i="1"/>
  <c r="AJ58" i="1"/>
  <c r="AI58" i="1"/>
  <c r="AH58" i="1"/>
  <c r="AG58" i="1"/>
  <c r="AF58" i="1"/>
  <c r="AE58" i="1"/>
  <c r="AD58" i="1"/>
  <c r="AC58" i="1"/>
  <c r="AB58" i="1"/>
  <c r="U59" i="10" s="1"/>
  <c r="AA58" i="1"/>
  <c r="Z58" i="1"/>
  <c r="Y58" i="1"/>
  <c r="X58" i="1"/>
  <c r="W58" i="1"/>
  <c r="V58" i="1"/>
  <c r="U58" i="1"/>
  <c r="T58" i="1"/>
  <c r="S58" i="1"/>
  <c r="R58" i="1"/>
  <c r="Q58" i="1"/>
  <c r="P58" i="1"/>
  <c r="T59" i="10" s="1"/>
  <c r="O58" i="1"/>
  <c r="N58" i="1"/>
  <c r="AO59" i="10" s="1"/>
  <c r="M58" i="1"/>
  <c r="L58" i="1"/>
  <c r="K58" i="1"/>
  <c r="J58" i="1"/>
  <c r="AK59" i="10" s="1"/>
  <c r="I58" i="1"/>
  <c r="H58" i="1"/>
  <c r="G58" i="1"/>
  <c r="AH59" i="10" s="1"/>
  <c r="F58" i="1"/>
  <c r="E58" i="1"/>
  <c r="AF59" i="10" s="1"/>
  <c r="D58" i="1"/>
  <c r="C58" i="1"/>
  <c r="B58" i="1"/>
  <c r="A58" i="1"/>
  <c r="A59" i="10" s="1"/>
  <c r="B49" i="12" s="1"/>
  <c r="CD57" i="1"/>
  <c r="I58" i="10" s="1"/>
  <c r="CC57" i="1"/>
  <c r="CB57" i="1"/>
  <c r="CA57" i="1"/>
  <c r="BZ57" i="1"/>
  <c r="BY57" i="1"/>
  <c r="BX57" i="1"/>
  <c r="BW57" i="1"/>
  <c r="BV57" i="1"/>
  <c r="BU57" i="1"/>
  <c r="BT57" i="1"/>
  <c r="BS57" i="1"/>
  <c r="BR57" i="1"/>
  <c r="BQ57" i="1"/>
  <c r="BP57" i="1"/>
  <c r="BO57" i="1"/>
  <c r="G58" i="10" s="1"/>
  <c r="BN57" i="1"/>
  <c r="F58" i="10" s="1"/>
  <c r="BM57" i="1"/>
  <c r="E58" i="10" s="1"/>
  <c r="BL57" i="1"/>
  <c r="D58" i="10" s="1"/>
  <c r="BK57" i="1"/>
  <c r="BJ57" i="1"/>
  <c r="BI57" i="1"/>
  <c r="BH57" i="1"/>
  <c r="BG57" i="1"/>
  <c r="BF57" i="1"/>
  <c r="BE57" i="1"/>
  <c r="BD57" i="1"/>
  <c r="AW58" i="10" s="1"/>
  <c r="BC57" i="1"/>
  <c r="BB57" i="1"/>
  <c r="BA57" i="1"/>
  <c r="AZ57" i="1"/>
  <c r="AY57" i="1"/>
  <c r="AX57" i="1"/>
  <c r="AW57" i="1"/>
  <c r="AV57" i="1"/>
  <c r="AU57" i="1"/>
  <c r="AT57" i="1"/>
  <c r="AS57" i="1"/>
  <c r="AR57" i="1"/>
  <c r="AQ57" i="1"/>
  <c r="AP57" i="1"/>
  <c r="AO57" i="1"/>
  <c r="AN57" i="1"/>
  <c r="V58" i="10" s="1"/>
  <c r="AM57" i="1"/>
  <c r="AL57" i="1"/>
  <c r="AK57" i="1"/>
  <c r="AJ57" i="1"/>
  <c r="AI57" i="1"/>
  <c r="AH57" i="1"/>
  <c r="AG57" i="1"/>
  <c r="AF57" i="1"/>
  <c r="AE57" i="1"/>
  <c r="AD57" i="1"/>
  <c r="AC57" i="1"/>
  <c r="AB57" i="1"/>
  <c r="U58" i="10" s="1"/>
  <c r="AA57" i="1"/>
  <c r="Z57" i="1"/>
  <c r="Y57" i="1"/>
  <c r="X57" i="1"/>
  <c r="W57" i="1"/>
  <c r="V57" i="1"/>
  <c r="U57" i="1"/>
  <c r="T57" i="1"/>
  <c r="S57" i="1"/>
  <c r="R57" i="1"/>
  <c r="Q57" i="1"/>
  <c r="P57" i="1"/>
  <c r="T58" i="10" s="1"/>
  <c r="O57" i="1"/>
  <c r="AP58" i="10" s="1"/>
  <c r="N57" i="1"/>
  <c r="M57" i="1"/>
  <c r="L57" i="1"/>
  <c r="K57" i="1"/>
  <c r="J57" i="1"/>
  <c r="AK58" i="10" s="1"/>
  <c r="I57" i="1"/>
  <c r="H57" i="1"/>
  <c r="G57" i="1"/>
  <c r="F57" i="1"/>
  <c r="E57" i="1"/>
  <c r="D57" i="1"/>
  <c r="C57" i="1"/>
  <c r="C58" i="10" s="1"/>
  <c r="B57" i="1"/>
  <c r="B58" i="10" s="1"/>
  <c r="A57" i="1"/>
  <c r="A58" i="10" s="1"/>
  <c r="B48" i="12" s="1"/>
  <c r="CD56" i="1"/>
  <c r="I57" i="10" s="1"/>
  <c r="CC56" i="1"/>
  <c r="CB56" i="1"/>
  <c r="CA56" i="1"/>
  <c r="BZ56" i="1"/>
  <c r="BY56" i="1"/>
  <c r="BX56" i="1"/>
  <c r="BW56" i="1"/>
  <c r="BV56" i="1"/>
  <c r="BU56" i="1"/>
  <c r="BT56" i="1"/>
  <c r="BS56" i="1"/>
  <c r="BR56" i="1"/>
  <c r="BQ56" i="1"/>
  <c r="BP56" i="1"/>
  <c r="H57" i="10" s="1"/>
  <c r="BO56" i="1"/>
  <c r="G57" i="10" s="1"/>
  <c r="BN56" i="1"/>
  <c r="F57" i="10" s="1"/>
  <c r="BM56" i="1"/>
  <c r="E57" i="10" s="1"/>
  <c r="BL56" i="1"/>
  <c r="D57" i="10" s="1"/>
  <c r="BK56" i="1"/>
  <c r="BJ56" i="1"/>
  <c r="BI56" i="1"/>
  <c r="BB57" i="10" s="1"/>
  <c r="BH56" i="1"/>
  <c r="BG56" i="1"/>
  <c r="BF56" i="1"/>
  <c r="BE56" i="1"/>
  <c r="BD56" i="1"/>
  <c r="BC56" i="1"/>
  <c r="BB56" i="1"/>
  <c r="BA56" i="1"/>
  <c r="AZ56" i="1"/>
  <c r="W57" i="9" s="1"/>
  <c r="AY56" i="1"/>
  <c r="AX56" i="1"/>
  <c r="AW56" i="1"/>
  <c r="AV56" i="1"/>
  <c r="AU56" i="1"/>
  <c r="AT56" i="1"/>
  <c r="AS56" i="1"/>
  <c r="AR56" i="1"/>
  <c r="AQ56" i="1"/>
  <c r="AP56" i="1"/>
  <c r="AO56" i="1"/>
  <c r="AN56" i="1"/>
  <c r="V57" i="10" s="1"/>
  <c r="AM56" i="1"/>
  <c r="AL56" i="1"/>
  <c r="AK56" i="1"/>
  <c r="AJ56" i="1"/>
  <c r="AI56" i="1"/>
  <c r="AH56" i="1"/>
  <c r="AG56" i="1"/>
  <c r="AF56" i="1"/>
  <c r="AE56" i="1"/>
  <c r="AD56" i="1"/>
  <c r="AC56" i="1"/>
  <c r="AB56" i="1"/>
  <c r="U57" i="10" s="1"/>
  <c r="AA56" i="1"/>
  <c r="Z56" i="1"/>
  <c r="Y56" i="1"/>
  <c r="X56" i="1"/>
  <c r="W56" i="1"/>
  <c r="V56" i="1"/>
  <c r="U56" i="1"/>
  <c r="T56" i="1"/>
  <c r="S56" i="1"/>
  <c r="R56" i="1"/>
  <c r="Q56" i="1"/>
  <c r="P56" i="1"/>
  <c r="T57" i="10" s="1"/>
  <c r="O56" i="1"/>
  <c r="N56" i="1"/>
  <c r="M56" i="1"/>
  <c r="AN57" i="10" s="1"/>
  <c r="L56" i="1"/>
  <c r="AM57" i="10" s="1"/>
  <c r="K56" i="1"/>
  <c r="AL57" i="10" s="1"/>
  <c r="J56" i="1"/>
  <c r="I56" i="1"/>
  <c r="H56" i="1"/>
  <c r="G56" i="1"/>
  <c r="F56" i="1"/>
  <c r="AG57" i="10" s="1"/>
  <c r="E56" i="1"/>
  <c r="D56" i="1"/>
  <c r="S57" i="9" s="1"/>
  <c r="C56" i="1"/>
  <c r="C57" i="10" s="1"/>
  <c r="B56" i="1"/>
  <c r="B57" i="10" s="1"/>
  <c r="A56" i="1"/>
  <c r="CD55" i="1"/>
  <c r="I56" i="10" s="1"/>
  <c r="CC55" i="1"/>
  <c r="CB55" i="1"/>
  <c r="CA55" i="1"/>
  <c r="BZ55" i="1"/>
  <c r="BY55" i="1"/>
  <c r="BX55" i="1"/>
  <c r="BW55" i="1"/>
  <c r="BV55" i="1"/>
  <c r="BU55" i="1"/>
  <c r="BT55" i="1"/>
  <c r="BS55" i="1"/>
  <c r="BR55" i="1"/>
  <c r="BQ55" i="1"/>
  <c r="BP55" i="1"/>
  <c r="H56" i="10" s="1"/>
  <c r="BO55" i="1"/>
  <c r="BN55" i="1"/>
  <c r="F56" i="10" s="1"/>
  <c r="BM55" i="1"/>
  <c r="BL55" i="1"/>
  <c r="D56" i="10" s="1"/>
  <c r="BK55" i="1"/>
  <c r="BD56" i="10" s="1"/>
  <c r="BJ55" i="1"/>
  <c r="BC56" i="10" s="1"/>
  <c r="BI55" i="1"/>
  <c r="BH55" i="1"/>
  <c r="BG55" i="1"/>
  <c r="BF55" i="1"/>
  <c r="BE55" i="1"/>
  <c r="AX56" i="10" s="1"/>
  <c r="BD55" i="1"/>
  <c r="BC55" i="1"/>
  <c r="BB55" i="1"/>
  <c r="BA55" i="1"/>
  <c r="AZ55" i="1"/>
  <c r="W56" i="9" s="1"/>
  <c r="AY55" i="1"/>
  <c r="AX55" i="1"/>
  <c r="AW55" i="1"/>
  <c r="AV55" i="1"/>
  <c r="AU55" i="1"/>
  <c r="AT55" i="1"/>
  <c r="AS55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U56" i="10" s="1"/>
  <c r="AA55" i="1"/>
  <c r="Z55" i="1"/>
  <c r="Y55" i="1"/>
  <c r="X55" i="1"/>
  <c r="W55" i="1"/>
  <c r="V55" i="1"/>
  <c r="U55" i="1"/>
  <c r="T55" i="1"/>
  <c r="S55" i="1"/>
  <c r="R55" i="1"/>
  <c r="Q55" i="1"/>
  <c r="P55" i="1"/>
  <c r="T56" i="10" s="1"/>
  <c r="O55" i="1"/>
  <c r="N55" i="1"/>
  <c r="AO56" i="10" s="1"/>
  <c r="M55" i="1"/>
  <c r="AN56" i="10" s="1"/>
  <c r="L55" i="1"/>
  <c r="K55" i="1"/>
  <c r="J55" i="1"/>
  <c r="I55" i="1"/>
  <c r="H55" i="1"/>
  <c r="G55" i="1"/>
  <c r="AH56" i="10" s="1"/>
  <c r="F55" i="1"/>
  <c r="AG56" i="10" s="1"/>
  <c r="E55" i="1"/>
  <c r="D55" i="1"/>
  <c r="S56" i="9" s="1"/>
  <c r="C55" i="1"/>
  <c r="B55" i="1"/>
  <c r="B56" i="10" s="1"/>
  <c r="A55" i="1"/>
  <c r="A56" i="10" s="1"/>
  <c r="B46" i="12" s="1"/>
  <c r="CD54" i="1"/>
  <c r="I55" i="10" s="1"/>
  <c r="CC54" i="1"/>
  <c r="CB54" i="1"/>
  <c r="CA54" i="1"/>
  <c r="BZ54" i="1"/>
  <c r="BY54" i="1"/>
  <c r="BX54" i="1"/>
  <c r="BW54" i="1"/>
  <c r="BV54" i="1"/>
  <c r="BU54" i="1"/>
  <c r="BT54" i="1"/>
  <c r="BS54" i="1"/>
  <c r="BR54" i="1"/>
  <c r="BQ54" i="1"/>
  <c r="BP54" i="1"/>
  <c r="H55" i="10" s="1"/>
  <c r="BO54" i="1"/>
  <c r="BN54" i="1"/>
  <c r="F55" i="10" s="1"/>
  <c r="BM54" i="1"/>
  <c r="E55" i="10" s="1"/>
  <c r="BL54" i="1"/>
  <c r="D55" i="10" s="1"/>
  <c r="BK54" i="1"/>
  <c r="BJ54" i="1"/>
  <c r="BI54" i="1"/>
  <c r="BH54" i="1"/>
  <c r="BA55" i="10" s="1"/>
  <c r="BG54" i="1"/>
  <c r="AZ55" i="10" s="1"/>
  <c r="BF54" i="1"/>
  <c r="BE54" i="1"/>
  <c r="BD54" i="1"/>
  <c r="BC54" i="1"/>
  <c r="BB54" i="1"/>
  <c r="BA54" i="1"/>
  <c r="AZ54" i="1"/>
  <c r="AY54" i="1"/>
  <c r="AX54" i="1"/>
  <c r="AW54" i="1"/>
  <c r="AV54" i="1"/>
  <c r="AU54" i="1"/>
  <c r="AT54" i="1"/>
  <c r="AS54" i="1"/>
  <c r="AR54" i="1"/>
  <c r="AQ54" i="1"/>
  <c r="AP54" i="1"/>
  <c r="AO54" i="1"/>
  <c r="AN54" i="1"/>
  <c r="V55" i="10" s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T55" i="10" s="1"/>
  <c r="O54" i="1"/>
  <c r="N54" i="1"/>
  <c r="AO55" i="10" s="1"/>
  <c r="M54" i="1"/>
  <c r="L54" i="1"/>
  <c r="K54" i="1"/>
  <c r="J54" i="1"/>
  <c r="AK55" i="10" s="1"/>
  <c r="I54" i="1"/>
  <c r="AJ55" i="10" s="1"/>
  <c r="H54" i="1"/>
  <c r="G54" i="1"/>
  <c r="AH55" i="10" s="1"/>
  <c r="F54" i="1"/>
  <c r="E54" i="1"/>
  <c r="D54" i="1"/>
  <c r="S55" i="9" s="1"/>
  <c r="C54" i="1"/>
  <c r="C55" i="10" s="1"/>
  <c r="B54" i="1"/>
  <c r="B55" i="10" s="1"/>
  <c r="A54" i="1"/>
  <c r="A55" i="10" s="1"/>
  <c r="B45" i="12" s="1"/>
  <c r="CD53" i="1"/>
  <c r="CC53" i="1"/>
  <c r="CB53" i="1"/>
  <c r="CA53" i="1"/>
  <c r="BZ53" i="1"/>
  <c r="BY53" i="1"/>
  <c r="BX53" i="1"/>
  <c r="BW53" i="1"/>
  <c r="BV53" i="1"/>
  <c r="BU53" i="1"/>
  <c r="BT53" i="1"/>
  <c r="BS53" i="1"/>
  <c r="BR53" i="1"/>
  <c r="BQ53" i="1"/>
  <c r="BP53" i="1"/>
  <c r="BO53" i="1"/>
  <c r="G54" i="10" s="1"/>
  <c r="BN53" i="1"/>
  <c r="F54" i="10" s="1"/>
  <c r="BM53" i="1"/>
  <c r="E54" i="10" s="1"/>
  <c r="BL53" i="1"/>
  <c r="D54" i="10" s="1"/>
  <c r="BK53" i="1"/>
  <c r="BJ53" i="1"/>
  <c r="BI53" i="1"/>
  <c r="BH53" i="1"/>
  <c r="BG53" i="1"/>
  <c r="BF53" i="1"/>
  <c r="BE53" i="1"/>
  <c r="BD53" i="1"/>
  <c r="BC53" i="1"/>
  <c r="BB53" i="1"/>
  <c r="BA53" i="1"/>
  <c r="AZ53" i="1"/>
  <c r="W54" i="9" s="1"/>
  <c r="AY53" i="1"/>
  <c r="AX53" i="1"/>
  <c r="AW53" i="1"/>
  <c r="AV53" i="1"/>
  <c r="AU53" i="1"/>
  <c r="AT53" i="1"/>
  <c r="AS53" i="1"/>
  <c r="AR53" i="1"/>
  <c r="AQ53" i="1"/>
  <c r="AP53" i="1"/>
  <c r="AO53" i="1"/>
  <c r="AN53" i="1"/>
  <c r="V54" i="10" s="1"/>
  <c r="AM53" i="1"/>
  <c r="AL53" i="1"/>
  <c r="AK53" i="1"/>
  <c r="AJ53" i="1"/>
  <c r="AI53" i="1"/>
  <c r="AH53" i="1"/>
  <c r="AG53" i="1"/>
  <c r="AF53" i="1"/>
  <c r="AE53" i="1"/>
  <c r="AD53" i="1"/>
  <c r="AC53" i="1"/>
  <c r="AB53" i="1"/>
  <c r="U54" i="10" s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AK54" i="10" s="1"/>
  <c r="I53" i="1"/>
  <c r="H53" i="1"/>
  <c r="G53" i="1"/>
  <c r="F53" i="1"/>
  <c r="E53" i="1"/>
  <c r="D53" i="1"/>
  <c r="C53" i="1"/>
  <c r="B53" i="1"/>
  <c r="A53" i="1"/>
  <c r="CD52" i="1"/>
  <c r="CC52" i="1"/>
  <c r="CB52" i="1"/>
  <c r="CA52" i="1"/>
  <c r="BZ52" i="1"/>
  <c r="BY52" i="1"/>
  <c r="BX52" i="1"/>
  <c r="BW52" i="1"/>
  <c r="BV52" i="1"/>
  <c r="BU52" i="1"/>
  <c r="BT52" i="1"/>
  <c r="BS52" i="1"/>
  <c r="BR52" i="1"/>
  <c r="BQ52" i="1"/>
  <c r="BP52" i="1"/>
  <c r="BO52" i="1"/>
  <c r="BN52" i="1"/>
  <c r="BM52" i="1"/>
  <c r="BL52" i="1"/>
  <c r="BK52" i="1"/>
  <c r="BJ52" i="1"/>
  <c r="BI52" i="1"/>
  <c r="BB53" i="10" s="1"/>
  <c r="BH52" i="1"/>
  <c r="BG52" i="1"/>
  <c r="BF52" i="1"/>
  <c r="BE52" i="1"/>
  <c r="BD52" i="1"/>
  <c r="BC52" i="1"/>
  <c r="BB52" i="1"/>
  <c r="BA52" i="1"/>
  <c r="AZ52" i="1"/>
  <c r="AY52" i="1"/>
  <c r="AX52" i="1"/>
  <c r="AW52" i="1"/>
  <c r="AV52" i="1"/>
  <c r="AU52" i="1"/>
  <c r="AT52" i="1"/>
  <c r="AS52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T53" i="10" s="1"/>
  <c r="O52" i="1"/>
  <c r="N52" i="1"/>
  <c r="M52" i="1"/>
  <c r="AN53" i="10" s="1"/>
  <c r="L52" i="1"/>
  <c r="AM53" i="10" s="1"/>
  <c r="K52" i="1"/>
  <c r="AL53" i="10" s="1"/>
  <c r="J52" i="1"/>
  <c r="AK53" i="10" s="1"/>
  <c r="I52" i="1"/>
  <c r="H52" i="1"/>
  <c r="G52" i="1"/>
  <c r="F52" i="1"/>
  <c r="E52" i="1"/>
  <c r="D52" i="1"/>
  <c r="C52" i="1"/>
  <c r="B52" i="1"/>
  <c r="A52" i="1"/>
  <c r="CD51" i="1"/>
  <c r="CC51" i="1"/>
  <c r="CB51" i="1"/>
  <c r="CA51" i="1"/>
  <c r="BZ51" i="1"/>
  <c r="BY51" i="1"/>
  <c r="BX51" i="1"/>
  <c r="BW51" i="1"/>
  <c r="BV51" i="1"/>
  <c r="BU51" i="1"/>
  <c r="BT51" i="1"/>
  <c r="BS51" i="1"/>
  <c r="BR51" i="1"/>
  <c r="BQ51" i="1"/>
  <c r="BP51" i="1"/>
  <c r="H52" i="10" s="1"/>
  <c r="BO51" i="1"/>
  <c r="BN51" i="1"/>
  <c r="BM51" i="1"/>
  <c r="BL51" i="1"/>
  <c r="BK51" i="1"/>
  <c r="BJ51" i="1"/>
  <c r="BI51" i="1"/>
  <c r="BH51" i="1"/>
  <c r="BG51" i="1"/>
  <c r="BF51" i="1"/>
  <c r="BE51" i="1"/>
  <c r="BD51" i="1"/>
  <c r="BC51" i="1"/>
  <c r="BB51" i="1"/>
  <c r="BA51" i="1"/>
  <c r="AZ51" i="1"/>
  <c r="AY51" i="1"/>
  <c r="AX51" i="1"/>
  <c r="AW51" i="1"/>
  <c r="AV51" i="1"/>
  <c r="AU51" i="1"/>
  <c r="AT51" i="1"/>
  <c r="AS51" i="1"/>
  <c r="AR51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AJ52" i="10" s="1"/>
  <c r="H51" i="1"/>
  <c r="G51" i="1"/>
  <c r="F51" i="1"/>
  <c r="E51" i="1"/>
  <c r="D51" i="1"/>
  <c r="C51" i="1"/>
  <c r="C52" i="10" s="1"/>
  <c r="B51" i="1"/>
  <c r="A51" i="1"/>
  <c r="CD50" i="1"/>
  <c r="CC50" i="1"/>
  <c r="CB50" i="1"/>
  <c r="CA50" i="1"/>
  <c r="BZ50" i="1"/>
  <c r="BY50" i="1"/>
  <c r="BX50" i="1"/>
  <c r="BW50" i="1"/>
  <c r="BV50" i="1"/>
  <c r="BU50" i="1"/>
  <c r="BT50" i="1"/>
  <c r="BS50" i="1"/>
  <c r="BR50" i="1"/>
  <c r="BQ50" i="1"/>
  <c r="BP50" i="1"/>
  <c r="BO50" i="1"/>
  <c r="BN50" i="1"/>
  <c r="F51" i="10" s="1"/>
  <c r="BM50" i="1"/>
  <c r="E51" i="10" s="1"/>
  <c r="BL50" i="1"/>
  <c r="D51" i="10" s="1"/>
  <c r="BK50" i="1"/>
  <c r="BJ50" i="1"/>
  <c r="BI50" i="1"/>
  <c r="BH50" i="1"/>
  <c r="BG50" i="1"/>
  <c r="BF50" i="1"/>
  <c r="AY51" i="10" s="1"/>
  <c r="BE50" i="1"/>
  <c r="BD50" i="1"/>
  <c r="BC50" i="1"/>
  <c r="BB50" i="1"/>
  <c r="BA50" i="1"/>
  <c r="AT51" i="10" s="1"/>
  <c r="AZ50" i="1"/>
  <c r="AY50" i="1"/>
  <c r="AX50" i="1"/>
  <c r="AW50" i="1"/>
  <c r="AV50" i="1"/>
  <c r="AU50" i="1"/>
  <c r="AT50" i="1"/>
  <c r="AS50" i="1"/>
  <c r="AR50" i="1"/>
  <c r="AQ50" i="1"/>
  <c r="AP50" i="1"/>
  <c r="AO50" i="1"/>
  <c r="AN50" i="1"/>
  <c r="V51" i="10" s="1"/>
  <c r="AM50" i="1"/>
  <c r="AL50" i="1"/>
  <c r="AK50" i="1"/>
  <c r="AJ50" i="1"/>
  <c r="AI50" i="1"/>
  <c r="AH50" i="1"/>
  <c r="AG50" i="1"/>
  <c r="AF50" i="1"/>
  <c r="AE50" i="1"/>
  <c r="AD50" i="1"/>
  <c r="AC50" i="1"/>
  <c r="AB50" i="1"/>
  <c r="U51" i="10" s="1"/>
  <c r="AA50" i="1"/>
  <c r="Z50" i="1"/>
  <c r="Y50" i="1"/>
  <c r="X50" i="1"/>
  <c r="W50" i="1"/>
  <c r="V50" i="1"/>
  <c r="U50" i="1"/>
  <c r="T50" i="1"/>
  <c r="S50" i="1"/>
  <c r="R50" i="1"/>
  <c r="Q50" i="1"/>
  <c r="P50" i="1"/>
  <c r="T51" i="10" s="1"/>
  <c r="O50" i="1"/>
  <c r="N50" i="1"/>
  <c r="M50" i="1"/>
  <c r="L50" i="1"/>
  <c r="K50" i="1"/>
  <c r="AL51" i="10" s="1"/>
  <c r="J50" i="1"/>
  <c r="AK51" i="10" s="1"/>
  <c r="I50" i="1"/>
  <c r="AJ51" i="10" s="1"/>
  <c r="H50" i="1"/>
  <c r="G50" i="1"/>
  <c r="AH51" i="10" s="1"/>
  <c r="F50" i="1"/>
  <c r="E50" i="1"/>
  <c r="D50" i="1"/>
  <c r="C50" i="1"/>
  <c r="B50" i="1"/>
  <c r="A50" i="1"/>
  <c r="CD49" i="1"/>
  <c r="I50" i="10" s="1"/>
  <c r="CC49" i="1"/>
  <c r="CB49" i="1"/>
  <c r="CA49" i="1"/>
  <c r="BZ49" i="1"/>
  <c r="BY49" i="1"/>
  <c r="BX49" i="1"/>
  <c r="BW49" i="1"/>
  <c r="BV49" i="1"/>
  <c r="BU49" i="1"/>
  <c r="BT49" i="1"/>
  <c r="BS49" i="1"/>
  <c r="BR49" i="1"/>
  <c r="BQ49" i="1"/>
  <c r="BP49" i="1"/>
  <c r="H50" i="10" s="1"/>
  <c r="BO49" i="1"/>
  <c r="BN49" i="1"/>
  <c r="BM49" i="1"/>
  <c r="BL49" i="1"/>
  <c r="BK49" i="1"/>
  <c r="BJ49" i="1"/>
  <c r="BI49" i="1"/>
  <c r="BH49" i="1"/>
  <c r="BG49" i="1"/>
  <c r="BF49" i="1"/>
  <c r="BE49" i="1"/>
  <c r="BD49" i="1"/>
  <c r="AW50" i="10" s="1"/>
  <c r="BC49" i="1"/>
  <c r="AV50" i="10" s="1"/>
  <c r="BB49" i="1"/>
  <c r="BA49" i="1"/>
  <c r="AZ49" i="1"/>
  <c r="AY49" i="1"/>
  <c r="AX49" i="1"/>
  <c r="AW49" i="1"/>
  <c r="AV49" i="1"/>
  <c r="AU49" i="1"/>
  <c r="AT49" i="1"/>
  <c r="AS49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AH50" i="10" s="1"/>
  <c r="F49" i="1"/>
  <c r="E49" i="1"/>
  <c r="D49" i="1"/>
  <c r="C49" i="1"/>
  <c r="C50" i="10" s="1"/>
  <c r="B49" i="1"/>
  <c r="B50" i="10" s="1"/>
  <c r="A49" i="1"/>
  <c r="A50" i="10" s="1"/>
  <c r="B40" i="12" s="1"/>
  <c r="CD48" i="1"/>
  <c r="CC48" i="1"/>
  <c r="CB48" i="1"/>
  <c r="CA48" i="1"/>
  <c r="BZ48" i="1"/>
  <c r="BY48" i="1"/>
  <c r="BX48" i="1"/>
  <c r="BW48" i="1"/>
  <c r="BV48" i="1"/>
  <c r="BU48" i="1"/>
  <c r="BT48" i="1"/>
  <c r="BS48" i="1"/>
  <c r="BR48" i="1"/>
  <c r="BQ48" i="1"/>
  <c r="BP48" i="1"/>
  <c r="BO48" i="1"/>
  <c r="G49" i="10" s="1"/>
  <c r="BN48" i="1"/>
  <c r="BM48" i="1"/>
  <c r="BL48" i="1"/>
  <c r="BK48" i="1"/>
  <c r="BJ48" i="1"/>
  <c r="BI48" i="1"/>
  <c r="BH48" i="1"/>
  <c r="BG48" i="1"/>
  <c r="BF48" i="1"/>
  <c r="BE48" i="1"/>
  <c r="BD48" i="1"/>
  <c r="BC48" i="1"/>
  <c r="BB48" i="1"/>
  <c r="BA48" i="1"/>
  <c r="AZ48" i="1"/>
  <c r="AY48" i="1"/>
  <c r="AX48" i="1"/>
  <c r="AW48" i="1"/>
  <c r="AV48" i="1"/>
  <c r="AU48" i="1"/>
  <c r="AT48" i="1"/>
  <c r="AS48" i="1"/>
  <c r="AR48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AL49" i="10" s="1"/>
  <c r="J48" i="1"/>
  <c r="AK49" i="10" s="1"/>
  <c r="I48" i="1"/>
  <c r="H48" i="1"/>
  <c r="G48" i="1"/>
  <c r="F48" i="1"/>
  <c r="AG49" i="10" s="1"/>
  <c r="E48" i="1"/>
  <c r="D48" i="1"/>
  <c r="C48" i="1"/>
  <c r="C49" i="10" s="1"/>
  <c r="B48" i="1"/>
  <c r="A48" i="1"/>
  <c r="CD47" i="1"/>
  <c r="CC47" i="1"/>
  <c r="CB47" i="1"/>
  <c r="CA47" i="1"/>
  <c r="BZ47" i="1"/>
  <c r="BY47" i="1"/>
  <c r="BX47" i="1"/>
  <c r="BW47" i="1"/>
  <c r="BV47" i="1"/>
  <c r="BU47" i="1"/>
  <c r="BT47" i="1"/>
  <c r="BS47" i="1"/>
  <c r="BR47" i="1"/>
  <c r="BQ47" i="1"/>
  <c r="BP47" i="1"/>
  <c r="BO47" i="1"/>
  <c r="BN47" i="1"/>
  <c r="BM47" i="1"/>
  <c r="E48" i="10" s="1"/>
  <c r="BL47" i="1"/>
  <c r="D48" i="10" s="1"/>
  <c r="BK47" i="1"/>
  <c r="BJ47" i="1"/>
  <c r="BI47" i="1"/>
  <c r="BH47" i="1"/>
  <c r="BG47" i="1"/>
  <c r="BF47" i="1"/>
  <c r="BE47" i="1"/>
  <c r="AX48" i="10" s="1"/>
  <c r="BD47" i="1"/>
  <c r="BC47" i="1"/>
  <c r="BB47" i="1"/>
  <c r="BA47" i="1"/>
  <c r="AZ47" i="1"/>
  <c r="AY47" i="1"/>
  <c r="AX47" i="1"/>
  <c r="AW47" i="1"/>
  <c r="AV47" i="1"/>
  <c r="AU47" i="1"/>
  <c r="AT47" i="1"/>
  <c r="AS47" i="1"/>
  <c r="AR47" i="1"/>
  <c r="AQ47" i="1"/>
  <c r="AP47" i="1"/>
  <c r="AO47" i="1"/>
  <c r="AN47" i="1"/>
  <c r="V48" i="10" s="1"/>
  <c r="AM47" i="1"/>
  <c r="AL47" i="1"/>
  <c r="AK47" i="1"/>
  <c r="AJ47" i="1"/>
  <c r="AI47" i="1"/>
  <c r="AH47" i="1"/>
  <c r="AG47" i="1"/>
  <c r="AF47" i="1"/>
  <c r="AE47" i="1"/>
  <c r="AD47" i="1"/>
  <c r="AC47" i="1"/>
  <c r="AB47" i="1"/>
  <c r="U48" i="10" s="1"/>
  <c r="AA47" i="1"/>
  <c r="Z47" i="1"/>
  <c r="Y47" i="1"/>
  <c r="X47" i="1"/>
  <c r="W47" i="1"/>
  <c r="V47" i="1"/>
  <c r="U47" i="1"/>
  <c r="T47" i="1"/>
  <c r="S47" i="1"/>
  <c r="R47" i="1"/>
  <c r="Q47" i="1"/>
  <c r="P47" i="1"/>
  <c r="T48" i="10" s="1"/>
  <c r="O47" i="1"/>
  <c r="N47" i="1"/>
  <c r="M47" i="1"/>
  <c r="L47" i="1"/>
  <c r="K47" i="1"/>
  <c r="J47" i="1"/>
  <c r="I47" i="1"/>
  <c r="H47" i="1"/>
  <c r="G47" i="1"/>
  <c r="AH48" i="10" s="1"/>
  <c r="F47" i="1"/>
  <c r="E47" i="1"/>
  <c r="D47" i="1"/>
  <c r="C47" i="1"/>
  <c r="B47" i="1"/>
  <c r="A47" i="1"/>
  <c r="CD46" i="1"/>
  <c r="CC46" i="1"/>
  <c r="CB46" i="1"/>
  <c r="CA46" i="1"/>
  <c r="BZ46" i="1"/>
  <c r="BY46" i="1"/>
  <c r="BX46" i="1"/>
  <c r="BW46" i="1"/>
  <c r="BV46" i="1"/>
  <c r="BU46" i="1"/>
  <c r="BT46" i="1"/>
  <c r="BS46" i="1"/>
  <c r="BR46" i="1"/>
  <c r="BQ46" i="1"/>
  <c r="BP46" i="1"/>
  <c r="H47" i="10" s="1"/>
  <c r="BO46" i="1"/>
  <c r="G47" i="10" s="1"/>
  <c r="BN46" i="1"/>
  <c r="BM46" i="1"/>
  <c r="BL46" i="1"/>
  <c r="BK46" i="1"/>
  <c r="BJ46" i="1"/>
  <c r="BI46" i="1"/>
  <c r="BH46" i="1"/>
  <c r="BG46" i="1"/>
  <c r="BF46" i="1"/>
  <c r="BE46" i="1"/>
  <c r="BD46" i="1"/>
  <c r="BC46" i="1"/>
  <c r="BB46" i="1"/>
  <c r="BA46" i="1"/>
  <c r="AZ46" i="1"/>
  <c r="AY46" i="1"/>
  <c r="AX46" i="1"/>
  <c r="AW46" i="1"/>
  <c r="AV46" i="1"/>
  <c r="AU46" i="1"/>
  <c r="AT46" i="1"/>
  <c r="AS46" i="1"/>
  <c r="AR46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AJ47" i="10" s="1"/>
  <c r="H46" i="1"/>
  <c r="G46" i="1"/>
  <c r="AH47" i="10" s="1"/>
  <c r="F46" i="1"/>
  <c r="E46" i="1"/>
  <c r="AF47" i="10" s="1"/>
  <c r="D46" i="1"/>
  <c r="AE47" i="9" s="1"/>
  <c r="C46" i="1"/>
  <c r="B46" i="1"/>
  <c r="B47" i="10" s="1"/>
  <c r="A46" i="1"/>
  <c r="CD45" i="1"/>
  <c r="CC45" i="1"/>
  <c r="CB45" i="1"/>
  <c r="CA45" i="1"/>
  <c r="BZ45" i="1"/>
  <c r="BY45" i="1"/>
  <c r="BX45" i="1"/>
  <c r="BW45" i="1"/>
  <c r="BV45" i="1"/>
  <c r="BU45" i="1"/>
  <c r="BT45" i="1"/>
  <c r="BS45" i="1"/>
  <c r="BR45" i="1"/>
  <c r="BQ45" i="1"/>
  <c r="BP45" i="1"/>
  <c r="BO45" i="1"/>
  <c r="BN45" i="1"/>
  <c r="F46" i="10" s="1"/>
  <c r="BM45" i="1"/>
  <c r="BL45" i="1"/>
  <c r="BK45" i="1"/>
  <c r="BJ45" i="1"/>
  <c r="BI45" i="1"/>
  <c r="BH45" i="1"/>
  <c r="BG45" i="1"/>
  <c r="BF45" i="1"/>
  <c r="BE45" i="1"/>
  <c r="BD45" i="1"/>
  <c r="BC45" i="1"/>
  <c r="BB45" i="1"/>
  <c r="AU46" i="10" s="1"/>
  <c r="BA45" i="1"/>
  <c r="AZ45" i="1"/>
  <c r="AY45" i="1"/>
  <c r="AX45" i="1"/>
  <c r="AW45" i="1"/>
  <c r="AV45" i="1"/>
  <c r="AU45" i="1"/>
  <c r="AT45" i="1"/>
  <c r="AS45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AF46" i="10" s="1"/>
  <c r="D45" i="1"/>
  <c r="C45" i="1"/>
  <c r="B45" i="1"/>
  <c r="A45" i="1"/>
  <c r="CD44" i="1"/>
  <c r="CC44" i="1"/>
  <c r="CB44" i="1"/>
  <c r="CA44" i="1"/>
  <c r="BZ44" i="1"/>
  <c r="BY44" i="1"/>
  <c r="BX44" i="1"/>
  <c r="BW44" i="1"/>
  <c r="BV44" i="1"/>
  <c r="BU44" i="1"/>
  <c r="BT44" i="1"/>
  <c r="BS44" i="1"/>
  <c r="BR44" i="1"/>
  <c r="BQ44" i="1"/>
  <c r="BP44" i="1"/>
  <c r="BO44" i="1"/>
  <c r="BN44" i="1"/>
  <c r="BM44" i="1"/>
  <c r="BL44" i="1"/>
  <c r="D45" i="10" s="1"/>
  <c r="BK44" i="1"/>
  <c r="BJ44" i="1"/>
  <c r="BI44" i="1"/>
  <c r="BB45" i="10" s="1"/>
  <c r="BH44" i="1"/>
  <c r="BG44" i="1"/>
  <c r="BF44" i="1"/>
  <c r="BE44" i="1"/>
  <c r="BD44" i="1"/>
  <c r="BC44" i="1"/>
  <c r="BB44" i="1"/>
  <c r="BA44" i="1"/>
  <c r="AZ44" i="1"/>
  <c r="AS45" i="9" s="1"/>
  <c r="AY44" i="1"/>
  <c r="AX44" i="1"/>
  <c r="AW44" i="1"/>
  <c r="AV44" i="1"/>
  <c r="AU44" i="1"/>
  <c r="AT44" i="1"/>
  <c r="AS44" i="1"/>
  <c r="AR44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U45" i="10" s="1"/>
  <c r="AA44" i="1"/>
  <c r="Z44" i="1"/>
  <c r="Y44" i="1"/>
  <c r="X44" i="1"/>
  <c r="W44" i="1"/>
  <c r="V44" i="1"/>
  <c r="U44" i="1"/>
  <c r="T44" i="1"/>
  <c r="S44" i="1"/>
  <c r="R44" i="1"/>
  <c r="Q44" i="1"/>
  <c r="P44" i="1"/>
  <c r="T45" i="10" s="1"/>
  <c r="O44" i="1"/>
  <c r="N44" i="1"/>
  <c r="M44" i="1"/>
  <c r="L44" i="1"/>
  <c r="K44" i="1"/>
  <c r="J44" i="1"/>
  <c r="I44" i="1"/>
  <c r="H44" i="1"/>
  <c r="G44" i="1"/>
  <c r="F44" i="1"/>
  <c r="AG45" i="10" s="1"/>
  <c r="E44" i="1"/>
  <c r="D44" i="1"/>
  <c r="S45" i="9" s="1"/>
  <c r="C44" i="1"/>
  <c r="B44" i="1"/>
  <c r="B45" i="10" s="1"/>
  <c r="A44" i="1"/>
  <c r="A45" i="10" s="1"/>
  <c r="B35" i="12" s="1"/>
  <c r="CD43" i="1"/>
  <c r="CC43" i="1"/>
  <c r="CB43" i="1"/>
  <c r="CA43" i="1"/>
  <c r="BZ43" i="1"/>
  <c r="BY43" i="1"/>
  <c r="BX43" i="1"/>
  <c r="BW43" i="1"/>
  <c r="BV43" i="1"/>
  <c r="BU43" i="1"/>
  <c r="BT43" i="1"/>
  <c r="BS43" i="1"/>
  <c r="BR43" i="1"/>
  <c r="BQ43" i="1"/>
  <c r="BP43" i="1"/>
  <c r="H44" i="10" s="1"/>
  <c r="BO43" i="1"/>
  <c r="G44" i="10" s="1"/>
  <c r="BN43" i="1"/>
  <c r="F44" i="10" s="1"/>
  <c r="BM43" i="1"/>
  <c r="BL43" i="1"/>
  <c r="BK43" i="1"/>
  <c r="BD44" i="10" s="1"/>
  <c r="BJ43" i="1"/>
  <c r="BI43" i="1"/>
  <c r="BH43" i="1"/>
  <c r="BG43" i="1"/>
  <c r="BF43" i="1"/>
  <c r="BE43" i="1"/>
  <c r="BD43" i="1"/>
  <c r="BC43" i="1"/>
  <c r="BB43" i="1"/>
  <c r="BA43" i="1"/>
  <c r="AZ43" i="1"/>
  <c r="W44" i="9" s="1"/>
  <c r="AY43" i="1"/>
  <c r="AX43" i="1"/>
  <c r="AW43" i="1"/>
  <c r="AV43" i="1"/>
  <c r="AU43" i="1"/>
  <c r="AT43" i="1"/>
  <c r="AS43" i="1"/>
  <c r="AR43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AP44" i="10" s="1"/>
  <c r="N43" i="1"/>
  <c r="AO44" i="10" s="1"/>
  <c r="M43" i="1"/>
  <c r="L43" i="1"/>
  <c r="K43" i="1"/>
  <c r="J43" i="1"/>
  <c r="I43" i="1"/>
  <c r="H43" i="1"/>
  <c r="G43" i="1"/>
  <c r="F43" i="1"/>
  <c r="E43" i="1"/>
  <c r="D43" i="1"/>
  <c r="C43" i="1"/>
  <c r="C44" i="10" s="1"/>
  <c r="B43" i="1"/>
  <c r="B44" i="10" s="1"/>
  <c r="A43" i="1"/>
  <c r="CD42" i="1"/>
  <c r="I43" i="10" s="1"/>
  <c r="CC42" i="1"/>
  <c r="CB42" i="1"/>
  <c r="CA42" i="1"/>
  <c r="BZ42" i="1"/>
  <c r="BY42" i="1"/>
  <c r="BX42" i="1"/>
  <c r="BW42" i="1"/>
  <c r="BV42" i="1"/>
  <c r="BU42" i="1"/>
  <c r="BT42" i="1"/>
  <c r="BS42" i="1"/>
  <c r="BR42" i="1"/>
  <c r="BQ42" i="1"/>
  <c r="BP42" i="1"/>
  <c r="BO42" i="1"/>
  <c r="BN42" i="1"/>
  <c r="BM42" i="1"/>
  <c r="E43" i="10" s="1"/>
  <c r="BL42" i="1"/>
  <c r="BK42" i="1"/>
  <c r="BJ42" i="1"/>
  <c r="BI42" i="1"/>
  <c r="BH42" i="1"/>
  <c r="BG42" i="1"/>
  <c r="BF42" i="1"/>
  <c r="BE42" i="1"/>
  <c r="BD42" i="1"/>
  <c r="BC42" i="1"/>
  <c r="BB42" i="1"/>
  <c r="BA42" i="1"/>
  <c r="AT43" i="10" s="1"/>
  <c r="AZ42" i="1"/>
  <c r="AY42" i="1"/>
  <c r="AX42" i="1"/>
  <c r="AW42" i="1"/>
  <c r="AV42" i="1"/>
  <c r="AU42" i="1"/>
  <c r="AT42" i="1"/>
  <c r="AS42" i="1"/>
  <c r="AR42" i="1"/>
  <c r="AQ42" i="1"/>
  <c r="AP42" i="1"/>
  <c r="AO42" i="1"/>
  <c r="AN42" i="1"/>
  <c r="V43" i="10" s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AP43" i="9" s="1"/>
  <c r="N42" i="1"/>
  <c r="AO43" i="10" s="1"/>
  <c r="M42" i="1"/>
  <c r="L42" i="1"/>
  <c r="K42" i="1"/>
  <c r="J42" i="1"/>
  <c r="I42" i="1"/>
  <c r="H42" i="1"/>
  <c r="G42" i="1"/>
  <c r="F42" i="1"/>
  <c r="E42" i="1"/>
  <c r="AF43" i="10" s="1"/>
  <c r="D42" i="1"/>
  <c r="C42" i="1"/>
  <c r="B42" i="1"/>
  <c r="A42" i="1"/>
  <c r="CD41" i="1"/>
  <c r="I42" i="10" s="1"/>
  <c r="CC41" i="1"/>
  <c r="CB41" i="1"/>
  <c r="CA41" i="1"/>
  <c r="BZ41" i="1"/>
  <c r="BY41" i="1"/>
  <c r="BX41" i="1"/>
  <c r="BW41" i="1"/>
  <c r="BV41" i="1"/>
  <c r="BU41" i="1"/>
  <c r="BT41" i="1"/>
  <c r="BS41" i="1"/>
  <c r="BR41" i="1"/>
  <c r="BQ41" i="1"/>
  <c r="BP41" i="1"/>
  <c r="BO41" i="1"/>
  <c r="BN41" i="1"/>
  <c r="BM41" i="1"/>
  <c r="BL41" i="1"/>
  <c r="BK41" i="1"/>
  <c r="BJ41" i="1"/>
  <c r="BI41" i="1"/>
  <c r="BH41" i="1"/>
  <c r="BG41" i="1"/>
  <c r="BF41" i="1"/>
  <c r="BE41" i="1"/>
  <c r="AX42" i="9" s="1"/>
  <c r="BD41" i="1"/>
  <c r="BC41" i="1"/>
  <c r="BB41" i="1"/>
  <c r="BA41" i="1"/>
  <c r="AZ41" i="1"/>
  <c r="AY41" i="1"/>
  <c r="AX41" i="1"/>
  <c r="AW41" i="1"/>
  <c r="AV41" i="1"/>
  <c r="AU41" i="1"/>
  <c r="AT41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T42" i="10" s="1"/>
  <c r="O41" i="1"/>
  <c r="AP42" i="10" s="1"/>
  <c r="N41" i="1"/>
  <c r="AO42" i="10" s="1"/>
  <c r="M41" i="1"/>
  <c r="L41" i="1"/>
  <c r="K41" i="1"/>
  <c r="J41" i="1"/>
  <c r="I41" i="1"/>
  <c r="H41" i="1"/>
  <c r="G41" i="1"/>
  <c r="F41" i="1"/>
  <c r="E41" i="1"/>
  <c r="D41" i="1"/>
  <c r="C41" i="1"/>
  <c r="B41" i="1"/>
  <c r="A41" i="1"/>
  <c r="A42" i="10" s="1"/>
  <c r="B32" i="12" s="1"/>
  <c r="CD40" i="1"/>
  <c r="I41" i="10" s="1"/>
  <c r="CC40" i="1"/>
  <c r="CB40" i="1"/>
  <c r="CA40" i="1"/>
  <c r="BZ40" i="1"/>
  <c r="BY40" i="1"/>
  <c r="BX40" i="1"/>
  <c r="BW40" i="1"/>
  <c r="BV40" i="1"/>
  <c r="BU40" i="1"/>
  <c r="BT40" i="1"/>
  <c r="BS40" i="1"/>
  <c r="BR40" i="1"/>
  <c r="BQ40" i="1"/>
  <c r="BP40" i="1"/>
  <c r="H41" i="10" s="1"/>
  <c r="BO40" i="1"/>
  <c r="G41" i="10" s="1"/>
  <c r="BN40" i="1"/>
  <c r="F41" i="10" s="1"/>
  <c r="BM40" i="1"/>
  <c r="E41" i="10" s="1"/>
  <c r="BL40" i="1"/>
  <c r="BK40" i="1"/>
  <c r="BJ40" i="1"/>
  <c r="BI40" i="1"/>
  <c r="BH40" i="1"/>
  <c r="BG40" i="1"/>
  <c r="BF40" i="1"/>
  <c r="BE40" i="1"/>
  <c r="BD40" i="1"/>
  <c r="BC40" i="1"/>
  <c r="BB40" i="1"/>
  <c r="BA40" i="1"/>
  <c r="AZ40" i="1"/>
  <c r="W41" i="9" s="1"/>
  <c r="AY40" i="1"/>
  <c r="AX40" i="1"/>
  <c r="AW40" i="1"/>
  <c r="AV40" i="1"/>
  <c r="AU40" i="1"/>
  <c r="AT40" i="1"/>
  <c r="AS40" i="1"/>
  <c r="AR40" i="1"/>
  <c r="AQ40" i="1"/>
  <c r="AP40" i="1"/>
  <c r="AO40" i="1"/>
  <c r="AN40" i="1"/>
  <c r="V41" i="10" s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AN41" i="10" s="1"/>
  <c r="L40" i="1"/>
  <c r="K40" i="1"/>
  <c r="J40" i="1"/>
  <c r="I40" i="1"/>
  <c r="H40" i="1"/>
  <c r="G40" i="1"/>
  <c r="F40" i="1"/>
  <c r="E40" i="1"/>
  <c r="D40" i="1"/>
  <c r="C40" i="1"/>
  <c r="B40" i="1"/>
  <c r="A40" i="1"/>
  <c r="CD39" i="1"/>
  <c r="I40" i="10" s="1"/>
  <c r="CC39" i="1"/>
  <c r="CB39" i="1"/>
  <c r="CA39" i="1"/>
  <c r="BZ39" i="1"/>
  <c r="BY39" i="1"/>
  <c r="BX39" i="1"/>
  <c r="BW39" i="1"/>
  <c r="BV39" i="1"/>
  <c r="BU39" i="1"/>
  <c r="BT39" i="1"/>
  <c r="BS39" i="1"/>
  <c r="BR39" i="1"/>
  <c r="BQ39" i="1"/>
  <c r="BP39" i="1"/>
  <c r="BO39" i="1"/>
  <c r="BN39" i="1"/>
  <c r="BM39" i="1"/>
  <c r="BL39" i="1"/>
  <c r="D40" i="10" s="1"/>
  <c r="BK39" i="1"/>
  <c r="BJ39" i="1"/>
  <c r="BC40" i="10" s="1"/>
  <c r="BI39" i="1"/>
  <c r="BH39" i="1"/>
  <c r="BG39" i="1"/>
  <c r="BF39" i="1"/>
  <c r="BE39" i="1"/>
  <c r="AX40" i="10" s="1"/>
  <c r="BD39" i="1"/>
  <c r="BC39" i="1"/>
  <c r="BB39" i="1"/>
  <c r="BA39" i="1"/>
  <c r="AZ39" i="1"/>
  <c r="AY39" i="1"/>
  <c r="AX39" i="1"/>
  <c r="AW39" i="1"/>
  <c r="AV39" i="1"/>
  <c r="AU39" i="1"/>
  <c r="AT39" i="1"/>
  <c r="AS39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U40" i="10" s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AP40" i="10" s="1"/>
  <c r="N39" i="1"/>
  <c r="AO40" i="10" s="1"/>
  <c r="M39" i="1"/>
  <c r="AN40" i="10" s="1"/>
  <c r="L39" i="1"/>
  <c r="K39" i="1"/>
  <c r="AL40" i="10" s="1"/>
  <c r="J39" i="1"/>
  <c r="I39" i="1"/>
  <c r="H39" i="1"/>
  <c r="G39" i="1"/>
  <c r="F39" i="1"/>
  <c r="E39" i="1"/>
  <c r="D39" i="1"/>
  <c r="C39" i="1"/>
  <c r="B39" i="1"/>
  <c r="A39" i="1"/>
  <c r="A40" i="10" s="1"/>
  <c r="B30" i="12" s="1"/>
  <c r="CD38" i="1"/>
  <c r="CC38" i="1"/>
  <c r="CB38" i="1"/>
  <c r="CA38" i="1"/>
  <c r="BZ38" i="1"/>
  <c r="BY38" i="1"/>
  <c r="BX38" i="1"/>
  <c r="BW38" i="1"/>
  <c r="BV38" i="1"/>
  <c r="BU38" i="1"/>
  <c r="BT38" i="1"/>
  <c r="BS38" i="1"/>
  <c r="BR38" i="1"/>
  <c r="BQ38" i="1"/>
  <c r="BP38" i="1"/>
  <c r="BO38" i="1"/>
  <c r="BN38" i="1"/>
  <c r="BM38" i="1"/>
  <c r="BL38" i="1"/>
  <c r="BK38" i="1"/>
  <c r="BJ38" i="1"/>
  <c r="BI38" i="1"/>
  <c r="BH38" i="1"/>
  <c r="BA39" i="10" s="1"/>
  <c r="BG38" i="1"/>
  <c r="AZ39" i="10" s="1"/>
  <c r="BF38" i="1"/>
  <c r="BE38" i="1"/>
  <c r="BD38" i="1"/>
  <c r="BC38" i="1"/>
  <c r="BB38" i="1"/>
  <c r="BA38" i="1"/>
  <c r="AZ38" i="1"/>
  <c r="AY38" i="1"/>
  <c r="AX38" i="1"/>
  <c r="AW38" i="1"/>
  <c r="AV38" i="1"/>
  <c r="AU38" i="1"/>
  <c r="AT38" i="1"/>
  <c r="AS38" i="1"/>
  <c r="AR38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AL39" i="10" s="1"/>
  <c r="J38" i="1"/>
  <c r="I38" i="1"/>
  <c r="H38" i="1"/>
  <c r="G38" i="1"/>
  <c r="F38" i="1"/>
  <c r="E38" i="1"/>
  <c r="D38" i="1"/>
  <c r="S39" i="9" s="1"/>
  <c r="C38" i="1"/>
  <c r="C39" i="10" s="1"/>
  <c r="B38" i="1"/>
  <c r="B39" i="10" s="1"/>
  <c r="A38" i="1"/>
  <c r="A39" i="10" s="1"/>
  <c r="B29" i="12" s="1"/>
  <c r="CD37" i="1"/>
  <c r="CC37" i="1"/>
  <c r="CB37" i="1"/>
  <c r="CA37" i="1"/>
  <c r="BZ37" i="1"/>
  <c r="BY37" i="1"/>
  <c r="BX37" i="1"/>
  <c r="BW37" i="1"/>
  <c r="BV37" i="1"/>
  <c r="BU37" i="1"/>
  <c r="BT37" i="1"/>
  <c r="BS37" i="1"/>
  <c r="BR37" i="1"/>
  <c r="BQ37" i="1"/>
  <c r="BP37" i="1"/>
  <c r="BO37" i="1"/>
  <c r="G38" i="10" s="1"/>
  <c r="BN37" i="1"/>
  <c r="F38" i="10" s="1"/>
  <c r="BM37" i="1"/>
  <c r="E38" i="10" s="1"/>
  <c r="BL37" i="1"/>
  <c r="D38" i="10" s="1"/>
  <c r="BK37" i="1"/>
  <c r="BJ37" i="1"/>
  <c r="BI37" i="1"/>
  <c r="BH37" i="1"/>
  <c r="BG37" i="1"/>
  <c r="BF37" i="1"/>
  <c r="BE37" i="1"/>
  <c r="BD37" i="1"/>
  <c r="BC37" i="1"/>
  <c r="BB37" i="1"/>
  <c r="BA37" i="1"/>
  <c r="AZ37" i="1"/>
  <c r="AY37" i="1"/>
  <c r="AX37" i="1"/>
  <c r="AW37" i="1"/>
  <c r="AV37" i="1"/>
  <c r="AU37" i="1"/>
  <c r="AT37" i="1"/>
  <c r="AS37" i="1"/>
  <c r="AR37" i="1"/>
  <c r="AQ37" i="1"/>
  <c r="AP37" i="1"/>
  <c r="AO37" i="1"/>
  <c r="AN37" i="1"/>
  <c r="V38" i="10" s="1"/>
  <c r="AM37" i="1"/>
  <c r="AL37" i="1"/>
  <c r="AK37" i="1"/>
  <c r="AJ37" i="1"/>
  <c r="AI37" i="1"/>
  <c r="AH37" i="1"/>
  <c r="AG37" i="1"/>
  <c r="AF37" i="1"/>
  <c r="AE37" i="1"/>
  <c r="AD37" i="1"/>
  <c r="AC37" i="1"/>
  <c r="AB37" i="1"/>
  <c r="U38" i="10" s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AP38" i="10" s="1"/>
  <c r="N37" i="1"/>
  <c r="AO38" i="10" s="1"/>
  <c r="M37" i="1"/>
  <c r="L37" i="1"/>
  <c r="K37" i="1"/>
  <c r="J37" i="1"/>
  <c r="AK38" i="10" s="1"/>
  <c r="I37" i="1"/>
  <c r="H37" i="1"/>
  <c r="AI38" i="10" s="1"/>
  <c r="G37" i="1"/>
  <c r="F37" i="1"/>
  <c r="E37" i="1"/>
  <c r="D37" i="1"/>
  <c r="C37" i="1"/>
  <c r="B37" i="1"/>
  <c r="A37" i="1"/>
  <c r="CD36" i="1"/>
  <c r="CC36" i="1"/>
  <c r="CB36" i="1"/>
  <c r="CA36" i="1"/>
  <c r="BZ36" i="1"/>
  <c r="BY36" i="1"/>
  <c r="BX36" i="1"/>
  <c r="BW36" i="1"/>
  <c r="BV36" i="1"/>
  <c r="BU36" i="1"/>
  <c r="BT36" i="1"/>
  <c r="BS36" i="1"/>
  <c r="BR36" i="1"/>
  <c r="BQ36" i="1"/>
  <c r="BP36" i="1"/>
  <c r="BO36" i="1"/>
  <c r="BN36" i="1"/>
  <c r="BM36" i="1"/>
  <c r="BL36" i="1"/>
  <c r="BK36" i="1"/>
  <c r="BJ36" i="1"/>
  <c r="BI36" i="1"/>
  <c r="BB37" i="10" s="1"/>
  <c r="BH36" i="1"/>
  <c r="BG36" i="1"/>
  <c r="BF36" i="1"/>
  <c r="BE36" i="1"/>
  <c r="BD36" i="1"/>
  <c r="BC36" i="1"/>
  <c r="BB36" i="1"/>
  <c r="BA36" i="1"/>
  <c r="AZ36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T37" i="10" s="1"/>
  <c r="O36" i="1"/>
  <c r="N36" i="1"/>
  <c r="M36" i="1"/>
  <c r="L36" i="1"/>
  <c r="AM37" i="10" s="1"/>
  <c r="K36" i="1"/>
  <c r="J36" i="1"/>
  <c r="I36" i="1"/>
  <c r="H36" i="1"/>
  <c r="G36" i="1"/>
  <c r="F36" i="1"/>
  <c r="E36" i="1"/>
  <c r="D36" i="1"/>
  <c r="C36" i="1"/>
  <c r="B36" i="1"/>
  <c r="A36" i="1"/>
  <c r="CD35" i="1"/>
  <c r="CC35" i="1"/>
  <c r="CB35" i="1"/>
  <c r="CA35" i="1"/>
  <c r="BZ35" i="1"/>
  <c r="BY35" i="1"/>
  <c r="BX35" i="1"/>
  <c r="BW35" i="1"/>
  <c r="BV35" i="1"/>
  <c r="BU35" i="1"/>
  <c r="BT35" i="1"/>
  <c r="BS35" i="1"/>
  <c r="BR35" i="1"/>
  <c r="BQ35" i="1"/>
  <c r="BP35" i="1"/>
  <c r="H36" i="10" s="1"/>
  <c r="BO35" i="1"/>
  <c r="BN35" i="1"/>
  <c r="BM35" i="1"/>
  <c r="BL35" i="1"/>
  <c r="BK35" i="1"/>
  <c r="BJ35" i="1"/>
  <c r="BI35" i="1"/>
  <c r="BH35" i="1"/>
  <c r="BG35" i="1"/>
  <c r="BF35" i="1"/>
  <c r="BE35" i="1"/>
  <c r="BD35" i="1"/>
  <c r="BC35" i="1"/>
  <c r="BB35" i="1"/>
  <c r="BA35" i="1"/>
  <c r="AZ35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AP36" i="9" s="1"/>
  <c r="N35" i="1"/>
  <c r="AO36" i="10" s="1"/>
  <c r="M35" i="1"/>
  <c r="AN36" i="10" s="1"/>
  <c r="L35" i="1"/>
  <c r="K35" i="1"/>
  <c r="AL36" i="10" s="1"/>
  <c r="J35" i="1"/>
  <c r="I35" i="1"/>
  <c r="H35" i="1"/>
  <c r="G35" i="1"/>
  <c r="F35" i="1"/>
  <c r="E35" i="1"/>
  <c r="D35" i="1"/>
  <c r="C35" i="1"/>
  <c r="C36" i="10" s="1"/>
  <c r="B35" i="1"/>
  <c r="A35" i="1"/>
  <c r="CD34" i="1"/>
  <c r="CC34" i="1"/>
  <c r="CB34" i="1"/>
  <c r="CA34" i="1"/>
  <c r="BZ34" i="1"/>
  <c r="BY34" i="1"/>
  <c r="BX34" i="1"/>
  <c r="BW34" i="1"/>
  <c r="BV34" i="1"/>
  <c r="BU34" i="1"/>
  <c r="BT34" i="1"/>
  <c r="BS34" i="1"/>
  <c r="BR34" i="1"/>
  <c r="BQ34" i="1"/>
  <c r="BP34" i="1"/>
  <c r="BO34" i="1"/>
  <c r="BN34" i="1"/>
  <c r="F35" i="10" s="1"/>
  <c r="BM34" i="1"/>
  <c r="E35" i="10" s="1"/>
  <c r="BL34" i="1"/>
  <c r="D35" i="10" s="1"/>
  <c r="BK34" i="1"/>
  <c r="BJ34" i="1"/>
  <c r="BI34" i="1"/>
  <c r="BH34" i="1"/>
  <c r="BG34" i="1"/>
  <c r="BF34" i="1"/>
  <c r="AY35" i="10" s="1"/>
  <c r="BE34" i="1"/>
  <c r="AX35" i="9" s="1"/>
  <c r="BD34" i="1"/>
  <c r="BC34" i="1"/>
  <c r="BB34" i="1"/>
  <c r="BA34" i="1"/>
  <c r="AT35" i="10" s="1"/>
  <c r="AZ34" i="1"/>
  <c r="AY34" i="1"/>
  <c r="AX34" i="1"/>
  <c r="AW34" i="1"/>
  <c r="AV34" i="1"/>
  <c r="AU34" i="1"/>
  <c r="AT34" i="1"/>
  <c r="AS34" i="1"/>
  <c r="AR34" i="1"/>
  <c r="AQ34" i="1"/>
  <c r="AP34" i="1"/>
  <c r="AO34" i="1"/>
  <c r="AN34" i="1"/>
  <c r="V35" i="10" s="1"/>
  <c r="AM34" i="1"/>
  <c r="AL34" i="1"/>
  <c r="AK34" i="1"/>
  <c r="AJ34" i="1"/>
  <c r="AI34" i="1"/>
  <c r="AH34" i="1"/>
  <c r="AG34" i="1"/>
  <c r="AF34" i="1"/>
  <c r="AE34" i="1"/>
  <c r="AD34" i="1"/>
  <c r="AC34" i="1"/>
  <c r="AB34" i="1"/>
  <c r="U35" i="10" s="1"/>
  <c r="AA34" i="1"/>
  <c r="Z34" i="1"/>
  <c r="Y34" i="1"/>
  <c r="X34" i="1"/>
  <c r="W34" i="1"/>
  <c r="V34" i="1"/>
  <c r="U34" i="1"/>
  <c r="T34" i="1"/>
  <c r="S34" i="1"/>
  <c r="R34" i="1"/>
  <c r="Q34" i="1"/>
  <c r="P34" i="1"/>
  <c r="T35" i="10" s="1"/>
  <c r="O34" i="1"/>
  <c r="N34" i="1"/>
  <c r="AO35" i="10" s="1"/>
  <c r="M34" i="1"/>
  <c r="L34" i="1"/>
  <c r="K34" i="1"/>
  <c r="J34" i="1"/>
  <c r="I34" i="1"/>
  <c r="H34" i="1"/>
  <c r="G34" i="1"/>
  <c r="F34" i="1"/>
  <c r="AG35" i="10" s="1"/>
  <c r="E34" i="1"/>
  <c r="AF35" i="10" s="1"/>
  <c r="D34" i="1"/>
  <c r="C34" i="1"/>
  <c r="B34" i="1"/>
  <c r="A34" i="1"/>
  <c r="CD33" i="1"/>
  <c r="I34" i="10" s="1"/>
  <c r="CC33" i="1"/>
  <c r="CB33" i="1"/>
  <c r="CA33" i="1"/>
  <c r="BZ33" i="1"/>
  <c r="BY33" i="1"/>
  <c r="BX33" i="1"/>
  <c r="BW33" i="1"/>
  <c r="BV33" i="1"/>
  <c r="BU33" i="1"/>
  <c r="BT33" i="1"/>
  <c r="BS33" i="1"/>
  <c r="BR33" i="1"/>
  <c r="BQ33" i="1"/>
  <c r="BP33" i="1"/>
  <c r="H34" i="10" s="1"/>
  <c r="BO33" i="1"/>
  <c r="BN33" i="1"/>
  <c r="BM33" i="1"/>
  <c r="BL33" i="1"/>
  <c r="BK33" i="1"/>
  <c r="BJ33" i="1"/>
  <c r="BI33" i="1"/>
  <c r="BH33" i="1"/>
  <c r="BG33" i="1"/>
  <c r="BF33" i="1"/>
  <c r="BE33" i="1"/>
  <c r="BD33" i="1"/>
  <c r="AW34" i="10" s="1"/>
  <c r="BC33" i="1"/>
  <c r="AV34" i="10" s="1"/>
  <c r="BB33" i="1"/>
  <c r="BA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AP34" i="10" s="1"/>
  <c r="N33" i="1"/>
  <c r="M33" i="1"/>
  <c r="L33" i="1"/>
  <c r="K33" i="1"/>
  <c r="J33" i="1"/>
  <c r="I33" i="1"/>
  <c r="H33" i="1"/>
  <c r="G33" i="1"/>
  <c r="F33" i="1"/>
  <c r="E33" i="1"/>
  <c r="AF34" i="10" s="1"/>
  <c r="D33" i="1"/>
  <c r="S34" i="9" s="1"/>
  <c r="C33" i="1"/>
  <c r="C34" i="10" s="1"/>
  <c r="B33" i="1"/>
  <c r="B34" i="10" s="1"/>
  <c r="A33" i="1"/>
  <c r="A34" i="10" s="1"/>
  <c r="B24" i="12" s="1"/>
  <c r="CD32" i="1"/>
  <c r="CC32" i="1"/>
  <c r="CB32" i="1"/>
  <c r="CA32" i="1"/>
  <c r="BZ32" i="1"/>
  <c r="BY32" i="1"/>
  <c r="BX32" i="1"/>
  <c r="BW32" i="1"/>
  <c r="BV32" i="1"/>
  <c r="BU32" i="1"/>
  <c r="BT32" i="1"/>
  <c r="BS32" i="1"/>
  <c r="BR32" i="1"/>
  <c r="BQ32" i="1"/>
  <c r="BP32" i="1"/>
  <c r="BO32" i="1"/>
  <c r="G33" i="10" s="1"/>
  <c r="BN32" i="1"/>
  <c r="BM32" i="1"/>
  <c r="BL32" i="1"/>
  <c r="BK32" i="1"/>
  <c r="BJ32" i="1"/>
  <c r="BI32" i="1"/>
  <c r="BH32" i="1"/>
  <c r="BG32" i="1"/>
  <c r="BF32" i="1"/>
  <c r="BE32" i="1"/>
  <c r="BD32" i="1"/>
  <c r="BC32" i="1"/>
  <c r="BB32" i="1"/>
  <c r="BA32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AK33" i="10" s="1"/>
  <c r="I32" i="1"/>
  <c r="H32" i="1"/>
  <c r="G32" i="1"/>
  <c r="AH33" i="10" s="1"/>
  <c r="F32" i="1"/>
  <c r="AG33" i="10" s="1"/>
  <c r="E32" i="1"/>
  <c r="D32" i="1"/>
  <c r="AE33" i="9" s="1"/>
  <c r="C32" i="1"/>
  <c r="C33" i="10" s="1"/>
  <c r="B32" i="1"/>
  <c r="A32" i="1"/>
  <c r="CD31" i="1"/>
  <c r="CC31" i="1"/>
  <c r="CB31" i="1"/>
  <c r="CA31" i="1"/>
  <c r="BZ31" i="1"/>
  <c r="BY31" i="1"/>
  <c r="BX31" i="1"/>
  <c r="BW31" i="1"/>
  <c r="BV31" i="1"/>
  <c r="BU31" i="1"/>
  <c r="BT31" i="1"/>
  <c r="BS31" i="1"/>
  <c r="BR31" i="1"/>
  <c r="BQ31" i="1"/>
  <c r="BP31" i="1"/>
  <c r="BO31" i="1"/>
  <c r="BN31" i="1"/>
  <c r="BM31" i="1"/>
  <c r="E32" i="10" s="1"/>
  <c r="BL31" i="1"/>
  <c r="D32" i="10" s="1"/>
  <c r="BK31" i="1"/>
  <c r="BJ31" i="1"/>
  <c r="BI31" i="1"/>
  <c r="BH31" i="1"/>
  <c r="BG31" i="1"/>
  <c r="BF31" i="1"/>
  <c r="BE31" i="1"/>
  <c r="AX32" i="10" s="1"/>
  <c r="BD31" i="1"/>
  <c r="BC31" i="1"/>
  <c r="BB31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V32" i="10" s="1"/>
  <c r="AM31" i="1"/>
  <c r="AL31" i="1"/>
  <c r="AK31" i="1"/>
  <c r="AJ31" i="1"/>
  <c r="AI31" i="1"/>
  <c r="AH31" i="1"/>
  <c r="AG31" i="1"/>
  <c r="AF31" i="1"/>
  <c r="AE31" i="1"/>
  <c r="AD31" i="1"/>
  <c r="AC31" i="1"/>
  <c r="AB31" i="1"/>
  <c r="U32" i="10" s="1"/>
  <c r="AA31" i="1"/>
  <c r="Z31" i="1"/>
  <c r="Y31" i="1"/>
  <c r="X31" i="1"/>
  <c r="W31" i="1"/>
  <c r="V31" i="1"/>
  <c r="U31" i="1"/>
  <c r="T31" i="1"/>
  <c r="S31" i="1"/>
  <c r="R31" i="1"/>
  <c r="Q31" i="1"/>
  <c r="P31" i="1"/>
  <c r="T32" i="10" s="1"/>
  <c r="O31" i="1"/>
  <c r="N31" i="1"/>
  <c r="M31" i="1"/>
  <c r="L31" i="1"/>
  <c r="K31" i="1"/>
  <c r="J31" i="1"/>
  <c r="I31" i="1"/>
  <c r="H31" i="1"/>
  <c r="AI32" i="10" s="1"/>
  <c r="G31" i="1"/>
  <c r="F31" i="1"/>
  <c r="E31" i="1"/>
  <c r="D31" i="1"/>
  <c r="S32" i="9" s="1"/>
  <c r="C31" i="1"/>
  <c r="B31" i="1"/>
  <c r="A31" i="1"/>
  <c r="CD30" i="1"/>
  <c r="CC30" i="1"/>
  <c r="CB30" i="1"/>
  <c r="CA30" i="1"/>
  <c r="BZ30" i="1"/>
  <c r="BY30" i="1"/>
  <c r="BX30" i="1"/>
  <c r="BW30" i="1"/>
  <c r="BV30" i="1"/>
  <c r="BU30" i="1"/>
  <c r="BT30" i="1"/>
  <c r="BS30" i="1"/>
  <c r="BR30" i="1"/>
  <c r="BQ30" i="1"/>
  <c r="BP30" i="1"/>
  <c r="H31" i="10" s="1"/>
  <c r="BO30" i="1"/>
  <c r="G31" i="10" s="1"/>
  <c r="BN30" i="1"/>
  <c r="BM30" i="1"/>
  <c r="BL30" i="1"/>
  <c r="BK30" i="1"/>
  <c r="BJ30" i="1"/>
  <c r="BI30" i="1"/>
  <c r="BH30" i="1"/>
  <c r="BG30" i="1"/>
  <c r="BF30" i="1"/>
  <c r="BE30" i="1"/>
  <c r="BD30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AL31" i="10" s="1"/>
  <c r="J30" i="1"/>
  <c r="AK31" i="10" s="1"/>
  <c r="I30" i="1"/>
  <c r="AJ31" i="10" s="1"/>
  <c r="H30" i="1"/>
  <c r="G30" i="1"/>
  <c r="AH31" i="10" s="1"/>
  <c r="F30" i="1"/>
  <c r="E30" i="1"/>
  <c r="D30" i="1"/>
  <c r="C30" i="1"/>
  <c r="B30" i="1"/>
  <c r="B31" i="10" s="1"/>
  <c r="A30" i="1"/>
  <c r="CD29" i="1"/>
  <c r="CC29" i="1"/>
  <c r="CB29" i="1"/>
  <c r="CA29" i="1"/>
  <c r="BZ29" i="1"/>
  <c r="BY29" i="1"/>
  <c r="BX29" i="1"/>
  <c r="BW29" i="1"/>
  <c r="BV29" i="1"/>
  <c r="BU29" i="1"/>
  <c r="BT29" i="1"/>
  <c r="BS29" i="1"/>
  <c r="BR29" i="1"/>
  <c r="BQ29" i="1"/>
  <c r="BP29" i="1"/>
  <c r="BO29" i="1"/>
  <c r="BN29" i="1"/>
  <c r="F30" i="10" s="1"/>
  <c r="BM29" i="1"/>
  <c r="BL29" i="1"/>
  <c r="BK29" i="1"/>
  <c r="BJ29" i="1"/>
  <c r="BI29" i="1"/>
  <c r="BH29" i="1"/>
  <c r="BG29" i="1"/>
  <c r="BF29" i="1"/>
  <c r="BE29" i="1"/>
  <c r="BD29" i="1"/>
  <c r="BC29" i="1"/>
  <c r="BB29" i="1"/>
  <c r="AU30" i="10" s="1"/>
  <c r="BA29" i="1"/>
  <c r="AZ29" i="1"/>
  <c r="W30" i="9" s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AK30" i="10" s="1"/>
  <c r="I29" i="1"/>
  <c r="H29" i="1"/>
  <c r="G29" i="1"/>
  <c r="F29" i="1"/>
  <c r="E29" i="1"/>
  <c r="D29" i="1"/>
  <c r="C29" i="1"/>
  <c r="B29" i="1"/>
  <c r="A29" i="1"/>
  <c r="CD28" i="1"/>
  <c r="CC28" i="1"/>
  <c r="CB28" i="1"/>
  <c r="CA28" i="1"/>
  <c r="BZ28" i="1"/>
  <c r="BY28" i="1"/>
  <c r="BX28" i="1"/>
  <c r="BW28" i="1"/>
  <c r="BV28" i="1"/>
  <c r="BU28" i="1"/>
  <c r="BT28" i="1"/>
  <c r="BS28" i="1"/>
  <c r="BR28" i="1"/>
  <c r="BQ28" i="1"/>
  <c r="BP28" i="1"/>
  <c r="BO28" i="1"/>
  <c r="BN28" i="1"/>
  <c r="BM28" i="1"/>
  <c r="BL28" i="1"/>
  <c r="D29" i="10" s="1"/>
  <c r="BK28" i="1"/>
  <c r="BJ28" i="1"/>
  <c r="BI28" i="1"/>
  <c r="BB29" i="10" s="1"/>
  <c r="BH28" i="1"/>
  <c r="BG28" i="1"/>
  <c r="BF28" i="1"/>
  <c r="BE28" i="1"/>
  <c r="BD28" i="1"/>
  <c r="BC28" i="1"/>
  <c r="BB28" i="1"/>
  <c r="BA28" i="1"/>
  <c r="AZ28" i="1"/>
  <c r="AS29" i="9" s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U29" i="10" s="1"/>
  <c r="AA28" i="1"/>
  <c r="Z28" i="1"/>
  <c r="Y28" i="1"/>
  <c r="X28" i="1"/>
  <c r="W28" i="1"/>
  <c r="V28" i="1"/>
  <c r="U28" i="1"/>
  <c r="T28" i="1"/>
  <c r="S28" i="1"/>
  <c r="R28" i="1"/>
  <c r="Q28" i="1"/>
  <c r="P28" i="1"/>
  <c r="T29" i="10" s="1"/>
  <c r="O28" i="1"/>
  <c r="N28" i="1"/>
  <c r="AO29" i="10" s="1"/>
  <c r="M28" i="1"/>
  <c r="AN29" i="10" s="1"/>
  <c r="L28" i="1"/>
  <c r="AM29" i="10" s="1"/>
  <c r="K28" i="1"/>
  <c r="AL29" i="10" s="1"/>
  <c r="J28" i="1"/>
  <c r="I28" i="1"/>
  <c r="H28" i="1"/>
  <c r="G28" i="1"/>
  <c r="F28" i="1"/>
  <c r="E28" i="1"/>
  <c r="D28" i="1"/>
  <c r="C28" i="1"/>
  <c r="B28" i="1"/>
  <c r="B29" i="10" s="1"/>
  <c r="A28" i="1"/>
  <c r="A29" i="10" s="1"/>
  <c r="B19" i="12" s="1"/>
  <c r="CD27" i="1"/>
  <c r="CC27" i="1"/>
  <c r="CB27" i="1"/>
  <c r="CA27" i="1"/>
  <c r="BZ27" i="1"/>
  <c r="BY27" i="1"/>
  <c r="BX27" i="1"/>
  <c r="BW27" i="1"/>
  <c r="BV27" i="1"/>
  <c r="BU27" i="1"/>
  <c r="BT27" i="1"/>
  <c r="BS27" i="1"/>
  <c r="BR27" i="1"/>
  <c r="BQ27" i="1"/>
  <c r="BP27" i="1"/>
  <c r="H28" i="10" s="1"/>
  <c r="BO27" i="1"/>
  <c r="G28" i="10" s="1"/>
  <c r="BN27" i="1"/>
  <c r="F28" i="10" s="1"/>
  <c r="BM27" i="1"/>
  <c r="BL27" i="1"/>
  <c r="BK27" i="1"/>
  <c r="BD28" i="10" s="1"/>
  <c r="BJ27" i="1"/>
  <c r="BI27" i="1"/>
  <c r="BH27" i="1"/>
  <c r="BG27" i="1"/>
  <c r="BF27" i="1"/>
  <c r="BE27" i="1"/>
  <c r="BD27" i="1"/>
  <c r="BC27" i="1"/>
  <c r="BB27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AN28" i="10" s="1"/>
  <c r="L27" i="1"/>
  <c r="K27" i="1"/>
  <c r="J27" i="1"/>
  <c r="I27" i="1"/>
  <c r="H27" i="1"/>
  <c r="G27" i="1"/>
  <c r="AH28" i="10" s="1"/>
  <c r="F27" i="1"/>
  <c r="AG28" i="10" s="1"/>
  <c r="E27" i="1"/>
  <c r="D27" i="1"/>
  <c r="AE28" i="9" s="1"/>
  <c r="C27" i="1"/>
  <c r="C28" i="10" s="1"/>
  <c r="B27" i="1"/>
  <c r="B28" i="10" s="1"/>
  <c r="A27" i="1"/>
  <c r="CD26" i="1"/>
  <c r="I27" i="10" s="1"/>
  <c r="CC26" i="1"/>
  <c r="CB26" i="1"/>
  <c r="CA26" i="1"/>
  <c r="BZ26" i="1"/>
  <c r="BY26" i="1"/>
  <c r="BX26" i="1"/>
  <c r="BW26" i="1"/>
  <c r="BV26" i="1"/>
  <c r="BU26" i="1"/>
  <c r="BT26" i="1"/>
  <c r="BS26" i="1"/>
  <c r="BR26" i="1"/>
  <c r="BQ26" i="1"/>
  <c r="BP26" i="1"/>
  <c r="BO26" i="1"/>
  <c r="BN26" i="1"/>
  <c r="BM26" i="1"/>
  <c r="E27" i="10" s="1"/>
  <c r="BL26" i="1"/>
  <c r="BK26" i="1"/>
  <c r="BJ26" i="1"/>
  <c r="BI26" i="1"/>
  <c r="BH26" i="1"/>
  <c r="BG26" i="1"/>
  <c r="BF26" i="1"/>
  <c r="BE26" i="1"/>
  <c r="BD26" i="1"/>
  <c r="BC26" i="1"/>
  <c r="BB26" i="1"/>
  <c r="BA26" i="1"/>
  <c r="AT27" i="10" s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V27" i="10" s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AP27" i="10" s="1"/>
  <c r="N26" i="1"/>
  <c r="M26" i="1"/>
  <c r="L26" i="1"/>
  <c r="K26" i="1"/>
  <c r="J26" i="1"/>
  <c r="I26" i="1"/>
  <c r="H26" i="1"/>
  <c r="G26" i="1"/>
  <c r="AH27" i="10" s="1"/>
  <c r="F26" i="1"/>
  <c r="E26" i="1"/>
  <c r="D26" i="1"/>
  <c r="C26" i="1"/>
  <c r="B26" i="1"/>
  <c r="A26" i="1"/>
  <c r="CD25" i="1"/>
  <c r="I26" i="10" s="1"/>
  <c r="CC25" i="1"/>
  <c r="CB25" i="1"/>
  <c r="CA25" i="1"/>
  <c r="BZ25" i="1"/>
  <c r="BY25" i="1"/>
  <c r="BX25" i="1"/>
  <c r="BW25" i="1"/>
  <c r="BV25" i="1"/>
  <c r="BU25" i="1"/>
  <c r="BT25" i="1"/>
  <c r="BS25" i="1"/>
  <c r="BR25" i="1"/>
  <c r="BQ25" i="1"/>
  <c r="BP25" i="1"/>
  <c r="BO25" i="1"/>
  <c r="BN25" i="1"/>
  <c r="BM25" i="1"/>
  <c r="BL25" i="1"/>
  <c r="BK25" i="1"/>
  <c r="BJ25" i="1"/>
  <c r="BI25" i="1"/>
  <c r="BH25" i="1"/>
  <c r="BG25" i="1"/>
  <c r="BF25" i="1"/>
  <c r="BE25" i="1"/>
  <c r="BD25" i="1"/>
  <c r="BC25" i="1"/>
  <c r="BB25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T26" i="10" s="1"/>
  <c r="O25" i="1"/>
  <c r="N25" i="1"/>
  <c r="M25" i="1"/>
  <c r="L25" i="1"/>
  <c r="AM26" i="10" s="1"/>
  <c r="K25" i="1"/>
  <c r="AL26" i="10" s="1"/>
  <c r="J25" i="1"/>
  <c r="AK26" i="10" s="1"/>
  <c r="I25" i="1"/>
  <c r="AJ26" i="10" s="1"/>
  <c r="H25" i="1"/>
  <c r="G25" i="1"/>
  <c r="F25" i="1"/>
  <c r="E25" i="1"/>
  <c r="D25" i="1"/>
  <c r="C25" i="1"/>
  <c r="B25" i="1"/>
  <c r="A25" i="1"/>
  <c r="A26" i="10" s="1"/>
  <c r="B16" i="12" s="1"/>
  <c r="CD24" i="1"/>
  <c r="I25" i="10" s="1"/>
  <c r="CC24" i="1"/>
  <c r="CB24" i="1"/>
  <c r="CA24" i="1"/>
  <c r="BZ24" i="1"/>
  <c r="BY24" i="1"/>
  <c r="BX24" i="1"/>
  <c r="BW24" i="1"/>
  <c r="BV24" i="1"/>
  <c r="BU24" i="1"/>
  <c r="BT24" i="1"/>
  <c r="BS24" i="1"/>
  <c r="BR24" i="1"/>
  <c r="BQ24" i="1"/>
  <c r="BP24" i="1"/>
  <c r="H25" i="10" s="1"/>
  <c r="BO24" i="1"/>
  <c r="G25" i="10" s="1"/>
  <c r="BN24" i="1"/>
  <c r="F25" i="10" s="1"/>
  <c r="BM24" i="1"/>
  <c r="E25" i="10" s="1"/>
  <c r="BL24" i="1"/>
  <c r="BK24" i="1"/>
  <c r="BJ24" i="1"/>
  <c r="BI24" i="1"/>
  <c r="BH24" i="1"/>
  <c r="BG24" i="1"/>
  <c r="BF24" i="1"/>
  <c r="BE24" i="1"/>
  <c r="BD24" i="1"/>
  <c r="BC24" i="1"/>
  <c r="BB24" i="1"/>
  <c r="BA24" i="1"/>
  <c r="AZ24" i="1"/>
  <c r="W25" i="9" s="1"/>
  <c r="AY24" i="1"/>
  <c r="AX24" i="1"/>
  <c r="AW24" i="1"/>
  <c r="AV24" i="1"/>
  <c r="AU24" i="1"/>
  <c r="AT24" i="1"/>
  <c r="AS24" i="1"/>
  <c r="AR24" i="1"/>
  <c r="AQ24" i="1"/>
  <c r="AP24" i="1"/>
  <c r="AO24" i="1"/>
  <c r="AN24" i="1"/>
  <c r="V25" i="10" s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AO25" i="10" s="1"/>
  <c r="M24" i="1"/>
  <c r="L24" i="1"/>
  <c r="K24" i="1"/>
  <c r="J24" i="1"/>
  <c r="I24" i="1"/>
  <c r="H24" i="1"/>
  <c r="G24" i="1"/>
  <c r="AH25" i="10" s="1"/>
  <c r="F24" i="1"/>
  <c r="AG25" i="10" s="1"/>
  <c r="E24" i="1"/>
  <c r="AF25" i="10" s="1"/>
  <c r="D24" i="1"/>
  <c r="C24" i="1"/>
  <c r="B24" i="1"/>
  <c r="A24" i="1"/>
  <c r="CD23" i="1"/>
  <c r="I24" i="10" s="1"/>
  <c r="CC23" i="1"/>
  <c r="CB23" i="1"/>
  <c r="CA23" i="1"/>
  <c r="BZ23" i="1"/>
  <c r="BY23" i="1"/>
  <c r="BX23" i="1"/>
  <c r="BW23" i="1"/>
  <c r="BV23" i="1"/>
  <c r="BU23" i="1"/>
  <c r="BT23" i="1"/>
  <c r="BS23" i="1"/>
  <c r="BR23" i="1"/>
  <c r="BQ23" i="1"/>
  <c r="BP23" i="1"/>
  <c r="BO23" i="1"/>
  <c r="BN23" i="1"/>
  <c r="BM23" i="1"/>
  <c r="BL23" i="1"/>
  <c r="D24" i="10" s="1"/>
  <c r="BK23" i="1"/>
  <c r="BJ23" i="1"/>
  <c r="BC24" i="10" s="1"/>
  <c r="BI23" i="1"/>
  <c r="BH23" i="1"/>
  <c r="BG23" i="1"/>
  <c r="BF23" i="1"/>
  <c r="BE23" i="1"/>
  <c r="AX24" i="10" s="1"/>
  <c r="BD23" i="1"/>
  <c r="BC23" i="1"/>
  <c r="BB23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U24" i="10" s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AJ24" i="10" s="1"/>
  <c r="H23" i="1"/>
  <c r="G23" i="1"/>
  <c r="F23" i="1"/>
  <c r="E23" i="1"/>
  <c r="D23" i="1"/>
  <c r="C23" i="1"/>
  <c r="B23" i="1"/>
  <c r="A23" i="1"/>
  <c r="A24" i="10" s="1"/>
  <c r="B14" i="12" s="1"/>
  <c r="CD22" i="1"/>
  <c r="CC22" i="1"/>
  <c r="CB22" i="1"/>
  <c r="CA22" i="1"/>
  <c r="BZ22" i="1"/>
  <c r="BY22" i="1"/>
  <c r="BX22" i="1"/>
  <c r="BW22" i="1"/>
  <c r="BV22" i="1"/>
  <c r="BU22" i="1"/>
  <c r="BT22" i="1"/>
  <c r="BS22" i="1"/>
  <c r="BR22" i="1"/>
  <c r="BQ22" i="1"/>
  <c r="BP22" i="1"/>
  <c r="BO22" i="1"/>
  <c r="BN22" i="1"/>
  <c r="BM22" i="1"/>
  <c r="BL22" i="1"/>
  <c r="BK22" i="1"/>
  <c r="BJ22" i="1"/>
  <c r="BI22" i="1"/>
  <c r="BH22" i="1"/>
  <c r="BA23" i="10" s="1"/>
  <c r="BG22" i="1"/>
  <c r="AZ23" i="10" s="1"/>
  <c r="BF22" i="1"/>
  <c r="BE22" i="1"/>
  <c r="BD22" i="1"/>
  <c r="BC22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AP23" i="10" s="1"/>
  <c r="N22" i="1"/>
  <c r="AO23" i="10" s="1"/>
  <c r="M22" i="1"/>
  <c r="AN23" i="10" s="1"/>
  <c r="L22" i="1"/>
  <c r="AM23" i="10" s="1"/>
  <c r="K22" i="1"/>
  <c r="J22" i="1"/>
  <c r="I22" i="1"/>
  <c r="H22" i="1"/>
  <c r="G22" i="1"/>
  <c r="F22" i="1"/>
  <c r="E22" i="1"/>
  <c r="AF23" i="10" s="1"/>
  <c r="D22" i="1"/>
  <c r="S23" i="9" s="1"/>
  <c r="C22" i="1"/>
  <c r="C23" i="10" s="1"/>
  <c r="B22" i="1"/>
  <c r="B23" i="10" s="1"/>
  <c r="A22" i="1"/>
  <c r="A23" i="10" s="1"/>
  <c r="B13" i="12" s="1"/>
  <c r="CD21" i="1"/>
  <c r="CC21" i="1"/>
  <c r="CB21" i="1"/>
  <c r="CA21" i="1"/>
  <c r="BZ21" i="1"/>
  <c r="BY21" i="1"/>
  <c r="BX21" i="1"/>
  <c r="BW21" i="1"/>
  <c r="BV21" i="1"/>
  <c r="BU21" i="1"/>
  <c r="BT21" i="1"/>
  <c r="BS21" i="1"/>
  <c r="BR21" i="1"/>
  <c r="BQ21" i="1"/>
  <c r="BP21" i="1"/>
  <c r="BO21" i="1"/>
  <c r="G22" i="10" s="1"/>
  <c r="BN21" i="1"/>
  <c r="F22" i="10" s="1"/>
  <c r="BM21" i="1"/>
  <c r="E22" i="10" s="1"/>
  <c r="BL21" i="1"/>
  <c r="D22" i="10" s="1"/>
  <c r="BK21" i="1"/>
  <c r="BJ21" i="1"/>
  <c r="BI21" i="1"/>
  <c r="BH21" i="1"/>
  <c r="BG21" i="1"/>
  <c r="BF21" i="1"/>
  <c r="BE21" i="1"/>
  <c r="BD21" i="1"/>
  <c r="BC21" i="1"/>
  <c r="BB21" i="1"/>
  <c r="BA21" i="1"/>
  <c r="AZ21" i="1"/>
  <c r="W22" i="9" s="1"/>
  <c r="AY21" i="1"/>
  <c r="AX21" i="1"/>
  <c r="AW21" i="1"/>
  <c r="AV21" i="1"/>
  <c r="AU21" i="1"/>
  <c r="AT21" i="1"/>
  <c r="AS21" i="1"/>
  <c r="AR21" i="1"/>
  <c r="AQ21" i="1"/>
  <c r="AP21" i="1"/>
  <c r="AO21" i="1"/>
  <c r="AN21" i="1"/>
  <c r="V22" i="10" s="1"/>
  <c r="AM21" i="1"/>
  <c r="AL21" i="1"/>
  <c r="AK21" i="1"/>
  <c r="AJ21" i="1"/>
  <c r="AI21" i="1"/>
  <c r="AH21" i="1"/>
  <c r="AG21" i="1"/>
  <c r="AF21" i="1"/>
  <c r="AE21" i="1"/>
  <c r="AD21" i="1"/>
  <c r="AC21" i="1"/>
  <c r="AB21" i="1"/>
  <c r="U22" i="10" s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AL22" i="10" s="1"/>
  <c r="J21" i="1"/>
  <c r="AK22" i="10" s="1"/>
  <c r="I21" i="1"/>
  <c r="AJ22" i="10" s="1"/>
  <c r="H21" i="1"/>
  <c r="AI22" i="10" s="1"/>
  <c r="G21" i="1"/>
  <c r="F21" i="1"/>
  <c r="E21" i="1"/>
  <c r="D21" i="1"/>
  <c r="C21" i="1"/>
  <c r="B21" i="1"/>
  <c r="A21" i="1"/>
  <c r="CD20" i="1"/>
  <c r="CC20" i="1"/>
  <c r="CB20" i="1"/>
  <c r="CA20" i="1"/>
  <c r="BZ20" i="1"/>
  <c r="BY20" i="1"/>
  <c r="BX20" i="1"/>
  <c r="BW20" i="1"/>
  <c r="BV20" i="1"/>
  <c r="BU20" i="1"/>
  <c r="BT20" i="1"/>
  <c r="BS20" i="1"/>
  <c r="BR20" i="1"/>
  <c r="BQ20" i="1"/>
  <c r="BP20" i="1"/>
  <c r="BO20" i="1"/>
  <c r="BN20" i="1"/>
  <c r="BM20" i="1"/>
  <c r="BL20" i="1"/>
  <c r="BK20" i="1"/>
  <c r="BJ20" i="1"/>
  <c r="BI20" i="1"/>
  <c r="BB21" i="10" s="1"/>
  <c r="BH20" i="1"/>
  <c r="BA21" i="9" s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T21" i="10" s="1"/>
  <c r="O20" i="1"/>
  <c r="N20" i="1"/>
  <c r="M20" i="1"/>
  <c r="AN21" i="10" s="1"/>
  <c r="L20" i="1"/>
  <c r="K20" i="1"/>
  <c r="J20" i="1"/>
  <c r="I20" i="1"/>
  <c r="H20" i="1"/>
  <c r="G20" i="1"/>
  <c r="AH21" i="10" s="1"/>
  <c r="F20" i="1"/>
  <c r="AG21" i="10" s="1"/>
  <c r="E20" i="1"/>
  <c r="AF21" i="10" s="1"/>
  <c r="D20" i="1"/>
  <c r="C20" i="1"/>
  <c r="B20" i="1"/>
  <c r="A20" i="1"/>
  <c r="CD19" i="1"/>
  <c r="CC19" i="1"/>
  <c r="CB19" i="1"/>
  <c r="CA19" i="1"/>
  <c r="BZ19" i="1"/>
  <c r="BY19" i="1"/>
  <c r="BX19" i="1"/>
  <c r="BW19" i="1"/>
  <c r="BV19" i="1"/>
  <c r="BU19" i="1"/>
  <c r="BT19" i="1"/>
  <c r="BS19" i="1"/>
  <c r="BR19" i="1"/>
  <c r="BQ19" i="1"/>
  <c r="BP19" i="1"/>
  <c r="H20" i="10" s="1"/>
  <c r="BO19" i="1"/>
  <c r="BN19" i="1"/>
  <c r="BM19" i="1"/>
  <c r="BL19" i="1"/>
  <c r="BK19" i="1"/>
  <c r="BJ19" i="1"/>
  <c r="BI19" i="1"/>
  <c r="BH19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AJ20" i="10" s="1"/>
  <c r="H19" i="1"/>
  <c r="G19" i="1"/>
  <c r="F19" i="1"/>
  <c r="E19" i="1"/>
  <c r="D19" i="1"/>
  <c r="C19" i="1"/>
  <c r="C20" i="10" s="1"/>
  <c r="B19" i="1"/>
  <c r="A19" i="1"/>
  <c r="CD18" i="1"/>
  <c r="CC18" i="1"/>
  <c r="CB18" i="1"/>
  <c r="CA18" i="1"/>
  <c r="BZ18" i="1"/>
  <c r="BY18" i="1"/>
  <c r="BX18" i="1"/>
  <c r="BW18" i="1"/>
  <c r="BV18" i="1"/>
  <c r="BU18" i="1"/>
  <c r="BT18" i="1"/>
  <c r="BS18" i="1"/>
  <c r="BR18" i="1"/>
  <c r="BQ18" i="1"/>
  <c r="BP18" i="1"/>
  <c r="BO18" i="1"/>
  <c r="BN18" i="1"/>
  <c r="F19" i="10" s="1"/>
  <c r="BM18" i="1"/>
  <c r="E19" i="10" s="1"/>
  <c r="BL18" i="1"/>
  <c r="D19" i="10" s="1"/>
  <c r="BK18" i="1"/>
  <c r="BJ18" i="1"/>
  <c r="BI18" i="1"/>
  <c r="BH18" i="1"/>
  <c r="BG18" i="1"/>
  <c r="BF18" i="1"/>
  <c r="AY19" i="10" s="1"/>
  <c r="BE18" i="1"/>
  <c r="BD18" i="1"/>
  <c r="BC18" i="1"/>
  <c r="BB18" i="1"/>
  <c r="BA18" i="1"/>
  <c r="AT19" i="10" s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V19" i="10" s="1"/>
  <c r="AM18" i="1"/>
  <c r="AL18" i="1"/>
  <c r="AK18" i="1"/>
  <c r="AJ18" i="1"/>
  <c r="AI18" i="1"/>
  <c r="AH18" i="1"/>
  <c r="AG18" i="1"/>
  <c r="AF18" i="1"/>
  <c r="AE18" i="1"/>
  <c r="AD18" i="1"/>
  <c r="AC18" i="1"/>
  <c r="AB18" i="1"/>
  <c r="U19" i="10" s="1"/>
  <c r="AA18" i="1"/>
  <c r="Z18" i="1"/>
  <c r="Y18" i="1"/>
  <c r="X18" i="1"/>
  <c r="W18" i="1"/>
  <c r="V18" i="1"/>
  <c r="U18" i="1"/>
  <c r="T18" i="1"/>
  <c r="S18" i="1"/>
  <c r="R18" i="1"/>
  <c r="Q18" i="1"/>
  <c r="P18" i="1"/>
  <c r="T19" i="10" s="1"/>
  <c r="O18" i="1"/>
  <c r="AP19" i="10" s="1"/>
  <c r="N18" i="1"/>
  <c r="AO19" i="10" s="1"/>
  <c r="M18" i="1"/>
  <c r="AN19" i="10" s="1"/>
  <c r="L18" i="1"/>
  <c r="AM19" i="10" s="1"/>
  <c r="K18" i="1"/>
  <c r="J18" i="1"/>
  <c r="I18" i="1"/>
  <c r="H18" i="1"/>
  <c r="G18" i="1"/>
  <c r="F18" i="1"/>
  <c r="E18" i="1"/>
  <c r="AF19" i="10" s="1"/>
  <c r="D18" i="1"/>
  <c r="C18" i="1"/>
  <c r="B18" i="1"/>
  <c r="A18" i="1"/>
  <c r="CD17" i="1"/>
  <c r="I18" i="10" s="1"/>
  <c r="CC17" i="1"/>
  <c r="CB17" i="1"/>
  <c r="CA17" i="1"/>
  <c r="BZ17" i="1"/>
  <c r="BY17" i="1"/>
  <c r="BX17" i="1"/>
  <c r="BW17" i="1"/>
  <c r="BV17" i="1"/>
  <c r="BU17" i="1"/>
  <c r="BT17" i="1"/>
  <c r="BS17" i="1"/>
  <c r="BR17" i="1"/>
  <c r="BQ17" i="1"/>
  <c r="BP17" i="1"/>
  <c r="H18" i="10" s="1"/>
  <c r="BO17" i="1"/>
  <c r="BN17" i="1"/>
  <c r="BM17" i="1"/>
  <c r="BL17" i="1"/>
  <c r="BK17" i="1"/>
  <c r="BJ17" i="1"/>
  <c r="BI17" i="1"/>
  <c r="BH17" i="1"/>
  <c r="BG17" i="1"/>
  <c r="BF17" i="1"/>
  <c r="BE17" i="1"/>
  <c r="BD17" i="1"/>
  <c r="AW18" i="10" s="1"/>
  <c r="BC17" i="1"/>
  <c r="AV18" i="10" s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AL18" i="10" s="1"/>
  <c r="J17" i="1"/>
  <c r="AK18" i="10" s="1"/>
  <c r="I17" i="1"/>
  <c r="AJ18" i="10" s="1"/>
  <c r="H17" i="1"/>
  <c r="AI18" i="10" s="1"/>
  <c r="G17" i="1"/>
  <c r="F17" i="1"/>
  <c r="E17" i="1"/>
  <c r="D17" i="1"/>
  <c r="C17" i="1"/>
  <c r="C18" i="10" s="1"/>
  <c r="B17" i="1"/>
  <c r="B18" i="10" s="1"/>
  <c r="A17" i="1"/>
  <c r="A18" i="10" s="1"/>
  <c r="B8" i="12" s="1"/>
  <c r="CD16" i="1"/>
  <c r="CC16" i="1"/>
  <c r="CB16" i="1"/>
  <c r="CA16" i="1"/>
  <c r="BZ16" i="1"/>
  <c r="BY16" i="1"/>
  <c r="BX16" i="1"/>
  <c r="BW16" i="1"/>
  <c r="BV16" i="1"/>
  <c r="BU16" i="1"/>
  <c r="BT16" i="1"/>
  <c r="BS16" i="1"/>
  <c r="BR16" i="1"/>
  <c r="BQ16" i="1"/>
  <c r="BP16" i="1"/>
  <c r="BO16" i="1"/>
  <c r="G17" i="10" s="1"/>
  <c r="BN16" i="1"/>
  <c r="BM16" i="1"/>
  <c r="BL16" i="1"/>
  <c r="BK16" i="1"/>
  <c r="BJ16" i="1"/>
  <c r="BI16" i="1"/>
  <c r="BH16" i="1"/>
  <c r="BG16" i="1"/>
  <c r="BF16" i="1"/>
  <c r="BE16" i="1"/>
  <c r="BD16" i="1"/>
  <c r="BC16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AN17" i="10" s="1"/>
  <c r="L16" i="1"/>
  <c r="K16" i="1"/>
  <c r="J16" i="1"/>
  <c r="I16" i="1"/>
  <c r="H16" i="1"/>
  <c r="G16" i="1"/>
  <c r="AH17" i="10" s="1"/>
  <c r="F16" i="1"/>
  <c r="AG17" i="10" s="1"/>
  <c r="E16" i="1"/>
  <c r="AF17" i="10" s="1"/>
  <c r="D16" i="1"/>
  <c r="C16" i="1"/>
  <c r="C17" i="10" s="1"/>
  <c r="B16" i="1"/>
  <c r="A16" i="1"/>
  <c r="CD15" i="1"/>
  <c r="CC15" i="1"/>
  <c r="CB15" i="1"/>
  <c r="CA15" i="1"/>
  <c r="BZ15" i="1"/>
  <c r="BY15" i="1"/>
  <c r="BX15" i="1"/>
  <c r="BW15" i="1"/>
  <c r="BV15" i="1"/>
  <c r="BU15" i="1"/>
  <c r="BT15" i="1"/>
  <c r="BS15" i="1"/>
  <c r="BR15" i="1"/>
  <c r="BQ15" i="1"/>
  <c r="BP15" i="1"/>
  <c r="BO15" i="1"/>
  <c r="BN15" i="1"/>
  <c r="BM15" i="1"/>
  <c r="E16" i="10" s="1"/>
  <c r="BL15" i="1"/>
  <c r="D16" i="10" s="1"/>
  <c r="BK15" i="1"/>
  <c r="BJ15" i="1"/>
  <c r="BI15" i="1"/>
  <c r="BH15" i="1"/>
  <c r="BG15" i="1"/>
  <c r="BF15" i="1"/>
  <c r="BE15" i="1"/>
  <c r="AX16" i="10" s="1"/>
  <c r="BD15" i="1"/>
  <c r="BC15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V16" i="10" s="1"/>
  <c r="AM15" i="1"/>
  <c r="AL15" i="1"/>
  <c r="AK15" i="1"/>
  <c r="AJ15" i="1"/>
  <c r="AI15" i="1"/>
  <c r="AH15" i="1"/>
  <c r="AG15" i="1"/>
  <c r="AF15" i="1"/>
  <c r="AE15" i="1"/>
  <c r="AD15" i="1"/>
  <c r="AC15" i="1"/>
  <c r="AB15" i="1"/>
  <c r="U16" i="10" s="1"/>
  <c r="AA15" i="1"/>
  <c r="Z15" i="1"/>
  <c r="Y15" i="1"/>
  <c r="X15" i="1"/>
  <c r="W15" i="1"/>
  <c r="V15" i="1"/>
  <c r="U15" i="1"/>
  <c r="T15" i="1"/>
  <c r="S15" i="1"/>
  <c r="R15" i="1"/>
  <c r="Q15" i="1"/>
  <c r="P15" i="1"/>
  <c r="T16" i="10" s="1"/>
  <c r="O15" i="1"/>
  <c r="N15" i="1"/>
  <c r="M15" i="1"/>
  <c r="L15" i="1"/>
  <c r="K15" i="1"/>
  <c r="J15" i="1"/>
  <c r="I15" i="1"/>
  <c r="AJ16" i="10" s="1"/>
  <c r="H15" i="1"/>
  <c r="G15" i="1"/>
  <c r="F15" i="1"/>
  <c r="E15" i="1"/>
  <c r="D15" i="1"/>
  <c r="S16" i="9" s="1"/>
  <c r="C15" i="1"/>
  <c r="B15" i="1"/>
  <c r="A15" i="1"/>
  <c r="CD14" i="1"/>
  <c r="CC14" i="1"/>
  <c r="CB14" i="1"/>
  <c r="CA14" i="1"/>
  <c r="BZ14" i="1"/>
  <c r="BY14" i="1"/>
  <c r="BX14" i="1"/>
  <c r="BW14" i="1"/>
  <c r="BV14" i="1"/>
  <c r="BU14" i="1"/>
  <c r="BT14" i="1"/>
  <c r="BS14" i="1"/>
  <c r="BR14" i="1"/>
  <c r="BQ14" i="1"/>
  <c r="BP14" i="1"/>
  <c r="H15" i="10" s="1"/>
  <c r="BO14" i="1"/>
  <c r="G15" i="10" s="1"/>
  <c r="BN14" i="1"/>
  <c r="BM14" i="1"/>
  <c r="BL14" i="1"/>
  <c r="BK14" i="1"/>
  <c r="BJ14" i="1"/>
  <c r="BI14" i="1"/>
  <c r="BH14" i="1"/>
  <c r="BG14" i="1"/>
  <c r="BF14" i="1"/>
  <c r="BE14" i="1"/>
  <c r="BD14" i="1"/>
  <c r="BC14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AP15" i="10" s="1"/>
  <c r="N14" i="1"/>
  <c r="AO15" i="10" s="1"/>
  <c r="M14" i="1"/>
  <c r="AN15" i="10" s="1"/>
  <c r="L14" i="1"/>
  <c r="AM15" i="10" s="1"/>
  <c r="K14" i="1"/>
  <c r="J14" i="1"/>
  <c r="I14" i="1"/>
  <c r="H14" i="1"/>
  <c r="G14" i="1"/>
  <c r="F14" i="1"/>
  <c r="E14" i="1"/>
  <c r="AF15" i="10" s="1"/>
  <c r="D14" i="1"/>
  <c r="C14" i="1"/>
  <c r="B14" i="1"/>
  <c r="B15" i="10" s="1"/>
  <c r="A14" i="1"/>
  <c r="CD13" i="1"/>
  <c r="CC13" i="1"/>
  <c r="CB13" i="1"/>
  <c r="CA13" i="1"/>
  <c r="BZ13" i="1"/>
  <c r="BY13" i="1"/>
  <c r="BX13" i="1"/>
  <c r="BW13" i="1"/>
  <c r="BV13" i="1"/>
  <c r="BU13" i="1"/>
  <c r="BT13" i="1"/>
  <c r="BS13" i="1"/>
  <c r="BR13" i="1"/>
  <c r="BQ13" i="1"/>
  <c r="BP13" i="1"/>
  <c r="BO13" i="1"/>
  <c r="BN13" i="1"/>
  <c r="F14" i="10" s="1"/>
  <c r="BM13" i="1"/>
  <c r="BL13" i="1"/>
  <c r="BK13" i="1"/>
  <c r="BJ13" i="1"/>
  <c r="BI13" i="1"/>
  <c r="BH13" i="1"/>
  <c r="BG13" i="1"/>
  <c r="BF13" i="1"/>
  <c r="BE13" i="1"/>
  <c r="BD13" i="1"/>
  <c r="BC13" i="1"/>
  <c r="BB13" i="1"/>
  <c r="AU14" i="10" s="1"/>
  <c r="BA13" i="1"/>
  <c r="AZ13" i="1"/>
  <c r="W14" i="9" s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AL14" i="10" s="1"/>
  <c r="J13" i="1"/>
  <c r="AK14" i="10" s="1"/>
  <c r="I13" i="1"/>
  <c r="AJ14" i="10" s="1"/>
  <c r="H13" i="1"/>
  <c r="AI14" i="10" s="1"/>
  <c r="G13" i="1"/>
  <c r="F13" i="1"/>
  <c r="E13" i="1"/>
  <c r="D13" i="1"/>
  <c r="C13" i="1"/>
  <c r="B13" i="1"/>
  <c r="A13" i="1"/>
  <c r="CD12" i="1"/>
  <c r="CC12" i="1"/>
  <c r="CB12" i="1"/>
  <c r="CA12" i="1"/>
  <c r="BZ12" i="1"/>
  <c r="BY12" i="1"/>
  <c r="BX12" i="1"/>
  <c r="BW12" i="1"/>
  <c r="BV12" i="1"/>
  <c r="BU12" i="1"/>
  <c r="BT12" i="1"/>
  <c r="BS12" i="1"/>
  <c r="BR12" i="1"/>
  <c r="BQ12" i="1"/>
  <c r="BP12" i="1"/>
  <c r="BO12" i="1"/>
  <c r="BN12" i="1"/>
  <c r="BM12" i="1"/>
  <c r="BL12" i="1"/>
  <c r="D13" i="10" s="1"/>
  <c r="AQ13" i="10" s="1"/>
  <c r="BK12" i="1"/>
  <c r="BJ12" i="1"/>
  <c r="BI12" i="1"/>
  <c r="BB13" i="10" s="1"/>
  <c r="BH12" i="1"/>
  <c r="BG12" i="1"/>
  <c r="BF12" i="1"/>
  <c r="BE12" i="1"/>
  <c r="BD12" i="1"/>
  <c r="BC12" i="1"/>
  <c r="BB12" i="1"/>
  <c r="BA12" i="1"/>
  <c r="AZ12" i="1"/>
  <c r="AS13" i="9" s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U13" i="10" s="1"/>
  <c r="AA12" i="1"/>
  <c r="Z12" i="1"/>
  <c r="Y12" i="1"/>
  <c r="X12" i="1"/>
  <c r="W12" i="1"/>
  <c r="V12" i="1"/>
  <c r="U12" i="1"/>
  <c r="T12" i="1"/>
  <c r="S12" i="1"/>
  <c r="R12" i="1"/>
  <c r="Q12" i="1"/>
  <c r="P12" i="1"/>
  <c r="T13" i="10" s="1"/>
  <c r="O12" i="1"/>
  <c r="N12" i="1"/>
  <c r="M12" i="1"/>
  <c r="AN13" i="10" s="1"/>
  <c r="L12" i="1"/>
  <c r="K12" i="1"/>
  <c r="J12" i="1"/>
  <c r="I12" i="1"/>
  <c r="H12" i="1"/>
  <c r="G12" i="1"/>
  <c r="AH13" i="10" s="1"/>
  <c r="F12" i="1"/>
  <c r="AG13" i="10" s="1"/>
  <c r="E12" i="1"/>
  <c r="AF13" i="10" s="1"/>
  <c r="D12" i="1"/>
  <c r="S13" i="9" s="1"/>
  <c r="C12" i="1"/>
  <c r="B12" i="1"/>
  <c r="B13" i="10" s="1"/>
  <c r="A12" i="1"/>
  <c r="A13" i="10" s="1"/>
  <c r="CD11" i="1"/>
  <c r="CC11" i="1"/>
  <c r="CB11" i="1"/>
  <c r="CA11" i="1"/>
  <c r="BZ11" i="1"/>
  <c r="BY11" i="1"/>
  <c r="BX11" i="1"/>
  <c r="BW11" i="1"/>
  <c r="BV11" i="1"/>
  <c r="BU11" i="1"/>
  <c r="BT11" i="1"/>
  <c r="BS11" i="1"/>
  <c r="BR11" i="1"/>
  <c r="BQ11" i="1"/>
  <c r="BP11" i="1"/>
  <c r="H12" i="10" s="1"/>
  <c r="BE12" i="10" s="1"/>
  <c r="BO11" i="1"/>
  <c r="G12" i="10" s="1"/>
  <c r="BN11" i="1"/>
  <c r="F12" i="10" s="1"/>
  <c r="BM11" i="1"/>
  <c r="BL11" i="1"/>
  <c r="BK11" i="1"/>
  <c r="BD12" i="10" s="1"/>
  <c r="BJ11" i="1"/>
  <c r="BI11" i="1"/>
  <c r="BH11" i="1"/>
  <c r="BG11" i="1"/>
  <c r="BF11" i="1"/>
  <c r="BE11" i="1"/>
  <c r="BD11" i="1"/>
  <c r="BC11" i="1"/>
  <c r="BB11" i="1"/>
  <c r="BA11" i="1"/>
  <c r="AZ11" i="1"/>
  <c r="W12" i="9" s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AJ12" i="10" s="1"/>
  <c r="H11" i="1"/>
  <c r="G11" i="1"/>
  <c r="F11" i="1"/>
  <c r="E11" i="1"/>
  <c r="D11" i="1"/>
  <c r="C11" i="1"/>
  <c r="C12" i="10" s="1"/>
  <c r="B11" i="1"/>
  <c r="B12" i="10" s="1"/>
  <c r="A11" i="1"/>
  <c r="CD10" i="1"/>
  <c r="I11" i="10" s="1"/>
  <c r="CC10" i="1"/>
  <c r="CB10" i="1"/>
  <c r="CA10" i="1"/>
  <c r="BZ10" i="1"/>
  <c r="BY10" i="1"/>
  <c r="BX10" i="1"/>
  <c r="BW10" i="1"/>
  <c r="BV10" i="1"/>
  <c r="BU10" i="1"/>
  <c r="BT10" i="1"/>
  <c r="BS10" i="1"/>
  <c r="BR10" i="1"/>
  <c r="BQ10" i="1"/>
  <c r="BP10" i="1"/>
  <c r="BO10" i="1"/>
  <c r="BN10" i="1"/>
  <c r="BM10" i="1"/>
  <c r="E11" i="10" s="1"/>
  <c r="BL10" i="1"/>
  <c r="BK10" i="1"/>
  <c r="BJ10" i="1"/>
  <c r="BI10" i="1"/>
  <c r="BH10" i="1"/>
  <c r="BG10" i="1"/>
  <c r="BF10" i="1"/>
  <c r="BE10" i="1"/>
  <c r="BD10" i="1"/>
  <c r="BC10" i="1"/>
  <c r="BB10" i="1"/>
  <c r="BA10" i="1"/>
  <c r="AT11" i="10" s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V11" i="10" s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AP11" i="10" s="1"/>
  <c r="N10" i="1"/>
  <c r="AO11" i="10" s="1"/>
  <c r="M10" i="1"/>
  <c r="AN11" i="10" s="1"/>
  <c r="L10" i="1"/>
  <c r="AM11" i="10" s="1"/>
  <c r="K10" i="1"/>
  <c r="J10" i="1"/>
  <c r="I10" i="1"/>
  <c r="H10" i="1"/>
  <c r="G10" i="1"/>
  <c r="F10" i="1"/>
  <c r="E10" i="1"/>
  <c r="AF11" i="10" s="1"/>
  <c r="D10" i="1"/>
  <c r="C10" i="1"/>
  <c r="B10" i="1"/>
  <c r="A10" i="1"/>
  <c r="CD9" i="1"/>
  <c r="I10" i="10" s="1"/>
  <c r="CC9" i="1"/>
  <c r="CB9" i="1"/>
  <c r="CA9" i="1"/>
  <c r="BZ9" i="1"/>
  <c r="BY9" i="1"/>
  <c r="BX9" i="1"/>
  <c r="BW9" i="1"/>
  <c r="BV9" i="1"/>
  <c r="BU9" i="1"/>
  <c r="BT9" i="1"/>
  <c r="BS9" i="1"/>
  <c r="BR9" i="1"/>
  <c r="BQ9" i="1"/>
  <c r="BP9" i="1"/>
  <c r="BO9" i="1"/>
  <c r="BN9" i="1"/>
  <c r="BM9" i="1"/>
  <c r="BL9" i="1"/>
  <c r="BK9" i="1"/>
  <c r="BJ9" i="1"/>
  <c r="BI9" i="1"/>
  <c r="BH9" i="1"/>
  <c r="BG9" i="1"/>
  <c r="BF9" i="1"/>
  <c r="BE9" i="1"/>
  <c r="BD9" i="1"/>
  <c r="BC9" i="1"/>
  <c r="BB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T10" i="10" s="1"/>
  <c r="O9" i="1"/>
  <c r="N9" i="1"/>
  <c r="M9" i="1"/>
  <c r="L9" i="1"/>
  <c r="K9" i="1"/>
  <c r="AL10" i="10" s="1"/>
  <c r="J9" i="1"/>
  <c r="AK10" i="10" s="1"/>
  <c r="I9" i="1"/>
  <c r="AJ10" i="10" s="1"/>
  <c r="H9" i="1"/>
  <c r="AI10" i="10" s="1"/>
  <c r="G9" i="1"/>
  <c r="F9" i="1"/>
  <c r="E9" i="1"/>
  <c r="D9" i="1"/>
  <c r="S10" i="9" s="1"/>
  <c r="C9" i="1"/>
  <c r="B9" i="1"/>
  <c r="A9" i="1"/>
  <c r="A10" i="10" s="1"/>
  <c r="CD8" i="1"/>
  <c r="I9" i="10" s="1"/>
  <c r="CC8" i="1"/>
  <c r="CB8" i="1"/>
  <c r="CA8" i="1"/>
  <c r="BZ8" i="1"/>
  <c r="BY8" i="1"/>
  <c r="BX8" i="1"/>
  <c r="BW8" i="1"/>
  <c r="BV8" i="1"/>
  <c r="BU8" i="1"/>
  <c r="BT8" i="1"/>
  <c r="BS8" i="1"/>
  <c r="BR8" i="1"/>
  <c r="BQ8" i="1"/>
  <c r="BP8" i="1"/>
  <c r="H9" i="10" s="1"/>
  <c r="BO8" i="1"/>
  <c r="G9" i="10" s="1"/>
  <c r="BN8" i="1"/>
  <c r="F9" i="10" s="1"/>
  <c r="BM8" i="1"/>
  <c r="E9" i="10" s="1"/>
  <c r="BL8" i="1"/>
  <c r="BK8" i="1"/>
  <c r="BJ8" i="1"/>
  <c r="BI8" i="1"/>
  <c r="BH8" i="1"/>
  <c r="BG8" i="1"/>
  <c r="BF8" i="1"/>
  <c r="BE8" i="1"/>
  <c r="BD8" i="1"/>
  <c r="BC8" i="1"/>
  <c r="BB8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V9" i="10" s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AN9" i="10" s="1"/>
  <c r="L8" i="1"/>
  <c r="K8" i="1"/>
  <c r="J8" i="1"/>
  <c r="I8" i="1"/>
  <c r="H8" i="1"/>
  <c r="G8" i="1"/>
  <c r="AH9" i="10" s="1"/>
  <c r="F8" i="1"/>
  <c r="AG9" i="10" s="1"/>
  <c r="E8" i="1"/>
  <c r="AF9" i="10" s="1"/>
  <c r="D8" i="1"/>
  <c r="C8" i="1"/>
  <c r="B8" i="1"/>
  <c r="A8" i="1"/>
  <c r="CD7" i="1"/>
  <c r="I8" i="10" s="1"/>
  <c r="CC7" i="1"/>
  <c r="CB7" i="1"/>
  <c r="CA7" i="1"/>
  <c r="BZ7" i="1"/>
  <c r="BY7" i="1"/>
  <c r="BX7" i="1"/>
  <c r="BW7" i="1"/>
  <c r="BV7" i="1"/>
  <c r="BU7" i="1"/>
  <c r="BT7" i="1"/>
  <c r="BS7" i="1"/>
  <c r="BR7" i="1"/>
  <c r="BQ7" i="1"/>
  <c r="BP7" i="1"/>
  <c r="BO7" i="1"/>
  <c r="BN7" i="1"/>
  <c r="BM7" i="1"/>
  <c r="BL7" i="1"/>
  <c r="D8" i="10" s="1"/>
  <c r="BK7" i="1"/>
  <c r="BJ7" i="1"/>
  <c r="BC8" i="10" s="1"/>
  <c r="BI7" i="1"/>
  <c r="BH7" i="1"/>
  <c r="BG7" i="1"/>
  <c r="BF7" i="1"/>
  <c r="BE7" i="1"/>
  <c r="BD7" i="1"/>
  <c r="BC7" i="1"/>
  <c r="BB7" i="1"/>
  <c r="BA7" i="1"/>
  <c r="AZ7" i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U8" i="10" s="1"/>
  <c r="AA7" i="1"/>
  <c r="Z7" i="1"/>
  <c r="Y7" i="1"/>
  <c r="X7" i="1"/>
  <c r="W7" i="1"/>
  <c r="V7" i="1"/>
  <c r="U7" i="1"/>
  <c r="T7" i="1"/>
  <c r="S7" i="1"/>
  <c r="R7" i="1"/>
  <c r="Q7" i="1"/>
  <c r="P7" i="1"/>
  <c r="O7" i="1"/>
  <c r="AP8" i="9" s="1"/>
  <c r="N7" i="1"/>
  <c r="M7" i="1"/>
  <c r="L7" i="1"/>
  <c r="K7" i="1"/>
  <c r="J7" i="1"/>
  <c r="I7" i="1"/>
  <c r="AJ8" i="10" s="1"/>
  <c r="H7" i="1"/>
  <c r="G7" i="1"/>
  <c r="F7" i="1"/>
  <c r="E7" i="1"/>
  <c r="D7" i="1"/>
  <c r="C7" i="1"/>
  <c r="B7" i="1"/>
  <c r="A7" i="1"/>
  <c r="A8" i="10" s="1"/>
  <c r="CD6" i="1"/>
  <c r="CC6" i="1"/>
  <c r="CB6" i="1"/>
  <c r="CA6" i="1"/>
  <c r="BZ6" i="1"/>
  <c r="BY6" i="1"/>
  <c r="BX6" i="1"/>
  <c r="BW6" i="1"/>
  <c r="BV6" i="1"/>
  <c r="BU6" i="1"/>
  <c r="BT6" i="1"/>
  <c r="BS6" i="1"/>
  <c r="BR6" i="1"/>
  <c r="BQ6" i="1"/>
  <c r="BP6" i="1"/>
  <c r="BO6" i="1"/>
  <c r="BN6" i="1"/>
  <c r="BM6" i="1"/>
  <c r="BL6" i="1"/>
  <c r="BK6" i="1"/>
  <c r="BJ6" i="1"/>
  <c r="BI6" i="1"/>
  <c r="BH6" i="1"/>
  <c r="BA7" i="10" s="1"/>
  <c r="BG6" i="1"/>
  <c r="AZ7" i="10" s="1"/>
  <c r="BF6" i="1"/>
  <c r="AY7" i="10" s="1"/>
  <c r="BE6" i="1"/>
  <c r="BD6" i="1"/>
  <c r="BC6" i="1"/>
  <c r="BB6" i="1"/>
  <c r="BA6" i="1"/>
  <c r="AZ6" i="1"/>
  <c r="AY6" i="1"/>
  <c r="AX6" i="1"/>
  <c r="AW6" i="1"/>
  <c r="AV6" i="1"/>
  <c r="AU6" i="1"/>
  <c r="AT6" i="1"/>
  <c r="AS6" i="1"/>
  <c r="AR6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AP7" i="10" s="1"/>
  <c r="N6" i="1"/>
  <c r="AO7" i="10" s="1"/>
  <c r="M6" i="1"/>
  <c r="AN7" i="10" s="1"/>
  <c r="L6" i="1"/>
  <c r="AM7" i="10" s="1"/>
  <c r="K6" i="1"/>
  <c r="J6" i="1"/>
  <c r="I6" i="1"/>
  <c r="H6" i="1"/>
  <c r="G6" i="1"/>
  <c r="F6" i="1"/>
  <c r="E6" i="1"/>
  <c r="AF7" i="10" s="1"/>
  <c r="D6" i="1"/>
  <c r="C6" i="1"/>
  <c r="C7" i="10" s="1"/>
  <c r="B6" i="1"/>
  <c r="B7" i="10" s="1"/>
  <c r="A6" i="1"/>
  <c r="A7" i="10" s="1"/>
  <c r="CD5" i="1"/>
  <c r="CC5" i="1"/>
  <c r="CB5" i="1"/>
  <c r="CA5" i="1"/>
  <c r="BZ5" i="1"/>
  <c r="BY5" i="1"/>
  <c r="BX5" i="1"/>
  <c r="BW5" i="1"/>
  <c r="BV5" i="1"/>
  <c r="BU5" i="1"/>
  <c r="BT5" i="1"/>
  <c r="BS5" i="1"/>
  <c r="BR5" i="1"/>
  <c r="BQ5" i="1"/>
  <c r="BP5" i="1"/>
  <c r="BO5" i="1"/>
  <c r="G6" i="10" s="1"/>
  <c r="BN5" i="1"/>
  <c r="F6" i="10" s="1"/>
  <c r="BM5" i="1"/>
  <c r="E6" i="10" s="1"/>
  <c r="BL5" i="1"/>
  <c r="D6" i="10" s="1"/>
  <c r="AQ6" i="10" s="1"/>
  <c r="BK5" i="1"/>
  <c r="BJ5" i="1"/>
  <c r="BI5" i="1"/>
  <c r="BH5" i="1"/>
  <c r="BG5" i="1"/>
  <c r="BF5" i="1"/>
  <c r="BE5" i="1"/>
  <c r="BD5" i="1"/>
  <c r="BC5" i="1"/>
  <c r="BB5" i="1"/>
  <c r="BA5" i="1"/>
  <c r="AZ5" i="1"/>
  <c r="AY5" i="1"/>
  <c r="AX5" i="1"/>
  <c r="AW5" i="1"/>
  <c r="AV5" i="1"/>
  <c r="AU5" i="1"/>
  <c r="AT5" i="1"/>
  <c r="AS5" i="1"/>
  <c r="AR5" i="1"/>
  <c r="AQ5" i="1"/>
  <c r="AP5" i="1"/>
  <c r="AO5" i="1"/>
  <c r="AN5" i="1"/>
  <c r="V6" i="10" s="1"/>
  <c r="AM5" i="1"/>
  <c r="AL5" i="1"/>
  <c r="AK5" i="1"/>
  <c r="AJ5" i="1"/>
  <c r="AI5" i="1"/>
  <c r="AH5" i="1"/>
  <c r="AG5" i="1"/>
  <c r="AF5" i="1"/>
  <c r="AE5" i="1"/>
  <c r="AD5" i="1"/>
  <c r="AC5" i="1"/>
  <c r="AB5" i="1"/>
  <c r="U6" i="10" s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AL6" i="10" s="1"/>
  <c r="J5" i="1"/>
  <c r="AK6" i="10" s="1"/>
  <c r="I5" i="1"/>
  <c r="AJ6" i="10" s="1"/>
  <c r="H5" i="1"/>
  <c r="AI6" i="10" s="1"/>
  <c r="G5" i="1"/>
  <c r="F5" i="1"/>
  <c r="E5" i="1"/>
  <c r="D5" i="1"/>
  <c r="C5" i="1"/>
  <c r="B5" i="1"/>
  <c r="A5" i="1"/>
  <c r="CD4" i="1"/>
  <c r="CC4" i="1"/>
  <c r="CB4" i="1"/>
  <c r="CA4" i="1"/>
  <c r="BZ4" i="1"/>
  <c r="BY4" i="1"/>
  <c r="BX4" i="1"/>
  <c r="BW4" i="1"/>
  <c r="BV4" i="1"/>
  <c r="BU4" i="1"/>
  <c r="BT4" i="1"/>
  <c r="BS4" i="1"/>
  <c r="BR4" i="1"/>
  <c r="BQ4" i="1"/>
  <c r="BP4" i="1"/>
  <c r="BO4" i="1"/>
  <c r="BN4" i="1"/>
  <c r="BM4" i="1"/>
  <c r="BL4" i="1"/>
  <c r="BK4" i="1"/>
  <c r="BJ4" i="1"/>
  <c r="BI4" i="1"/>
  <c r="BH4" i="1"/>
  <c r="BG4" i="1"/>
  <c r="BF4" i="1"/>
  <c r="BE4" i="1"/>
  <c r="BD4" i="1"/>
  <c r="BC4" i="1"/>
  <c r="BB4" i="1"/>
  <c r="BA4" i="1"/>
  <c r="AZ4" i="1"/>
  <c r="AY4" i="1"/>
  <c r="AX4" i="1"/>
  <c r="AW4" i="1"/>
  <c r="AV4" i="1"/>
  <c r="AU4" i="1"/>
  <c r="AT4" i="1"/>
  <c r="AS4" i="1"/>
  <c r="AR4" i="1"/>
  <c r="AQ4" i="1"/>
  <c r="AP4" i="1"/>
  <c r="AO4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T5" i="10" s="1"/>
  <c r="O4" i="1"/>
  <c r="N4" i="1"/>
  <c r="M4" i="1"/>
  <c r="AN5" i="10" s="1"/>
  <c r="L4" i="1"/>
  <c r="K4" i="1"/>
  <c r="J4" i="1"/>
  <c r="I4" i="1"/>
  <c r="H4" i="1"/>
  <c r="G4" i="1"/>
  <c r="AH5" i="10" s="1"/>
  <c r="F4" i="1"/>
  <c r="AG5" i="10" s="1"/>
  <c r="E4" i="1"/>
  <c r="AF5" i="10" s="1"/>
  <c r="D4" i="1"/>
  <c r="C4" i="1"/>
  <c r="B4" i="1"/>
  <c r="A4" i="1"/>
  <c r="CD3" i="1"/>
  <c r="CC3" i="1"/>
  <c r="CB3" i="1"/>
  <c r="CA3" i="1"/>
  <c r="BZ3" i="1"/>
  <c r="BY3" i="1"/>
  <c r="BX3" i="1"/>
  <c r="BW3" i="1"/>
  <c r="BV3" i="1"/>
  <c r="BU3" i="1"/>
  <c r="BT3" i="1"/>
  <c r="BS3" i="1"/>
  <c r="BR3" i="1"/>
  <c r="BQ3" i="1"/>
  <c r="BP3" i="1"/>
  <c r="H4" i="10" s="1"/>
  <c r="BO3" i="1"/>
  <c r="BN3" i="1"/>
  <c r="BM3" i="1"/>
  <c r="BL3" i="1"/>
  <c r="BK3" i="1"/>
  <c r="BJ3" i="1"/>
  <c r="BC4" i="10" s="1"/>
  <c r="BI3" i="1"/>
  <c r="BH3" i="1"/>
  <c r="BG3" i="1"/>
  <c r="BF3" i="1"/>
  <c r="BE3" i="1"/>
  <c r="BD3" i="1"/>
  <c r="BC3" i="1"/>
  <c r="BB3" i="1"/>
  <c r="BA3" i="1"/>
  <c r="AZ3" i="1"/>
  <c r="AY3" i="1"/>
  <c r="AX3" i="1"/>
  <c r="AW3" i="1"/>
  <c r="AV3" i="1"/>
  <c r="AU3" i="1"/>
  <c r="AT3" i="1"/>
  <c r="AS3" i="1"/>
  <c r="AR3" i="1"/>
  <c r="AQ3" i="1"/>
  <c r="AP3" i="1"/>
  <c r="AO3" i="1"/>
  <c r="AN3" i="1"/>
  <c r="AM3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AJ4" i="10" s="1"/>
  <c r="H3" i="1"/>
  <c r="G3" i="1"/>
  <c r="F3" i="1"/>
  <c r="E3" i="1"/>
  <c r="D3" i="1"/>
  <c r="C3" i="1"/>
  <c r="C4" i="10" s="1"/>
  <c r="B3" i="1"/>
  <c r="A3" i="1"/>
  <c r="CD2" i="1"/>
  <c r="CC2" i="1"/>
  <c r="CB2" i="1"/>
  <c r="CA2" i="1"/>
  <c r="BZ2" i="1"/>
  <c r="BY2" i="1"/>
  <c r="BX2" i="1"/>
  <c r="BW2" i="1"/>
  <c r="BV2" i="1"/>
  <c r="BU2" i="1"/>
  <c r="BT2" i="1"/>
  <c r="BS2" i="1"/>
  <c r="BR2" i="1"/>
  <c r="BQ2" i="1"/>
  <c r="BP2" i="1"/>
  <c r="H3" i="10" s="1"/>
  <c r="BE3" i="10" s="1"/>
  <c r="BO2" i="1"/>
  <c r="BN2" i="1"/>
  <c r="BM2" i="1"/>
  <c r="BL2" i="1"/>
  <c r="BK2" i="1"/>
  <c r="BD3" i="10" s="1"/>
  <c r="BJ2" i="1"/>
  <c r="BI2" i="1"/>
  <c r="BH2" i="1"/>
  <c r="BG2" i="1"/>
  <c r="BF2" i="1"/>
  <c r="BE2" i="1"/>
  <c r="BD2" i="1"/>
  <c r="BC2" i="1"/>
  <c r="BB2" i="1"/>
  <c r="BA2" i="1"/>
  <c r="AZ2" i="1"/>
  <c r="W3" i="9" s="1"/>
  <c r="AY2" i="1"/>
  <c r="AX2" i="1"/>
  <c r="AW2" i="1"/>
  <c r="AV2" i="1"/>
  <c r="AU2" i="1"/>
  <c r="AT2" i="1"/>
  <c r="AS2" i="1"/>
  <c r="AR2" i="1"/>
  <c r="AQ2" i="1"/>
  <c r="AP2" i="1"/>
  <c r="AO2" i="1"/>
  <c r="AN2" i="1"/>
  <c r="V3" i="10" s="1"/>
  <c r="AM2" i="1"/>
  <c r="AL2" i="1"/>
  <c r="AK2" i="1"/>
  <c r="AJ2" i="1"/>
  <c r="AI2" i="1"/>
  <c r="AH2" i="1"/>
  <c r="AG2" i="1"/>
  <c r="AF2" i="1"/>
  <c r="AE2" i="1"/>
  <c r="AD2" i="1"/>
  <c r="AC2" i="1"/>
  <c r="AB2" i="1"/>
  <c r="U3" i="10" s="1"/>
  <c r="AA2" i="1"/>
  <c r="Z2" i="1"/>
  <c r="Y2" i="1"/>
  <c r="X2" i="1"/>
  <c r="W2" i="1"/>
  <c r="V2" i="1"/>
  <c r="U2" i="1"/>
  <c r="T2" i="1"/>
  <c r="S2" i="1"/>
  <c r="R2" i="1"/>
  <c r="Q2" i="1"/>
  <c r="P2" i="1"/>
  <c r="T3" i="10" s="1"/>
  <c r="O2" i="1"/>
  <c r="AP3" i="10" s="1"/>
  <c r="N2" i="1"/>
  <c r="AO3" i="10" s="1"/>
  <c r="M2" i="1"/>
  <c r="AN3" i="10" s="1"/>
  <c r="L2" i="1"/>
  <c r="AM3" i="10" s="1"/>
  <c r="K2" i="1"/>
  <c r="AL3" i="9" s="1"/>
  <c r="J2" i="1"/>
  <c r="I2" i="1"/>
  <c r="H2" i="1"/>
  <c r="G2" i="1"/>
  <c r="F2" i="1"/>
  <c r="E2" i="1"/>
  <c r="AF3" i="10" s="1"/>
  <c r="D2" i="1"/>
  <c r="C2" i="1"/>
  <c r="B2" i="1"/>
  <c r="A2" i="1"/>
  <c r="N40" i="6"/>
  <c r="M40" i="6"/>
  <c r="L40" i="6"/>
  <c r="K40" i="6"/>
  <c r="J40" i="6"/>
  <c r="I40" i="6"/>
  <c r="H40" i="6"/>
  <c r="G40" i="6"/>
  <c r="F40" i="6"/>
  <c r="E40" i="6"/>
  <c r="D40" i="6"/>
  <c r="C40" i="6"/>
  <c r="DQ90" i="10" l="1"/>
  <c r="DC90" i="10"/>
  <c r="DG90" i="10"/>
  <c r="CU90" i="10"/>
  <c r="DK89" i="10"/>
  <c r="DH89" i="10"/>
  <c r="DG89" i="10"/>
  <c r="DD89" i="10"/>
  <c r="DI89" i="10"/>
  <c r="DP89" i="10"/>
  <c r="DF89" i="10"/>
  <c r="DV89" i="10" s="1"/>
  <c r="CV89" i="10"/>
  <c r="CP89" i="10"/>
  <c r="DA89" i="10"/>
  <c r="CS89" i="10"/>
  <c r="DX89" i="10" s="1"/>
  <c r="CR89" i="10"/>
  <c r="DW89" i="10" s="1"/>
  <c r="DE89" i="10"/>
  <c r="CM90" i="10"/>
  <c r="CK90" i="10"/>
  <c r="CO90" i="10"/>
  <c r="CS90" i="10"/>
  <c r="CN89" i="10"/>
  <c r="CN90" i="10"/>
  <c r="DS90" i="10" s="1"/>
  <c r="CT90" i="10"/>
  <c r="DI90" i="10"/>
  <c r="DJ90" i="10"/>
  <c r="DZ90" i="10" s="1"/>
  <c r="DF90" i="10"/>
  <c r="CZ90" i="10"/>
  <c r="DB90" i="10"/>
  <c r="DR90" i="10" s="1"/>
  <c r="DE90" i="10"/>
  <c r="CM89" i="10"/>
  <c r="DR89" i="10" s="1"/>
  <c r="DK90" i="10"/>
  <c r="CR90" i="10"/>
  <c r="DB89" i="10"/>
  <c r="DJ89" i="10"/>
  <c r="DH90" i="10"/>
  <c r="DD90" i="10"/>
  <c r="CL89" i="10"/>
  <c r="CP90" i="10"/>
  <c r="CQ90" i="10"/>
  <c r="CW79" i="9"/>
  <c r="CT89" i="10"/>
  <c r="DC89" i="10"/>
  <c r="CO89" i="10"/>
  <c r="CU89" i="10"/>
  <c r="DZ89" i="10" s="1"/>
  <c r="CV90" i="10"/>
  <c r="W78" i="2"/>
  <c r="W89" i="3"/>
  <c r="AM78" i="2"/>
  <c r="AM89" i="3"/>
  <c r="BC78" i="2"/>
  <c r="BC89" i="3"/>
  <c r="BT78" i="2"/>
  <c r="BT89" i="3"/>
  <c r="X78" i="2"/>
  <c r="X89" i="3"/>
  <c r="BD78" i="2"/>
  <c r="BD89" i="3"/>
  <c r="BU78" i="2"/>
  <c r="BU89" i="3"/>
  <c r="Y78" i="2"/>
  <c r="Y89" i="3"/>
  <c r="AO78" i="2"/>
  <c r="AO89" i="3"/>
  <c r="BE78" i="2"/>
  <c r="BE89" i="3"/>
  <c r="BV78" i="2"/>
  <c r="BV89" i="3"/>
  <c r="Z78" i="2"/>
  <c r="Z89" i="3"/>
  <c r="AP78" i="2"/>
  <c r="AP89" i="3"/>
  <c r="BF78" i="2"/>
  <c r="BF89" i="3"/>
  <c r="BW78" i="2"/>
  <c r="BW89" i="3"/>
  <c r="AA78" i="2"/>
  <c r="AA89" i="3"/>
  <c r="AQ78" i="2"/>
  <c r="AQ89" i="3"/>
  <c r="BG78" i="2"/>
  <c r="BG89" i="3"/>
  <c r="BX78" i="2"/>
  <c r="BX89" i="3"/>
  <c r="L78" i="2"/>
  <c r="L89" i="3"/>
  <c r="AR78" i="2"/>
  <c r="AR89" i="3"/>
  <c r="BY78" i="2"/>
  <c r="BY89" i="3"/>
  <c r="M78" i="2"/>
  <c r="M89" i="3"/>
  <c r="AC78" i="2"/>
  <c r="AC89" i="3"/>
  <c r="AS78" i="2"/>
  <c r="AS89" i="3"/>
  <c r="BI78" i="2"/>
  <c r="BI89" i="3"/>
  <c r="BZ78" i="2"/>
  <c r="BZ89" i="3"/>
  <c r="AD78" i="2"/>
  <c r="AD89" i="3"/>
  <c r="AT78" i="2"/>
  <c r="AT89" i="3"/>
  <c r="CA78" i="2"/>
  <c r="CA89" i="3"/>
  <c r="O78" i="2"/>
  <c r="O89" i="3"/>
  <c r="AU78" i="2"/>
  <c r="AU89" i="3"/>
  <c r="CB78" i="2"/>
  <c r="CB89" i="3"/>
  <c r="P78" i="2"/>
  <c r="P89" i="3"/>
  <c r="AF78" i="2"/>
  <c r="AF89" i="3"/>
  <c r="AV78" i="2"/>
  <c r="AV89" i="3"/>
  <c r="BM78" i="2"/>
  <c r="BM89" i="3"/>
  <c r="CI89" i="3" s="1"/>
  <c r="CC78" i="2"/>
  <c r="CC89" i="3"/>
  <c r="AW78" i="2"/>
  <c r="AW89" i="3"/>
  <c r="BN78" i="2"/>
  <c r="BN89" i="3"/>
  <c r="CD78" i="2"/>
  <c r="CD89" i="3"/>
  <c r="R78" i="2"/>
  <c r="R89" i="3"/>
  <c r="AH78" i="2"/>
  <c r="AH89" i="3"/>
  <c r="AX78" i="2"/>
  <c r="AX89" i="3"/>
  <c r="CE78" i="2"/>
  <c r="CE89" i="3"/>
  <c r="S78" i="2"/>
  <c r="S89" i="3"/>
  <c r="AI78" i="2"/>
  <c r="AI89" i="3"/>
  <c r="AY78" i="2"/>
  <c r="AY89" i="3"/>
  <c r="D78" i="2"/>
  <c r="D89" i="3"/>
  <c r="T78" i="2"/>
  <c r="T89" i="3"/>
  <c r="AJ78" i="2"/>
  <c r="AJ89" i="3"/>
  <c r="E78" i="2"/>
  <c r="E89" i="3"/>
  <c r="U78" i="2"/>
  <c r="U89" i="3"/>
  <c r="AK78" i="2"/>
  <c r="AK89" i="3"/>
  <c r="BA78" i="2"/>
  <c r="BA89" i="3"/>
  <c r="BR78" i="2"/>
  <c r="BR89" i="3"/>
  <c r="F78" i="2"/>
  <c r="F89" i="3"/>
  <c r="V78" i="2"/>
  <c r="V89" i="3"/>
  <c r="AL78" i="2"/>
  <c r="AL89" i="3"/>
  <c r="BB78" i="2"/>
  <c r="BB89" i="3"/>
  <c r="BS78" i="2"/>
  <c r="BS89" i="3"/>
  <c r="AK75" i="10"/>
  <c r="J88" i="3"/>
  <c r="AP77" i="2"/>
  <c r="AP88" i="3"/>
  <c r="AY75" i="10"/>
  <c r="BF88" i="3"/>
  <c r="U75" i="10"/>
  <c r="AB88" i="3"/>
  <c r="BA75" i="10"/>
  <c r="BH88" i="3"/>
  <c r="I75" i="10"/>
  <c r="CE88" i="3"/>
  <c r="AJ77" i="2"/>
  <c r="AJ88" i="3"/>
  <c r="BK77" i="2"/>
  <c r="BK88" i="3"/>
  <c r="T75" i="10"/>
  <c r="Z75" i="10" s="1"/>
  <c r="P88" i="3"/>
  <c r="AT75" i="10"/>
  <c r="BA88" i="3"/>
  <c r="D75" i="10"/>
  <c r="BT75" i="10" s="1"/>
  <c r="BM88" i="3"/>
  <c r="CI88" i="3" s="1"/>
  <c r="E75" i="10"/>
  <c r="L75" i="10" s="1"/>
  <c r="BN88" i="3"/>
  <c r="AH75" i="10"/>
  <c r="G88" i="3"/>
  <c r="V75" i="10"/>
  <c r="AN88" i="3"/>
  <c r="AW75" i="10"/>
  <c r="BD88" i="3"/>
  <c r="U74" i="10"/>
  <c r="AB87" i="3"/>
  <c r="AP74" i="10"/>
  <c r="O87" i="3"/>
  <c r="T74" i="10"/>
  <c r="Z74" i="10" s="1"/>
  <c r="P87" i="3"/>
  <c r="D74" i="10"/>
  <c r="BT74" i="10" s="1"/>
  <c r="BM87" i="3"/>
  <c r="CI87" i="3" s="1"/>
  <c r="E74" i="10"/>
  <c r="BN87" i="3"/>
  <c r="F74" i="10"/>
  <c r="M74" i="10" s="1"/>
  <c r="BO87" i="3"/>
  <c r="I74" i="10"/>
  <c r="Q86" i="10" s="1"/>
  <c r="CE87" i="3"/>
  <c r="G74" i="10"/>
  <c r="BP87" i="3"/>
  <c r="S74" i="9"/>
  <c r="D87" i="3"/>
  <c r="AG74" i="10"/>
  <c r="F87" i="3"/>
  <c r="V74" i="10"/>
  <c r="AB74" i="10" s="1"/>
  <c r="AN87" i="3"/>
  <c r="AW74" i="10"/>
  <c r="BD87" i="3"/>
  <c r="T77" i="2"/>
  <c r="AN73" i="10"/>
  <c r="M86" i="3"/>
  <c r="BB73" i="10"/>
  <c r="BI86" i="3"/>
  <c r="AP73" i="10"/>
  <c r="O86" i="3"/>
  <c r="T73" i="10"/>
  <c r="P86" i="3"/>
  <c r="D73" i="10"/>
  <c r="AQ73" i="10" s="1"/>
  <c r="BM86" i="3"/>
  <c r="E73" i="10"/>
  <c r="BN86" i="3"/>
  <c r="I73" i="10"/>
  <c r="Q85" i="10" s="1"/>
  <c r="CE86" i="3"/>
  <c r="G73" i="10"/>
  <c r="N73" i="10" s="1"/>
  <c r="BP86" i="3"/>
  <c r="F73" i="10"/>
  <c r="M73" i="10" s="1"/>
  <c r="BO86" i="3"/>
  <c r="S73" i="9"/>
  <c r="D86" i="3"/>
  <c r="AS73" i="9"/>
  <c r="AZ86" i="3"/>
  <c r="H73" i="10"/>
  <c r="O73" i="10" s="1"/>
  <c r="BQ86" i="3"/>
  <c r="V73" i="10"/>
  <c r="AB73" i="10" s="1"/>
  <c r="AN86" i="3"/>
  <c r="AL73" i="10"/>
  <c r="K86" i="3"/>
  <c r="AM73" i="10"/>
  <c r="L86" i="3"/>
  <c r="U73" i="10"/>
  <c r="AA73" i="10" s="1"/>
  <c r="AB86" i="3"/>
  <c r="AO72" i="10"/>
  <c r="N85" i="3"/>
  <c r="BC72" i="10"/>
  <c r="BJ85" i="3"/>
  <c r="BD72" i="10"/>
  <c r="BK85" i="3"/>
  <c r="T72" i="10"/>
  <c r="P85" i="3"/>
  <c r="D72" i="10"/>
  <c r="AQ72" i="10" s="1"/>
  <c r="BM85" i="3"/>
  <c r="F72" i="10"/>
  <c r="BO85" i="3"/>
  <c r="I72" i="10"/>
  <c r="Q84" i="10" s="1"/>
  <c r="CE85" i="3"/>
  <c r="G72" i="10"/>
  <c r="BP85" i="3"/>
  <c r="S72" i="9"/>
  <c r="D85" i="3"/>
  <c r="W72" i="9"/>
  <c r="AZ85" i="3"/>
  <c r="H72" i="10"/>
  <c r="CI72" i="10" s="1"/>
  <c r="BQ85" i="3"/>
  <c r="AH72" i="10"/>
  <c r="G85" i="3"/>
  <c r="AI72" i="10"/>
  <c r="H85" i="3"/>
  <c r="U72" i="10"/>
  <c r="AA84" i="10" s="1"/>
  <c r="AB85" i="3"/>
  <c r="BA72" i="10"/>
  <c r="BH85" i="3"/>
  <c r="F71" i="10"/>
  <c r="BO84" i="3"/>
  <c r="I71" i="10"/>
  <c r="Q83" i="10" s="1"/>
  <c r="CE84" i="3"/>
  <c r="E71" i="10"/>
  <c r="L71" i="10" s="1"/>
  <c r="BN84" i="3"/>
  <c r="AE71" i="9"/>
  <c r="D84" i="3"/>
  <c r="H71" i="10"/>
  <c r="BE71" i="10" s="1"/>
  <c r="BQ84" i="3"/>
  <c r="AF71" i="10"/>
  <c r="E84" i="3"/>
  <c r="AT71" i="10"/>
  <c r="BA84" i="3"/>
  <c r="AH71" i="10"/>
  <c r="G84" i="3"/>
  <c r="V71" i="10"/>
  <c r="AN84" i="3"/>
  <c r="AW71" i="10"/>
  <c r="BD84" i="3"/>
  <c r="T71" i="10"/>
  <c r="Z83" i="10" s="1"/>
  <c r="P84" i="3"/>
  <c r="D71" i="10"/>
  <c r="BT71" i="10" s="1"/>
  <c r="BM84" i="3"/>
  <c r="AQ77" i="2"/>
  <c r="AP77" i="3"/>
  <c r="BW77" i="3"/>
  <c r="AS70" i="9"/>
  <c r="AZ83" i="3"/>
  <c r="F70" i="10"/>
  <c r="M70" i="10" s="1"/>
  <c r="BO83" i="3"/>
  <c r="I70" i="10"/>
  <c r="Q82" i="10" s="1"/>
  <c r="CE83" i="3"/>
  <c r="S70" i="9"/>
  <c r="D83" i="3"/>
  <c r="AG70" i="10"/>
  <c r="F83" i="3"/>
  <c r="AU70" i="10"/>
  <c r="BB83" i="3"/>
  <c r="AV70" i="10"/>
  <c r="BC83" i="3"/>
  <c r="V70" i="10"/>
  <c r="AN83" i="3"/>
  <c r="AW70" i="10"/>
  <c r="BD83" i="3"/>
  <c r="G70" i="10"/>
  <c r="N70" i="10" s="1"/>
  <c r="BP83" i="3"/>
  <c r="H70" i="10"/>
  <c r="BE70" i="10" s="1"/>
  <c r="BQ83" i="3"/>
  <c r="U70" i="10"/>
  <c r="AA70" i="10" s="1"/>
  <c r="AB83" i="3"/>
  <c r="AP70" i="10"/>
  <c r="O83" i="3"/>
  <c r="T70" i="10"/>
  <c r="Z70" i="10" s="1"/>
  <c r="P83" i="3"/>
  <c r="D70" i="10"/>
  <c r="BT70" i="10" s="1"/>
  <c r="BM83" i="3"/>
  <c r="E70" i="10"/>
  <c r="BN83" i="3"/>
  <c r="V69" i="10"/>
  <c r="AN82" i="3"/>
  <c r="AL69" i="10"/>
  <c r="K82" i="3"/>
  <c r="AM69" i="10"/>
  <c r="L82" i="3"/>
  <c r="U69" i="10"/>
  <c r="AA69" i="10" s="1"/>
  <c r="AB82" i="3"/>
  <c r="AN69" i="10"/>
  <c r="M82" i="3"/>
  <c r="BB69" i="10"/>
  <c r="BI82" i="3"/>
  <c r="AP69" i="10"/>
  <c r="O82" i="3"/>
  <c r="T69" i="10"/>
  <c r="Z69" i="10" s="1"/>
  <c r="P82" i="3"/>
  <c r="CT82" i="3"/>
  <c r="DE82" i="3" s="1"/>
  <c r="H69" i="10"/>
  <c r="CI69" i="10" s="1"/>
  <c r="BQ82" i="3"/>
  <c r="CX82" i="3" s="1"/>
  <c r="DI82" i="3" s="1"/>
  <c r="F69" i="10"/>
  <c r="M69" i="10" s="1"/>
  <c r="BO82" i="3"/>
  <c r="CV82" i="3" s="1"/>
  <c r="DG82" i="3" s="1"/>
  <c r="I69" i="10"/>
  <c r="Q81" i="10" s="1"/>
  <c r="CE82" i="3"/>
  <c r="DJ82" i="3" s="1"/>
  <c r="G69" i="10"/>
  <c r="N69" i="10" s="1"/>
  <c r="BP82" i="3"/>
  <c r="CW82" i="3" s="1"/>
  <c r="DH82" i="3" s="1"/>
  <c r="H77" i="2"/>
  <c r="X77" i="2"/>
  <c r="BU77" i="2"/>
  <c r="X77" i="3"/>
  <c r="BD77" i="3"/>
  <c r="BU77" i="3"/>
  <c r="BF77" i="2"/>
  <c r="AH68" i="10"/>
  <c r="G81" i="3"/>
  <c r="AI68" i="10"/>
  <c r="H81" i="3"/>
  <c r="V68" i="10"/>
  <c r="AN81" i="3"/>
  <c r="U68" i="10"/>
  <c r="AA68" i="10" s="1"/>
  <c r="AB81" i="3"/>
  <c r="BA68" i="10"/>
  <c r="BH81" i="3"/>
  <c r="AO68" i="10"/>
  <c r="N81" i="3"/>
  <c r="BC68" i="10"/>
  <c r="BJ81" i="3"/>
  <c r="AP68" i="9"/>
  <c r="O81" i="3"/>
  <c r="BD68" i="10"/>
  <c r="BK81" i="3"/>
  <c r="CT81" i="3"/>
  <c r="DE81" i="3" s="1"/>
  <c r="H68" i="10"/>
  <c r="O68" i="10" s="1"/>
  <c r="BQ81" i="3"/>
  <c r="CX81" i="3" s="1"/>
  <c r="DI81" i="3" s="1"/>
  <c r="W77" i="3"/>
  <c r="AM77" i="3"/>
  <c r="BC77" i="3"/>
  <c r="BT77" i="3"/>
  <c r="V77" i="2"/>
  <c r="E77" i="3"/>
  <c r="U77" i="3"/>
  <c r="AK77" i="3"/>
  <c r="BA77" i="3"/>
  <c r="BR77" i="3"/>
  <c r="BB77" i="2"/>
  <c r="F77" i="3"/>
  <c r="V77" i="3"/>
  <c r="AL77" i="3"/>
  <c r="BS77" i="3"/>
  <c r="BS77" i="2"/>
  <c r="U77" i="2"/>
  <c r="AK77" i="2"/>
  <c r="BR77" i="2"/>
  <c r="B18" i="2"/>
  <c r="A17" i="2"/>
  <c r="BL17" i="2" s="1"/>
  <c r="C76" i="2"/>
  <c r="C76" i="3"/>
  <c r="BA67" i="10"/>
  <c r="BH80" i="3"/>
  <c r="D77" i="2"/>
  <c r="AZ77" i="2"/>
  <c r="T67" i="10"/>
  <c r="Z67" i="10" s="1"/>
  <c r="P80" i="3"/>
  <c r="U67" i="10"/>
  <c r="AB80" i="3"/>
  <c r="V67" i="10"/>
  <c r="AN80" i="3"/>
  <c r="D67" i="10"/>
  <c r="AQ67" i="10" s="1"/>
  <c r="BM80" i="3"/>
  <c r="AT67" i="10"/>
  <c r="BA80" i="3"/>
  <c r="E67" i="10"/>
  <c r="L67" i="10" s="1"/>
  <c r="BN80" i="3"/>
  <c r="CU80" i="3" s="1"/>
  <c r="DF80" i="3" s="1"/>
  <c r="F67" i="10"/>
  <c r="M67" i="10" s="1"/>
  <c r="BO80" i="3"/>
  <c r="CV80" i="3" s="1"/>
  <c r="DG80" i="3" s="1"/>
  <c r="AH67" i="10"/>
  <c r="G80" i="3"/>
  <c r="AW67" i="10"/>
  <c r="BD80" i="3"/>
  <c r="AK67" i="10"/>
  <c r="J80" i="3"/>
  <c r="AY67" i="10"/>
  <c r="BF80" i="3"/>
  <c r="C76" i="9"/>
  <c r="C77" i="3"/>
  <c r="A18" i="3"/>
  <c r="BL18" i="3" s="1"/>
  <c r="B19" i="3"/>
  <c r="BG77" i="2"/>
  <c r="W77" i="2"/>
  <c r="G77" i="2"/>
  <c r="AM77" i="2"/>
  <c r="AN77" i="2"/>
  <c r="M77" i="3"/>
  <c r="BQ77" i="2"/>
  <c r="AV66" i="10"/>
  <c r="BC79" i="3"/>
  <c r="V66" i="10"/>
  <c r="AB66" i="10" s="1"/>
  <c r="AN79" i="3"/>
  <c r="BC77" i="2"/>
  <c r="U66" i="10"/>
  <c r="AA66" i="10" s="1"/>
  <c r="AB79" i="3"/>
  <c r="F66" i="10"/>
  <c r="BO79" i="3"/>
  <c r="CV79" i="3" s="1"/>
  <c r="DG79" i="3" s="1"/>
  <c r="AU66" i="10"/>
  <c r="BB79" i="3"/>
  <c r="E66" i="10"/>
  <c r="BN79" i="3"/>
  <c r="CU79" i="3" s="1"/>
  <c r="DF79" i="3" s="1"/>
  <c r="S66" i="9"/>
  <c r="D79" i="3"/>
  <c r="H66" i="10"/>
  <c r="BQ79" i="3"/>
  <c r="CX79" i="3" s="1"/>
  <c r="DI79" i="3" s="1"/>
  <c r="AG66" i="10"/>
  <c r="F79" i="3"/>
  <c r="AW66" i="10"/>
  <c r="BD79" i="3"/>
  <c r="BT77" i="2"/>
  <c r="I66" i="10"/>
  <c r="Q78" i="10" s="1"/>
  <c r="CE79" i="3"/>
  <c r="DJ79" i="3" s="1"/>
  <c r="G66" i="10"/>
  <c r="BP79" i="3"/>
  <c r="CW79" i="3" s="1"/>
  <c r="DH79" i="3" s="1"/>
  <c r="F77" i="2"/>
  <c r="T77" i="3"/>
  <c r="AJ77" i="3"/>
  <c r="AZ77" i="3"/>
  <c r="T66" i="10"/>
  <c r="P79" i="3"/>
  <c r="D66" i="10"/>
  <c r="AQ66" i="10" s="1"/>
  <c r="BM79" i="3"/>
  <c r="CT79" i="3" s="1"/>
  <c r="DE79" i="3" s="1"/>
  <c r="AB77" i="3"/>
  <c r="BH77" i="3"/>
  <c r="AC77" i="3"/>
  <c r="F14" i="9"/>
  <c r="AR77" i="2"/>
  <c r="AS77" i="2"/>
  <c r="AR77" i="3"/>
  <c r="AS77" i="3"/>
  <c r="BY77" i="3"/>
  <c r="BZ77" i="3"/>
  <c r="BI77" i="3"/>
  <c r="D77" i="3"/>
  <c r="BQ77" i="3"/>
  <c r="CX77" i="3" s="1"/>
  <c r="DI77" i="3" s="1"/>
  <c r="M77" i="2"/>
  <c r="L77" i="3"/>
  <c r="AC77" i="2"/>
  <c r="BI77" i="2"/>
  <c r="BZ77" i="2"/>
  <c r="G76" i="9"/>
  <c r="BP78" i="2"/>
  <c r="AU66" i="9"/>
  <c r="W76" i="9"/>
  <c r="AZ78" i="2"/>
  <c r="H76" i="10"/>
  <c r="BQ78" i="2"/>
  <c r="AL65" i="10"/>
  <c r="K78" i="3"/>
  <c r="AM65" i="10"/>
  <c r="L78" i="3"/>
  <c r="U65" i="10"/>
  <c r="AB78" i="3"/>
  <c r="A71" i="9"/>
  <c r="AP27" i="9"/>
  <c r="AH77" i="2"/>
  <c r="AN65" i="10"/>
  <c r="M78" i="3"/>
  <c r="BB65" i="10"/>
  <c r="BI78" i="3"/>
  <c r="AH76" i="10"/>
  <c r="G78" i="2"/>
  <c r="AI76" i="10"/>
  <c r="H78" i="2"/>
  <c r="V76" i="10"/>
  <c r="AN78" i="2"/>
  <c r="R77" i="3"/>
  <c r="AP65" i="10"/>
  <c r="O78" i="3"/>
  <c r="AJ76" i="10"/>
  <c r="I78" i="2"/>
  <c r="F76" i="10"/>
  <c r="BO78" i="2"/>
  <c r="AX77" i="3"/>
  <c r="T65" i="10"/>
  <c r="P78" i="3"/>
  <c r="D65" i="10"/>
  <c r="AQ65" i="10" s="1"/>
  <c r="BM78" i="3"/>
  <c r="CT78" i="3" s="1"/>
  <c r="DE78" i="3" s="1"/>
  <c r="J77" i="2"/>
  <c r="J78" i="2"/>
  <c r="AL76" i="10"/>
  <c r="K78" i="2"/>
  <c r="F65" i="10"/>
  <c r="BO78" i="3"/>
  <c r="CV78" i="3" s="1"/>
  <c r="DG78" i="3" s="1"/>
  <c r="I65" i="10"/>
  <c r="Q77" i="10" s="1"/>
  <c r="CE78" i="3"/>
  <c r="DJ78" i="3" s="1"/>
  <c r="U76" i="10"/>
  <c r="AB78" i="2"/>
  <c r="BA76" i="10"/>
  <c r="BH78" i="2"/>
  <c r="G65" i="10"/>
  <c r="BP78" i="3"/>
  <c r="CW78" i="3" s="1"/>
  <c r="DH78" i="3" s="1"/>
  <c r="AH77" i="3"/>
  <c r="W65" i="9"/>
  <c r="AZ78" i="3"/>
  <c r="H65" i="10"/>
  <c r="BE65" i="10" s="1"/>
  <c r="BQ78" i="3"/>
  <c r="CX78" i="3" s="1"/>
  <c r="DI78" i="3" s="1"/>
  <c r="AO76" i="10"/>
  <c r="N78" i="2"/>
  <c r="BC76" i="10"/>
  <c r="BJ78" i="2"/>
  <c r="AE77" i="2"/>
  <c r="AE78" i="2"/>
  <c r="BD76" i="10"/>
  <c r="BK78" i="2"/>
  <c r="R77" i="2"/>
  <c r="AX77" i="2"/>
  <c r="S77" i="2"/>
  <c r="Q77" i="2"/>
  <c r="Q78" i="2"/>
  <c r="AG77" i="3"/>
  <c r="AG78" i="2"/>
  <c r="F70" i="9"/>
  <c r="CE77" i="3"/>
  <c r="DJ77" i="3" s="1"/>
  <c r="B71" i="9"/>
  <c r="E70" i="9"/>
  <c r="D6" i="9"/>
  <c r="AQ6" i="9" s="1"/>
  <c r="V59" i="9"/>
  <c r="A74" i="9"/>
  <c r="D70" i="9"/>
  <c r="AQ70" i="9" s="1"/>
  <c r="T58" i="9"/>
  <c r="AE45" i="9"/>
  <c r="BC56" i="9"/>
  <c r="H68" i="9"/>
  <c r="BE68" i="9" s="1"/>
  <c r="I73" i="9"/>
  <c r="U56" i="9"/>
  <c r="AG45" i="9"/>
  <c r="DO70" i="10"/>
  <c r="B60" i="12"/>
  <c r="H66" i="9"/>
  <c r="BE66" i="9" s="1"/>
  <c r="V35" i="9"/>
  <c r="AK51" i="9"/>
  <c r="AL77" i="2"/>
  <c r="BB77" i="3"/>
  <c r="A7" i="9"/>
  <c r="G65" i="9"/>
  <c r="U24" i="9"/>
  <c r="AJ52" i="9"/>
  <c r="DO71" i="10"/>
  <c r="B61" i="12"/>
  <c r="B23" i="9"/>
  <c r="D64" i="9"/>
  <c r="AQ64" i="9" s="1"/>
  <c r="AI6" i="9"/>
  <c r="AK53" i="9"/>
  <c r="C39" i="9"/>
  <c r="F57" i="9"/>
  <c r="AJ10" i="9"/>
  <c r="AO55" i="9"/>
  <c r="DO72" i="10"/>
  <c r="B62" i="12"/>
  <c r="Y77" i="2"/>
  <c r="AO77" i="2"/>
  <c r="BE77" i="2"/>
  <c r="BV77" i="2"/>
  <c r="A42" i="9"/>
  <c r="E57" i="9"/>
  <c r="T13" i="9"/>
  <c r="AJ14" i="9"/>
  <c r="AM65" i="9"/>
  <c r="Z77" i="3"/>
  <c r="BF77" i="3"/>
  <c r="BW77" i="2"/>
  <c r="B44" i="9"/>
  <c r="D56" i="9"/>
  <c r="AQ56" i="9" s="1"/>
  <c r="T5" i="9"/>
  <c r="AJ18" i="9"/>
  <c r="AN65" i="9"/>
  <c r="DO73" i="10"/>
  <c r="B63" i="12"/>
  <c r="AA77" i="2"/>
  <c r="BX77" i="2"/>
  <c r="A55" i="9"/>
  <c r="G54" i="9"/>
  <c r="T74" i="9"/>
  <c r="AK18" i="9"/>
  <c r="AH68" i="9"/>
  <c r="BD3" i="9"/>
  <c r="L77" i="2"/>
  <c r="BY77" i="2"/>
  <c r="B55" i="9"/>
  <c r="E54" i="9"/>
  <c r="U72" i="9"/>
  <c r="AL18" i="9"/>
  <c r="AG70" i="9"/>
  <c r="AY75" i="9"/>
  <c r="DO66" i="10"/>
  <c r="B56" i="12"/>
  <c r="DO74" i="10"/>
  <c r="B64" i="12"/>
  <c r="B63" i="9"/>
  <c r="F46" i="9"/>
  <c r="W70" i="9"/>
  <c r="AF23" i="9"/>
  <c r="AI72" i="9"/>
  <c r="AW75" i="9"/>
  <c r="AD77" i="2"/>
  <c r="AT77" i="3"/>
  <c r="CA77" i="2"/>
  <c r="C65" i="9"/>
  <c r="H76" i="9"/>
  <c r="BE76" i="9" s="1"/>
  <c r="D45" i="9"/>
  <c r="AQ45" i="9" s="1"/>
  <c r="T64" i="9"/>
  <c r="AM23" i="9"/>
  <c r="AG74" i="9"/>
  <c r="AW74" i="9"/>
  <c r="DO67" i="10"/>
  <c r="B57" i="12"/>
  <c r="DO75" i="10"/>
  <c r="B65" i="12"/>
  <c r="O77" i="3"/>
  <c r="AU77" i="3"/>
  <c r="CB77" i="2"/>
  <c r="A66" i="9"/>
  <c r="H44" i="9"/>
  <c r="BE44" i="9" s="1"/>
  <c r="AM26" i="9"/>
  <c r="BD72" i="9"/>
  <c r="BI25" i="10"/>
  <c r="P77" i="2"/>
  <c r="AF77" i="3"/>
  <c r="B69" i="9"/>
  <c r="F76" i="9"/>
  <c r="G44" i="9"/>
  <c r="AH27" i="9"/>
  <c r="AW66" i="9"/>
  <c r="CA77" i="3"/>
  <c r="DO8" i="10"/>
  <c r="DO24" i="10"/>
  <c r="AH64" i="9"/>
  <c r="N77" i="2"/>
  <c r="CB77" i="3"/>
  <c r="C23" i="9"/>
  <c r="D13" i="9"/>
  <c r="V25" i="9"/>
  <c r="AF46" i="9"/>
  <c r="AX64" i="9"/>
  <c r="G77" i="3"/>
  <c r="B66" i="9"/>
  <c r="U61" i="9"/>
  <c r="AU62" i="9"/>
  <c r="DO40" i="10"/>
  <c r="DO56" i="10"/>
  <c r="A8" i="9"/>
  <c r="G15" i="9"/>
  <c r="U35" i="9"/>
  <c r="O77" i="2"/>
  <c r="BH77" i="2"/>
  <c r="BO77" i="3"/>
  <c r="CV77" i="3" s="1"/>
  <c r="DG77" i="3" s="1"/>
  <c r="A24" i="9"/>
  <c r="BJ77" i="2"/>
  <c r="J77" i="3"/>
  <c r="DO10" i="10"/>
  <c r="DO18" i="10"/>
  <c r="DO26" i="10"/>
  <c r="DO34" i="10"/>
  <c r="DO42" i="10"/>
  <c r="DO50" i="10"/>
  <c r="DO58" i="10"/>
  <c r="A26" i="9"/>
  <c r="C66" i="9"/>
  <c r="E67" i="9"/>
  <c r="F54" i="9"/>
  <c r="H4" i="9"/>
  <c r="BE4" i="9" s="1"/>
  <c r="V75" i="9"/>
  <c r="AF19" i="9"/>
  <c r="AL51" i="9"/>
  <c r="AN69" i="9"/>
  <c r="BB61" i="9"/>
  <c r="D67" i="9"/>
  <c r="AQ67" i="9" s="1"/>
  <c r="DO59" i="10"/>
  <c r="I74" i="9"/>
  <c r="CC77" i="2"/>
  <c r="Z77" i="2"/>
  <c r="E75" i="9"/>
  <c r="AP74" i="9"/>
  <c r="AU46" i="9"/>
  <c r="AD77" i="3"/>
  <c r="DO13" i="10"/>
  <c r="DO29" i="10"/>
  <c r="DO61" i="10"/>
  <c r="AA77" i="3"/>
  <c r="BX77" i="3"/>
  <c r="S77" i="3"/>
  <c r="H73" i="9"/>
  <c r="F35" i="9"/>
  <c r="I58" i="9"/>
  <c r="AJ6" i="9"/>
  <c r="AK58" i="9"/>
  <c r="AB77" i="2"/>
  <c r="AE77" i="3"/>
  <c r="A56" i="9"/>
  <c r="B76" i="9"/>
  <c r="G73" i="9"/>
  <c r="F62" i="9"/>
  <c r="G25" i="9"/>
  <c r="I57" i="9"/>
  <c r="V67" i="9"/>
  <c r="U3" i="9"/>
  <c r="AN9" i="9"/>
  <c r="AI32" i="9"/>
  <c r="AF59" i="9"/>
  <c r="AW71" i="9"/>
  <c r="AU30" i="9"/>
  <c r="W73" i="9"/>
  <c r="BD60" i="9"/>
  <c r="BM77" i="2"/>
  <c r="AP73" i="9"/>
  <c r="AP68" i="10"/>
  <c r="N77" i="3"/>
  <c r="Y77" i="3"/>
  <c r="AW77" i="2"/>
  <c r="I72" i="9"/>
  <c r="AH5" i="9"/>
  <c r="AT77" i="2"/>
  <c r="I66" i="9"/>
  <c r="AH56" i="9"/>
  <c r="AU77" i="2"/>
  <c r="DO45" i="10"/>
  <c r="AQ77" i="3"/>
  <c r="C74" i="9"/>
  <c r="H63" i="9"/>
  <c r="BE63" i="9" s="1"/>
  <c r="V70" i="9"/>
  <c r="V3" i="9"/>
  <c r="I77" i="2"/>
  <c r="BA77" i="2"/>
  <c r="DO62" i="10"/>
  <c r="A58" i="9"/>
  <c r="F73" i="9"/>
  <c r="H60" i="9"/>
  <c r="F25" i="9"/>
  <c r="I56" i="9"/>
  <c r="U67" i="9"/>
  <c r="V54" i="9"/>
  <c r="AI10" i="9"/>
  <c r="AI38" i="9"/>
  <c r="AJ60" i="9"/>
  <c r="AT71" i="9"/>
  <c r="A40" i="9"/>
  <c r="AL3" i="10"/>
  <c r="AO77" i="3"/>
  <c r="Q77" i="3"/>
  <c r="CD77" i="2"/>
  <c r="A72" i="9"/>
  <c r="E64" i="9"/>
  <c r="S71" i="9"/>
  <c r="AX48" i="9"/>
  <c r="B60" i="9"/>
  <c r="E59" i="9"/>
  <c r="I40" i="9"/>
  <c r="T45" i="9"/>
  <c r="AP61" i="9"/>
  <c r="BB13" i="9"/>
  <c r="K77" i="2"/>
  <c r="BD77" i="2"/>
  <c r="BJ77" i="3"/>
  <c r="DO7" i="10"/>
  <c r="DO23" i="10"/>
  <c r="DO39" i="10"/>
  <c r="DO55" i="10"/>
  <c r="DO63" i="10"/>
  <c r="B7" i="9"/>
  <c r="C60" i="9"/>
  <c r="D72" i="9"/>
  <c r="H57" i="9"/>
  <c r="D24" i="9"/>
  <c r="AK10" i="9"/>
  <c r="AP38" i="9"/>
  <c r="AG62" i="9"/>
  <c r="AV70" i="9"/>
  <c r="AV77" i="2"/>
  <c r="BJ25" i="10"/>
  <c r="BV77" i="3"/>
  <c r="AG56" i="9"/>
  <c r="E73" i="9"/>
  <c r="E25" i="9"/>
  <c r="T67" i="9"/>
  <c r="AO38" i="9"/>
  <c r="AW70" i="9"/>
  <c r="BE77" i="3"/>
  <c r="AG77" i="2"/>
  <c r="BK77" i="3"/>
  <c r="C7" i="9"/>
  <c r="B61" i="9"/>
  <c r="G70" i="9"/>
  <c r="G57" i="9"/>
  <c r="H15" i="9"/>
  <c r="BE15" i="9" s="1"/>
  <c r="U64" i="9"/>
  <c r="AI14" i="9"/>
  <c r="AP44" i="9"/>
  <c r="AK62" i="9"/>
  <c r="BC68" i="9"/>
  <c r="AT11" i="9"/>
  <c r="L11" i="12"/>
  <c r="O10" i="12"/>
  <c r="CI64" i="10"/>
  <c r="DM64" i="10"/>
  <c r="DM62" i="10"/>
  <c r="CI62" i="10"/>
  <c r="CI56" i="10"/>
  <c r="DM56" i="10"/>
  <c r="DM15" i="10"/>
  <c r="CI15" i="10"/>
  <c r="BH25" i="10"/>
  <c r="BT63" i="10"/>
  <c r="BT57" i="10"/>
  <c r="AM5" i="10"/>
  <c r="AM5" i="9"/>
  <c r="AS9" i="10"/>
  <c r="W9" i="10"/>
  <c r="AS9" i="9"/>
  <c r="AO12" i="10"/>
  <c r="AO12" i="9"/>
  <c r="AU16" i="10"/>
  <c r="AU16" i="9"/>
  <c r="AW23" i="10"/>
  <c r="AW23" i="9"/>
  <c r="F26" i="10"/>
  <c r="M38" i="10" s="1"/>
  <c r="F26" i="9"/>
  <c r="BC36" i="10"/>
  <c r="BC36" i="9"/>
  <c r="AY38" i="10"/>
  <c r="AY38" i="9"/>
  <c r="AE41" i="10"/>
  <c r="S41" i="10"/>
  <c r="S41" i="9"/>
  <c r="AE41" i="9"/>
  <c r="BA45" i="10"/>
  <c r="BA45" i="9"/>
  <c r="AI55" i="10"/>
  <c r="AI55" i="9"/>
  <c r="G26" i="10"/>
  <c r="G26" i="9"/>
  <c r="A35" i="10"/>
  <c r="B25" i="12" s="1"/>
  <c r="A35" i="9"/>
  <c r="AV40" i="10"/>
  <c r="AV40" i="9"/>
  <c r="G42" i="10"/>
  <c r="G42" i="9"/>
  <c r="AX47" i="10"/>
  <c r="AX47" i="9"/>
  <c r="BD52" i="10"/>
  <c r="BD52" i="9"/>
  <c r="AK38" i="9"/>
  <c r="AU9" i="10"/>
  <c r="AU9" i="9"/>
  <c r="AO13" i="10"/>
  <c r="BQ25" i="10" s="1"/>
  <c r="AO13" i="9"/>
  <c r="AK15" i="10"/>
  <c r="AK15" i="9"/>
  <c r="AW16" i="10"/>
  <c r="AW16" i="9"/>
  <c r="D20" i="10"/>
  <c r="AQ20" i="10" s="1"/>
  <c r="D20" i="9"/>
  <c r="AK23" i="10"/>
  <c r="AK23" i="9"/>
  <c r="BA30" i="10"/>
  <c r="BA30" i="9"/>
  <c r="B35" i="10"/>
  <c r="B35" i="9"/>
  <c r="AE42" i="10"/>
  <c r="S42" i="10"/>
  <c r="AE42" i="9"/>
  <c r="AK47" i="10"/>
  <c r="AK47" i="9"/>
  <c r="AU49" i="10"/>
  <c r="AU49" i="9"/>
  <c r="I51" i="10"/>
  <c r="L63" i="10" s="1"/>
  <c r="I51" i="9"/>
  <c r="V56" i="10"/>
  <c r="V56" i="9"/>
  <c r="AS58" i="10"/>
  <c r="W58" i="10"/>
  <c r="AS58" i="9"/>
  <c r="W58" i="9"/>
  <c r="AY63" i="10"/>
  <c r="AY63" i="9"/>
  <c r="H74" i="10"/>
  <c r="H74" i="9"/>
  <c r="U13" i="9"/>
  <c r="G3" i="10"/>
  <c r="G3" i="9"/>
  <c r="AP13" i="10"/>
  <c r="AP13" i="9"/>
  <c r="AL15" i="10"/>
  <c r="AL15" i="9"/>
  <c r="C27" i="10"/>
  <c r="C27" i="9"/>
  <c r="AN30" i="10"/>
  <c r="AN30" i="9"/>
  <c r="AJ32" i="10"/>
  <c r="AJ32" i="9"/>
  <c r="BD45" i="10"/>
  <c r="BD45" i="9"/>
  <c r="BD53" i="10"/>
  <c r="BD53" i="9"/>
  <c r="AT58" i="10"/>
  <c r="AT58" i="9"/>
  <c r="AT66" i="10"/>
  <c r="AT66" i="9"/>
  <c r="A76" i="10"/>
  <c r="A76" i="9"/>
  <c r="H34" i="9"/>
  <c r="CD77" i="3"/>
  <c r="AE3" i="10"/>
  <c r="S3" i="10"/>
  <c r="AE3" i="9"/>
  <c r="S3" i="9"/>
  <c r="W3" i="10"/>
  <c r="AS3" i="10"/>
  <c r="AS3" i="9"/>
  <c r="B4" i="10"/>
  <c r="B4" i="9"/>
  <c r="F4" i="10"/>
  <c r="F4" i="9"/>
  <c r="I4" i="10"/>
  <c r="I4" i="9"/>
  <c r="D5" i="10"/>
  <c r="AQ5" i="10" s="1"/>
  <c r="BH17" i="10" s="1"/>
  <c r="D5" i="9"/>
  <c r="AO6" i="10"/>
  <c r="AO6" i="9"/>
  <c r="BC6" i="10"/>
  <c r="BC6" i="9"/>
  <c r="U7" i="10"/>
  <c r="U7" i="9"/>
  <c r="AK8" i="10"/>
  <c r="AK8" i="9"/>
  <c r="AY8" i="10"/>
  <c r="AY8" i="9"/>
  <c r="AI9" i="10"/>
  <c r="AI9" i="9"/>
  <c r="AW9" i="10"/>
  <c r="AW9" i="9"/>
  <c r="AG10" i="10"/>
  <c r="AG10" i="9"/>
  <c r="AU10" i="10"/>
  <c r="AU10" i="9"/>
  <c r="AE11" i="10"/>
  <c r="S11" i="10"/>
  <c r="S11" i="9"/>
  <c r="AE11" i="9"/>
  <c r="W11" i="10"/>
  <c r="AS11" i="10"/>
  <c r="AS11" i="9"/>
  <c r="W11" i="9"/>
  <c r="H11" i="10"/>
  <c r="BE11" i="10" s="1"/>
  <c r="H11" i="9"/>
  <c r="I12" i="10"/>
  <c r="Q24" i="10" s="1"/>
  <c r="I12" i="9"/>
  <c r="AO14" i="10"/>
  <c r="AO14" i="9"/>
  <c r="BC14" i="10"/>
  <c r="BC14" i="9"/>
  <c r="U15" i="10"/>
  <c r="U15" i="9"/>
  <c r="BA15" i="10"/>
  <c r="BA15" i="9"/>
  <c r="AK16" i="10"/>
  <c r="AK16" i="9"/>
  <c r="AY16" i="10"/>
  <c r="AY16" i="9"/>
  <c r="AI17" i="10"/>
  <c r="AI17" i="9"/>
  <c r="V17" i="10"/>
  <c r="V17" i="9"/>
  <c r="AW17" i="10"/>
  <c r="AW17" i="9"/>
  <c r="AG18" i="10"/>
  <c r="AG18" i="9"/>
  <c r="AU18" i="10"/>
  <c r="AU18" i="9"/>
  <c r="S19" i="10"/>
  <c r="AE19" i="10"/>
  <c r="AE19" i="9"/>
  <c r="S19" i="9"/>
  <c r="AS19" i="10"/>
  <c r="W19" i="10"/>
  <c r="AS19" i="9"/>
  <c r="H19" i="10"/>
  <c r="CI31" i="10" s="1"/>
  <c r="H19" i="9"/>
  <c r="B20" i="10"/>
  <c r="B20" i="9"/>
  <c r="F20" i="10"/>
  <c r="F20" i="9"/>
  <c r="I20" i="10"/>
  <c r="Q20" i="10" s="1"/>
  <c r="I20" i="9"/>
  <c r="D21" i="10"/>
  <c r="D21" i="9"/>
  <c r="AO22" i="10"/>
  <c r="AO22" i="9"/>
  <c r="BC22" i="10"/>
  <c r="BC22" i="9"/>
  <c r="U23" i="10"/>
  <c r="U23" i="9"/>
  <c r="AK24" i="10"/>
  <c r="AK24" i="9"/>
  <c r="AY24" i="10"/>
  <c r="AY24" i="9"/>
  <c r="AI25" i="10"/>
  <c r="AI25" i="9"/>
  <c r="AW25" i="10"/>
  <c r="AW25" i="9"/>
  <c r="AG26" i="10"/>
  <c r="AG26" i="9"/>
  <c r="AU26" i="10"/>
  <c r="AU26" i="9"/>
  <c r="AE27" i="10"/>
  <c r="S27" i="10"/>
  <c r="S27" i="9"/>
  <c r="AE27" i="9"/>
  <c r="W27" i="10"/>
  <c r="AS27" i="10"/>
  <c r="AS27" i="9"/>
  <c r="W27" i="9"/>
  <c r="H27" i="10"/>
  <c r="H27" i="9"/>
  <c r="I28" i="10"/>
  <c r="I28" i="9"/>
  <c r="AQ29" i="10"/>
  <c r="BP41" i="10" s="1"/>
  <c r="AO30" i="10"/>
  <c r="AO30" i="9"/>
  <c r="BC30" i="10"/>
  <c r="BC30" i="9"/>
  <c r="AM31" i="10"/>
  <c r="AM31" i="9"/>
  <c r="U31" i="10"/>
  <c r="AA31" i="10" s="1"/>
  <c r="U31" i="9"/>
  <c r="BA31" i="10"/>
  <c r="BA31" i="9"/>
  <c r="AK32" i="10"/>
  <c r="AK32" i="9"/>
  <c r="AY32" i="10"/>
  <c r="AY32" i="9"/>
  <c r="AI33" i="10"/>
  <c r="AI33" i="9"/>
  <c r="V33" i="10"/>
  <c r="V33" i="9"/>
  <c r="AW33" i="10"/>
  <c r="AW33" i="9"/>
  <c r="AG34" i="10"/>
  <c r="AG34" i="9"/>
  <c r="AU34" i="10"/>
  <c r="AU34" i="9"/>
  <c r="S35" i="10"/>
  <c r="AE35" i="10"/>
  <c r="S35" i="9"/>
  <c r="W35" i="10"/>
  <c r="AS35" i="10"/>
  <c r="AS35" i="9"/>
  <c r="H35" i="10"/>
  <c r="DM47" i="10" s="1"/>
  <c r="H35" i="9"/>
  <c r="B36" i="10"/>
  <c r="B36" i="9"/>
  <c r="F36" i="10"/>
  <c r="F36" i="9"/>
  <c r="I36" i="10"/>
  <c r="Q36" i="10" s="1"/>
  <c r="I36" i="9"/>
  <c r="D37" i="10"/>
  <c r="D37" i="9"/>
  <c r="BC38" i="10"/>
  <c r="BC38" i="9"/>
  <c r="AM39" i="10"/>
  <c r="AM39" i="9"/>
  <c r="U39" i="10"/>
  <c r="U39" i="9"/>
  <c r="AK40" i="10"/>
  <c r="AK40" i="9"/>
  <c r="AY40" i="10"/>
  <c r="AY40" i="9"/>
  <c r="AI41" i="10"/>
  <c r="AI41" i="9"/>
  <c r="AW41" i="10"/>
  <c r="AW41" i="9"/>
  <c r="AG42" i="10"/>
  <c r="AG42" i="9"/>
  <c r="AU42" i="10"/>
  <c r="AU42" i="9"/>
  <c r="AE43" i="10"/>
  <c r="S43" i="10"/>
  <c r="S43" i="9"/>
  <c r="W43" i="10"/>
  <c r="AS43" i="10"/>
  <c r="AS43" i="9"/>
  <c r="W43" i="9"/>
  <c r="H43" i="10"/>
  <c r="CI55" i="10" s="1"/>
  <c r="H43" i="9"/>
  <c r="I44" i="10"/>
  <c r="O56" i="10" s="1"/>
  <c r="I44" i="9"/>
  <c r="AO46" i="10"/>
  <c r="AO46" i="9"/>
  <c r="BC46" i="10"/>
  <c r="BC46" i="9"/>
  <c r="AM47" i="10"/>
  <c r="AM47" i="9"/>
  <c r="U47" i="10"/>
  <c r="AA47" i="10" s="1"/>
  <c r="U47" i="9"/>
  <c r="BA47" i="10"/>
  <c r="BA47" i="9"/>
  <c r="AK48" i="10"/>
  <c r="AK48" i="9"/>
  <c r="AY48" i="10"/>
  <c r="AY48" i="9"/>
  <c r="AI49" i="10"/>
  <c r="AI49" i="9"/>
  <c r="V49" i="10"/>
  <c r="AB61" i="10" s="1"/>
  <c r="V49" i="9"/>
  <c r="AW49" i="10"/>
  <c r="AW49" i="9"/>
  <c r="AG50" i="10"/>
  <c r="AG50" i="9"/>
  <c r="AU50" i="10"/>
  <c r="AU50" i="9"/>
  <c r="AE51" i="10"/>
  <c r="S51" i="10"/>
  <c r="AE51" i="9"/>
  <c r="S51" i="9"/>
  <c r="W51" i="10"/>
  <c r="AS51" i="10"/>
  <c r="AS51" i="9"/>
  <c r="H51" i="10"/>
  <c r="CI63" i="10" s="1"/>
  <c r="H51" i="9"/>
  <c r="B52" i="10"/>
  <c r="B52" i="9"/>
  <c r="F52" i="10"/>
  <c r="F52" i="9"/>
  <c r="I52" i="10"/>
  <c r="Q52" i="10" s="1"/>
  <c r="I52" i="9"/>
  <c r="D53" i="10"/>
  <c r="D53" i="9"/>
  <c r="AO54" i="10"/>
  <c r="AO54" i="9"/>
  <c r="BC54" i="10"/>
  <c r="BC54" i="9"/>
  <c r="AM55" i="10"/>
  <c r="AM55" i="9"/>
  <c r="U55" i="10"/>
  <c r="U55" i="9"/>
  <c r="AK56" i="10"/>
  <c r="AK56" i="9"/>
  <c r="AY56" i="10"/>
  <c r="AY56" i="9"/>
  <c r="AI57" i="10"/>
  <c r="AI57" i="9"/>
  <c r="AW57" i="10"/>
  <c r="AW57" i="9"/>
  <c r="AG58" i="10"/>
  <c r="AG58" i="9"/>
  <c r="AU58" i="10"/>
  <c r="AU58" i="9"/>
  <c r="S59" i="10"/>
  <c r="AE59" i="10"/>
  <c r="S59" i="9"/>
  <c r="W59" i="10"/>
  <c r="AS59" i="10"/>
  <c r="AS59" i="9"/>
  <c r="W59" i="9"/>
  <c r="H59" i="10"/>
  <c r="H59" i="9"/>
  <c r="I60" i="10"/>
  <c r="I60" i="9"/>
  <c r="AO62" i="10"/>
  <c r="AO62" i="9"/>
  <c r="BC62" i="10"/>
  <c r="BC62" i="9"/>
  <c r="AM63" i="10"/>
  <c r="AM63" i="9"/>
  <c r="U63" i="10"/>
  <c r="AA63" i="10" s="1"/>
  <c r="U63" i="9"/>
  <c r="BA63" i="10"/>
  <c r="BA63" i="9"/>
  <c r="AK64" i="10"/>
  <c r="AK64" i="9"/>
  <c r="AY64" i="10"/>
  <c r="AY64" i="9"/>
  <c r="AI65" i="10"/>
  <c r="AI65" i="9"/>
  <c r="V65" i="10"/>
  <c r="V65" i="9"/>
  <c r="AW65" i="10"/>
  <c r="AW65" i="9"/>
  <c r="S67" i="10"/>
  <c r="AE67" i="10"/>
  <c r="AE67" i="9"/>
  <c r="S67" i="9"/>
  <c r="AS67" i="10"/>
  <c r="W67" i="10"/>
  <c r="AS67" i="9"/>
  <c r="H67" i="10"/>
  <c r="H67" i="9"/>
  <c r="B68" i="10"/>
  <c r="B68" i="9"/>
  <c r="F68" i="10"/>
  <c r="F68" i="9"/>
  <c r="I68" i="10"/>
  <c r="I68" i="9"/>
  <c r="D69" i="10"/>
  <c r="D69" i="9"/>
  <c r="AO70" i="10"/>
  <c r="AO70" i="9"/>
  <c r="BC70" i="10"/>
  <c r="BC70" i="9"/>
  <c r="AM71" i="10"/>
  <c r="AM71" i="9"/>
  <c r="U71" i="10"/>
  <c r="U71" i="9"/>
  <c r="BA71" i="10"/>
  <c r="BA71" i="9"/>
  <c r="AK72" i="10"/>
  <c r="AK72" i="9"/>
  <c r="AY72" i="10"/>
  <c r="AY72" i="9"/>
  <c r="AI73" i="10"/>
  <c r="AI73" i="9"/>
  <c r="AW73" i="10"/>
  <c r="AW73" i="9"/>
  <c r="AU74" i="10"/>
  <c r="AU74" i="9"/>
  <c r="AE75" i="10"/>
  <c r="S75" i="10"/>
  <c r="S75" i="9"/>
  <c r="W75" i="10"/>
  <c r="AS75" i="10"/>
  <c r="AS75" i="9"/>
  <c r="W75" i="9"/>
  <c r="H75" i="10"/>
  <c r="H75" i="9"/>
  <c r="I76" i="10"/>
  <c r="I76" i="9"/>
  <c r="Q77" i="9" s="1"/>
  <c r="A10" i="9"/>
  <c r="B28" i="9"/>
  <c r="C44" i="9"/>
  <c r="A61" i="9"/>
  <c r="F44" i="9"/>
  <c r="G33" i="9"/>
  <c r="G22" i="9"/>
  <c r="H12" i="9"/>
  <c r="I25" i="9"/>
  <c r="U54" i="9"/>
  <c r="V43" i="9"/>
  <c r="V32" i="9"/>
  <c r="T3" i="9"/>
  <c r="AK6" i="9"/>
  <c r="AL10" i="9"/>
  <c r="AF15" i="9"/>
  <c r="AM19" i="9"/>
  <c r="AN23" i="9"/>
  <c r="AG28" i="9"/>
  <c r="AK33" i="9"/>
  <c r="AL39" i="9"/>
  <c r="AL53" i="9"/>
  <c r="AE75" i="9"/>
  <c r="BD44" i="9"/>
  <c r="AT27" i="9"/>
  <c r="BC8" i="9"/>
  <c r="AP8" i="10"/>
  <c r="I3" i="10"/>
  <c r="O15" i="10" s="1"/>
  <c r="I3" i="9"/>
  <c r="AM6" i="10"/>
  <c r="AM6" i="9"/>
  <c r="F27" i="10"/>
  <c r="F27" i="9"/>
  <c r="AW32" i="10"/>
  <c r="AW32" i="9"/>
  <c r="AK39" i="10"/>
  <c r="AK39" i="9"/>
  <c r="B43" i="10"/>
  <c r="B43" i="9"/>
  <c r="B51" i="10"/>
  <c r="B51" i="9"/>
  <c r="BA62" i="10"/>
  <c r="BA62" i="9"/>
  <c r="F75" i="10"/>
  <c r="F75" i="9"/>
  <c r="D35" i="9"/>
  <c r="AG33" i="9"/>
  <c r="E4" i="10"/>
  <c r="E4" i="9"/>
  <c r="E12" i="10"/>
  <c r="E12" i="9"/>
  <c r="AZ15" i="10"/>
  <c r="AZ15" i="9"/>
  <c r="AF18" i="10"/>
  <c r="AF18" i="9"/>
  <c r="AP21" i="10"/>
  <c r="AP21" i="9"/>
  <c r="BD29" i="10"/>
  <c r="BD29" i="9"/>
  <c r="A36" i="10"/>
  <c r="B26" i="12" s="1"/>
  <c r="A36" i="9"/>
  <c r="AZ47" i="10"/>
  <c r="AZ47" i="9"/>
  <c r="AF50" i="10"/>
  <c r="AF50" i="9"/>
  <c r="AJ56" i="10"/>
  <c r="AJ56" i="9"/>
  <c r="AF58" i="10"/>
  <c r="AF58" i="9"/>
  <c r="C59" i="10"/>
  <c r="C59" i="9"/>
  <c r="AH65" i="10"/>
  <c r="AH65" i="9"/>
  <c r="BB70" i="10"/>
  <c r="BB70" i="9"/>
  <c r="AT3" i="10"/>
  <c r="AT3" i="9"/>
  <c r="G4" i="10"/>
  <c r="G4" i="9"/>
  <c r="A5" i="10"/>
  <c r="A5" i="9"/>
  <c r="E5" i="10"/>
  <c r="E5" i="9"/>
  <c r="AP6" i="10"/>
  <c r="AP6" i="9"/>
  <c r="BD6" i="10"/>
  <c r="BD6" i="9"/>
  <c r="BB7" i="10"/>
  <c r="BB7" i="9"/>
  <c r="AL8" i="10"/>
  <c r="AL8" i="9"/>
  <c r="AZ8" i="10"/>
  <c r="AZ8" i="9"/>
  <c r="AJ9" i="10"/>
  <c r="AJ9" i="9"/>
  <c r="AX9" i="10"/>
  <c r="AX9" i="9"/>
  <c r="AH10" i="10"/>
  <c r="AH10" i="9"/>
  <c r="AV10" i="10"/>
  <c r="AV10" i="9"/>
  <c r="E13" i="10"/>
  <c r="E13" i="9"/>
  <c r="AP14" i="10"/>
  <c r="AP14" i="9"/>
  <c r="BD14" i="10"/>
  <c r="BD14" i="9"/>
  <c r="BB15" i="10"/>
  <c r="BB15" i="9"/>
  <c r="AL16" i="10"/>
  <c r="AL16" i="9"/>
  <c r="AZ16" i="10"/>
  <c r="AZ16" i="9"/>
  <c r="AJ17" i="10"/>
  <c r="AJ17" i="9"/>
  <c r="AX17" i="10"/>
  <c r="AX17" i="9"/>
  <c r="AH18" i="10"/>
  <c r="AH18" i="9"/>
  <c r="G20" i="10"/>
  <c r="G20" i="9"/>
  <c r="A21" i="10"/>
  <c r="B11" i="12" s="1"/>
  <c r="A21" i="9"/>
  <c r="E21" i="10"/>
  <c r="L21" i="10" s="1"/>
  <c r="E21" i="9"/>
  <c r="AP22" i="10"/>
  <c r="AP22" i="9"/>
  <c r="BD22" i="10"/>
  <c r="BD22" i="9"/>
  <c r="BB23" i="10"/>
  <c r="BB23" i="9"/>
  <c r="AL24" i="10"/>
  <c r="AL24" i="9"/>
  <c r="AZ24" i="10"/>
  <c r="AZ24" i="9"/>
  <c r="AJ25" i="10"/>
  <c r="AJ25" i="9"/>
  <c r="AX25" i="10"/>
  <c r="AX25" i="9"/>
  <c r="AH26" i="10"/>
  <c r="AH26" i="9"/>
  <c r="AV26" i="10"/>
  <c r="AV26" i="9"/>
  <c r="AF27" i="10"/>
  <c r="AF27" i="9"/>
  <c r="E29" i="10"/>
  <c r="E29" i="9"/>
  <c r="AP30" i="10"/>
  <c r="AP30" i="9"/>
  <c r="BD30" i="10"/>
  <c r="BD30" i="9"/>
  <c r="AN31" i="10"/>
  <c r="AN31" i="9"/>
  <c r="BB31" i="10"/>
  <c r="BB31" i="9"/>
  <c r="AL32" i="10"/>
  <c r="AL32" i="9"/>
  <c r="AZ32" i="10"/>
  <c r="AZ32" i="9"/>
  <c r="AJ33" i="10"/>
  <c r="AJ33" i="9"/>
  <c r="AX33" i="10"/>
  <c r="AX33" i="9"/>
  <c r="AH34" i="10"/>
  <c r="AH34" i="9"/>
  <c r="G36" i="10"/>
  <c r="G36" i="9"/>
  <c r="A37" i="10"/>
  <c r="B27" i="12" s="1"/>
  <c r="A37" i="9"/>
  <c r="E37" i="10"/>
  <c r="L37" i="10" s="1"/>
  <c r="E37" i="9"/>
  <c r="BD38" i="10"/>
  <c r="BD38" i="9"/>
  <c r="AN39" i="10"/>
  <c r="AN39" i="9"/>
  <c r="BB39" i="10"/>
  <c r="BB39" i="9"/>
  <c r="AZ40" i="10"/>
  <c r="AZ40" i="9"/>
  <c r="AJ41" i="10"/>
  <c r="AJ41" i="9"/>
  <c r="AX41" i="10"/>
  <c r="AX41" i="9"/>
  <c r="AH42" i="10"/>
  <c r="AH42" i="9"/>
  <c r="AV42" i="10"/>
  <c r="AV42" i="9"/>
  <c r="E45" i="10"/>
  <c r="Z57" i="10" s="1"/>
  <c r="E45" i="9"/>
  <c r="AP46" i="10"/>
  <c r="AP46" i="9"/>
  <c r="BD46" i="10"/>
  <c r="BD46" i="9"/>
  <c r="AN47" i="10"/>
  <c r="AN47" i="9"/>
  <c r="BB47" i="10"/>
  <c r="BB47" i="9"/>
  <c r="AL48" i="10"/>
  <c r="AL48" i="9"/>
  <c r="AZ48" i="10"/>
  <c r="AZ48" i="9"/>
  <c r="AJ49" i="9"/>
  <c r="AJ49" i="10"/>
  <c r="AX49" i="10"/>
  <c r="AX49" i="9"/>
  <c r="AF51" i="10"/>
  <c r="AF51" i="9"/>
  <c r="G52" i="10"/>
  <c r="G52" i="9"/>
  <c r="A53" i="10"/>
  <c r="B43" i="12" s="1"/>
  <c r="A53" i="9"/>
  <c r="E53" i="10"/>
  <c r="L53" i="10" s="1"/>
  <c r="E53" i="9"/>
  <c r="AP54" i="10"/>
  <c r="AP54" i="9"/>
  <c r="BD54" i="10"/>
  <c r="BD54" i="9"/>
  <c r="AN55" i="10"/>
  <c r="AN55" i="9"/>
  <c r="BB55" i="10"/>
  <c r="BB55" i="9"/>
  <c r="AL56" i="10"/>
  <c r="AL56" i="9"/>
  <c r="AZ56" i="10"/>
  <c r="AZ56" i="9"/>
  <c r="AJ57" i="10"/>
  <c r="AJ57" i="9"/>
  <c r="AX57" i="10"/>
  <c r="AX57" i="9"/>
  <c r="AH58" i="10"/>
  <c r="AH58" i="9"/>
  <c r="AV58" i="10"/>
  <c r="AV58" i="9"/>
  <c r="E61" i="10"/>
  <c r="E61" i="9"/>
  <c r="BD62" i="10"/>
  <c r="BD62" i="9"/>
  <c r="AN63" i="10"/>
  <c r="AN63" i="9"/>
  <c r="BB63" i="10"/>
  <c r="BB63" i="9"/>
  <c r="K77" i="3"/>
  <c r="AL64" i="10"/>
  <c r="AL64" i="9"/>
  <c r="BG77" i="3"/>
  <c r="AZ64" i="9"/>
  <c r="AZ64" i="10"/>
  <c r="AJ65" i="10"/>
  <c r="AJ65" i="9"/>
  <c r="AX65" i="10"/>
  <c r="AX65" i="9"/>
  <c r="AH66" i="10"/>
  <c r="AH66" i="9"/>
  <c r="AF67" i="10"/>
  <c r="AF67" i="9"/>
  <c r="G68" i="10"/>
  <c r="G68" i="9"/>
  <c r="A69" i="10"/>
  <c r="A69" i="9"/>
  <c r="E69" i="10"/>
  <c r="E69" i="9"/>
  <c r="BD70" i="10"/>
  <c r="BD70" i="9"/>
  <c r="AN71" i="10"/>
  <c r="AN71" i="9"/>
  <c r="BB71" i="10"/>
  <c r="BB71" i="9"/>
  <c r="AL72" i="10"/>
  <c r="AL72" i="9"/>
  <c r="AZ72" i="10"/>
  <c r="AZ72" i="9"/>
  <c r="AJ73" i="10"/>
  <c r="AJ73" i="9"/>
  <c r="AX73" i="10"/>
  <c r="AX73" i="9"/>
  <c r="AH74" i="10"/>
  <c r="AH74" i="9"/>
  <c r="AV74" i="10"/>
  <c r="AV74" i="9"/>
  <c r="E77" i="2"/>
  <c r="AF75" i="10"/>
  <c r="AF75" i="9"/>
  <c r="C77" i="2"/>
  <c r="C76" i="10"/>
  <c r="AI77" i="2"/>
  <c r="AY77" i="2"/>
  <c r="BP77" i="2"/>
  <c r="G76" i="10"/>
  <c r="B12" i="9"/>
  <c r="C28" i="9"/>
  <c r="A45" i="9"/>
  <c r="D54" i="9"/>
  <c r="E43" i="9"/>
  <c r="E32" i="9"/>
  <c r="F22" i="9"/>
  <c r="G12" i="9"/>
  <c r="I24" i="9"/>
  <c r="T53" i="9"/>
  <c r="T42" i="9"/>
  <c r="U32" i="9"/>
  <c r="V22" i="9"/>
  <c r="AL6" i="9"/>
  <c r="AF11" i="9"/>
  <c r="AM15" i="9"/>
  <c r="AN19" i="9"/>
  <c r="AO23" i="9"/>
  <c r="AH28" i="9"/>
  <c r="AF34" i="9"/>
  <c r="AL40" i="9"/>
  <c r="AF47" i="9"/>
  <c r="AM53" i="9"/>
  <c r="AP62" i="9"/>
  <c r="AJ76" i="9"/>
  <c r="AT75" i="9"/>
  <c r="AT43" i="9"/>
  <c r="BC24" i="9"/>
  <c r="BA7" i="9"/>
  <c r="BA21" i="10"/>
  <c r="BA5" i="10"/>
  <c r="BA5" i="9"/>
  <c r="AI7" i="10"/>
  <c r="AI7" i="9"/>
  <c r="T11" i="10"/>
  <c r="T11" i="9"/>
  <c r="AM13" i="10"/>
  <c r="AM13" i="9"/>
  <c r="BC20" i="10"/>
  <c r="BC20" i="9"/>
  <c r="AY22" i="10"/>
  <c r="AY22" i="9"/>
  <c r="D27" i="10"/>
  <c r="D27" i="9"/>
  <c r="AG32" i="10"/>
  <c r="AG32" i="9"/>
  <c r="AS33" i="10"/>
  <c r="W33" i="10"/>
  <c r="W33" i="9"/>
  <c r="AS33" i="9"/>
  <c r="F34" i="10"/>
  <c r="M46" i="10" s="1"/>
  <c r="F34" i="9"/>
  <c r="G10" i="10"/>
  <c r="G10" i="9"/>
  <c r="AJ15" i="10"/>
  <c r="AJ15" i="9"/>
  <c r="A19" i="10"/>
  <c r="B9" i="12" s="1"/>
  <c r="A19" i="9"/>
  <c r="AX23" i="10"/>
  <c r="AX23" i="9"/>
  <c r="AH32" i="10"/>
  <c r="AH32" i="9"/>
  <c r="AT41" i="10"/>
  <c r="AT41" i="9"/>
  <c r="AF49" i="10"/>
  <c r="AF49" i="9"/>
  <c r="AL22" i="9"/>
  <c r="BC13" i="10"/>
  <c r="BC13" i="9"/>
  <c r="AU17" i="10"/>
  <c r="AU17" i="9"/>
  <c r="B19" i="10"/>
  <c r="B19" i="9"/>
  <c r="AO21" i="10"/>
  <c r="AO21" i="9"/>
  <c r="AU25" i="10"/>
  <c r="AU25" i="9"/>
  <c r="AM30" i="10"/>
  <c r="AM30" i="9"/>
  <c r="W34" i="10"/>
  <c r="AS34" i="10"/>
  <c r="AS34" i="9"/>
  <c r="W34" i="9"/>
  <c r="AW40" i="10"/>
  <c r="AW40" i="9"/>
  <c r="H42" i="10"/>
  <c r="H42" i="9"/>
  <c r="D44" i="10"/>
  <c r="BT44" i="10" s="1"/>
  <c r="D44" i="9"/>
  <c r="BA46" i="10"/>
  <c r="BA46" i="9"/>
  <c r="AW56" i="10"/>
  <c r="AW56" i="9"/>
  <c r="T76" i="10"/>
  <c r="T76" i="9"/>
  <c r="C3" i="10"/>
  <c r="C3" i="9"/>
  <c r="AV9" i="10"/>
  <c r="AV9" i="9"/>
  <c r="AT26" i="10"/>
  <c r="AT26" i="9"/>
  <c r="C35" i="10"/>
  <c r="C35" i="9"/>
  <c r="AP45" i="10"/>
  <c r="AP45" i="9"/>
  <c r="AN62" i="10"/>
  <c r="AN62" i="9"/>
  <c r="AN70" i="10"/>
  <c r="AN70" i="9"/>
  <c r="AJ72" i="10"/>
  <c r="AJ72" i="9"/>
  <c r="AV73" i="10"/>
  <c r="AV73" i="9"/>
  <c r="C75" i="10"/>
  <c r="C75" i="9"/>
  <c r="E76" i="10"/>
  <c r="E76" i="9"/>
  <c r="AN77" i="3"/>
  <c r="AG3" i="10"/>
  <c r="AG3" i="9"/>
  <c r="AU3" i="10"/>
  <c r="AU3" i="9"/>
  <c r="S4" i="10"/>
  <c r="AE4" i="10"/>
  <c r="S4" i="9"/>
  <c r="AE4" i="9"/>
  <c r="AS4" i="10"/>
  <c r="W4" i="10"/>
  <c r="AS4" i="9"/>
  <c r="W4" i="9"/>
  <c r="B5" i="10"/>
  <c r="B5" i="9"/>
  <c r="F5" i="10"/>
  <c r="F5" i="9"/>
  <c r="I5" i="10"/>
  <c r="I5" i="9"/>
  <c r="T6" i="10"/>
  <c r="T6" i="9"/>
  <c r="BC7" i="10"/>
  <c r="BC7" i="9"/>
  <c r="AM8" i="10"/>
  <c r="AM8" i="9"/>
  <c r="BA8" i="10"/>
  <c r="BA8" i="9"/>
  <c r="AK9" i="10"/>
  <c r="AK9" i="9"/>
  <c r="AY9" i="10"/>
  <c r="AY9" i="9"/>
  <c r="V10" i="10"/>
  <c r="V10" i="9"/>
  <c r="AW10" i="10"/>
  <c r="AW10" i="9"/>
  <c r="AG11" i="10"/>
  <c r="AG11" i="9"/>
  <c r="AU11" i="10"/>
  <c r="AU11" i="9"/>
  <c r="S12" i="10"/>
  <c r="AE12" i="10"/>
  <c r="S12" i="9"/>
  <c r="AE12" i="9"/>
  <c r="AS12" i="10"/>
  <c r="W12" i="10"/>
  <c r="AS12" i="9"/>
  <c r="F13" i="10"/>
  <c r="F13" i="9"/>
  <c r="I13" i="10"/>
  <c r="I13" i="9"/>
  <c r="T14" i="10"/>
  <c r="T14" i="9"/>
  <c r="D14" i="10"/>
  <c r="AQ14" i="10" s="1"/>
  <c r="BL26" i="10" s="1"/>
  <c r="D14" i="9"/>
  <c r="BC15" i="10"/>
  <c r="BC15" i="9"/>
  <c r="AM16" i="10"/>
  <c r="AM16" i="9"/>
  <c r="BA16" i="9"/>
  <c r="BA16" i="10"/>
  <c r="AK17" i="10"/>
  <c r="AK17" i="9"/>
  <c r="AY17" i="10"/>
  <c r="AY17" i="9"/>
  <c r="BK18" i="10"/>
  <c r="V18" i="10"/>
  <c r="AB18" i="10" s="1"/>
  <c r="V18" i="9"/>
  <c r="AG19" i="10"/>
  <c r="AG19" i="9"/>
  <c r="AU19" i="10"/>
  <c r="AU19" i="9"/>
  <c r="AE20" i="10"/>
  <c r="S20" i="10"/>
  <c r="S20" i="9"/>
  <c r="AE20" i="9"/>
  <c r="W20" i="10"/>
  <c r="AS20" i="10"/>
  <c r="AS20" i="9"/>
  <c r="W20" i="9"/>
  <c r="BE20" i="10"/>
  <c r="B21" i="10"/>
  <c r="B21" i="9"/>
  <c r="F21" i="10"/>
  <c r="M21" i="10" s="1"/>
  <c r="F21" i="9"/>
  <c r="I21" i="10"/>
  <c r="Q21" i="10" s="1"/>
  <c r="I21" i="9"/>
  <c r="T22" i="10"/>
  <c r="T22" i="9"/>
  <c r="AQ22" i="10"/>
  <c r="BC23" i="10"/>
  <c r="BC23" i="9"/>
  <c r="AM24" i="10"/>
  <c r="AM24" i="9"/>
  <c r="BA24" i="10"/>
  <c r="BA24" i="9"/>
  <c r="AK25" i="10"/>
  <c r="AK25" i="9"/>
  <c r="AY25" i="10"/>
  <c r="AY25" i="9"/>
  <c r="AI26" i="10"/>
  <c r="AI26" i="9"/>
  <c r="V26" i="10"/>
  <c r="V26" i="9"/>
  <c r="AW26" i="10"/>
  <c r="AW26" i="9"/>
  <c r="AG27" i="10"/>
  <c r="AG27" i="9"/>
  <c r="AU27" i="10"/>
  <c r="AU27" i="9"/>
  <c r="S28" i="10"/>
  <c r="AE28" i="10"/>
  <c r="S28" i="9"/>
  <c r="AS28" i="10"/>
  <c r="W28" i="10"/>
  <c r="AS28" i="9"/>
  <c r="BE28" i="10"/>
  <c r="F29" i="10"/>
  <c r="F29" i="9"/>
  <c r="I29" i="9"/>
  <c r="I29" i="10"/>
  <c r="Q41" i="10" s="1"/>
  <c r="T30" i="10"/>
  <c r="T30" i="9"/>
  <c r="D30" i="10"/>
  <c r="AQ30" i="10" s="1"/>
  <c r="D30" i="9"/>
  <c r="AO31" i="10"/>
  <c r="AO31" i="9"/>
  <c r="BC31" i="10"/>
  <c r="BC31" i="9"/>
  <c r="AM32" i="10"/>
  <c r="AM32" i="9"/>
  <c r="BA32" i="10"/>
  <c r="BA32" i="9"/>
  <c r="AY33" i="10"/>
  <c r="AY33" i="9"/>
  <c r="AI34" i="10"/>
  <c r="AI34" i="9"/>
  <c r="V34" i="10"/>
  <c r="AB34" i="10" s="1"/>
  <c r="V34" i="9"/>
  <c r="AU35" i="10"/>
  <c r="AU35" i="9"/>
  <c r="AE36" i="10"/>
  <c r="S36" i="10"/>
  <c r="AE36" i="9"/>
  <c r="S36" i="9"/>
  <c r="W36" i="10"/>
  <c r="AS36" i="9"/>
  <c r="AS36" i="10"/>
  <c r="W36" i="9"/>
  <c r="BE36" i="10"/>
  <c r="B37" i="10"/>
  <c r="B37" i="9"/>
  <c r="F37" i="10"/>
  <c r="M37" i="10" s="1"/>
  <c r="F37" i="9"/>
  <c r="I37" i="10"/>
  <c r="Q37" i="10" s="1"/>
  <c r="I37" i="9"/>
  <c r="T38" i="10"/>
  <c r="T38" i="9"/>
  <c r="AQ38" i="10"/>
  <c r="AO39" i="10"/>
  <c r="AO39" i="9"/>
  <c r="BC39" i="10"/>
  <c r="BC39" i="9"/>
  <c r="AM40" i="10"/>
  <c r="AM40" i="9"/>
  <c r="BA40" i="10"/>
  <c r="BA40" i="9"/>
  <c r="AK41" i="10"/>
  <c r="AK41" i="9"/>
  <c r="AY41" i="10"/>
  <c r="AY41" i="9"/>
  <c r="AI42" i="10"/>
  <c r="AI42" i="9"/>
  <c r="V42" i="10"/>
  <c r="V42" i="9"/>
  <c r="AW42" i="10"/>
  <c r="AW42" i="9"/>
  <c r="AG43" i="10"/>
  <c r="AG43" i="9"/>
  <c r="AU43" i="10"/>
  <c r="AU43" i="9"/>
  <c r="AE44" i="10"/>
  <c r="S44" i="10"/>
  <c r="AE44" i="9"/>
  <c r="S44" i="9"/>
  <c r="W44" i="10"/>
  <c r="AS44" i="10"/>
  <c r="AS44" i="9"/>
  <c r="F45" i="10"/>
  <c r="AA57" i="10" s="1"/>
  <c r="F45" i="9"/>
  <c r="I45" i="10"/>
  <c r="Q57" i="10" s="1"/>
  <c r="I45" i="9"/>
  <c r="T46" i="10"/>
  <c r="T46" i="9"/>
  <c r="D46" i="10"/>
  <c r="BT58" i="10" s="1"/>
  <c r="D46" i="9"/>
  <c r="AO47" i="10"/>
  <c r="AO47" i="9"/>
  <c r="BC47" i="10"/>
  <c r="BC47" i="9"/>
  <c r="AM48" i="10"/>
  <c r="AM48" i="9"/>
  <c r="BA48" i="10"/>
  <c r="BA48" i="9"/>
  <c r="AY49" i="10"/>
  <c r="AY49" i="9"/>
  <c r="AI50" i="10"/>
  <c r="BK50" i="10" s="1"/>
  <c r="AI50" i="9"/>
  <c r="V50" i="10"/>
  <c r="AB50" i="10" s="1"/>
  <c r="V50" i="9"/>
  <c r="AG51" i="10"/>
  <c r="AG51" i="9"/>
  <c r="AU51" i="10"/>
  <c r="AU51" i="9"/>
  <c r="AE52" i="10"/>
  <c r="S52" i="10"/>
  <c r="AE52" i="9"/>
  <c r="S52" i="9"/>
  <c r="W52" i="10"/>
  <c r="AS52" i="10"/>
  <c r="AS52" i="9"/>
  <c r="W52" i="9"/>
  <c r="B53" i="10"/>
  <c r="B53" i="9"/>
  <c r="F53" i="10"/>
  <c r="M53" i="10" s="1"/>
  <c r="F53" i="9"/>
  <c r="I53" i="10"/>
  <c r="I53" i="9"/>
  <c r="T54" i="10"/>
  <c r="T54" i="9"/>
  <c r="C12" i="9"/>
  <c r="A29" i="9"/>
  <c r="B45" i="9"/>
  <c r="G63" i="9"/>
  <c r="H52" i="9"/>
  <c r="H41" i="9"/>
  <c r="D32" i="9"/>
  <c r="E22" i="9"/>
  <c r="F12" i="9"/>
  <c r="I18" i="9"/>
  <c r="V73" i="9"/>
  <c r="W51" i="9"/>
  <c r="S42" i="9"/>
  <c r="T32" i="9"/>
  <c r="U22" i="9"/>
  <c r="V11" i="9"/>
  <c r="AF7" i="9"/>
  <c r="AM11" i="9"/>
  <c r="AN15" i="9"/>
  <c r="AO19" i="9"/>
  <c r="AP23" i="9"/>
  <c r="AN28" i="9"/>
  <c r="AP34" i="9"/>
  <c r="AN40" i="9"/>
  <c r="AH47" i="9"/>
  <c r="AN53" i="9"/>
  <c r="AT59" i="9"/>
  <c r="BC40" i="9"/>
  <c r="AX24" i="9"/>
  <c r="AZ7" i="9"/>
  <c r="AX35" i="10"/>
  <c r="AU8" i="10"/>
  <c r="AU8" i="9"/>
  <c r="F10" i="10"/>
  <c r="M22" i="10" s="1"/>
  <c r="F10" i="9"/>
  <c r="BC12" i="10"/>
  <c r="CF24" i="10" s="1"/>
  <c r="BC12" i="9"/>
  <c r="AY14" i="10"/>
  <c r="AY14" i="9"/>
  <c r="W17" i="10"/>
  <c r="AS17" i="10"/>
  <c r="W17" i="9"/>
  <c r="AS17" i="9"/>
  <c r="AE25" i="10"/>
  <c r="S25" i="10"/>
  <c r="S25" i="9"/>
  <c r="BA29" i="10"/>
  <c r="BA29" i="9"/>
  <c r="V39" i="10"/>
  <c r="V39" i="9"/>
  <c r="D43" i="10"/>
  <c r="BT55" i="10" s="1"/>
  <c r="D43" i="9"/>
  <c r="AY46" i="10"/>
  <c r="AY46" i="9"/>
  <c r="BD4" i="10"/>
  <c r="BD4" i="9"/>
  <c r="AZ6" i="10"/>
  <c r="AZ6" i="9"/>
  <c r="AV8" i="10"/>
  <c r="AV8" i="9"/>
  <c r="AZ14" i="10"/>
  <c r="AZ14" i="9"/>
  <c r="AX15" i="10"/>
  <c r="AX15" i="9"/>
  <c r="AH24" i="10"/>
  <c r="AH24" i="9"/>
  <c r="AF33" i="10"/>
  <c r="AF33" i="9"/>
  <c r="AZ54" i="10"/>
  <c r="AZ54" i="9"/>
  <c r="E35" i="9"/>
  <c r="AK7" i="10"/>
  <c r="AK7" i="9"/>
  <c r="AU33" i="10"/>
  <c r="AU33" i="9"/>
  <c r="BC37" i="10"/>
  <c r="BC37" i="9"/>
  <c r="AO53" i="10"/>
  <c r="AO53" i="9"/>
  <c r="BA54" i="10"/>
  <c r="BA54" i="9"/>
  <c r="AY55" i="10"/>
  <c r="AY55" i="9"/>
  <c r="B59" i="10"/>
  <c r="B59" i="9"/>
  <c r="D60" i="10"/>
  <c r="D60" i="9"/>
  <c r="BC69" i="10"/>
  <c r="BC69" i="9"/>
  <c r="AY71" i="10"/>
  <c r="AY71" i="9"/>
  <c r="AU73" i="10"/>
  <c r="AU73" i="9"/>
  <c r="T35" i="9"/>
  <c r="CC77" i="3"/>
  <c r="A20" i="10"/>
  <c r="B10" i="12" s="1"/>
  <c r="A20" i="9"/>
  <c r="G43" i="10"/>
  <c r="G43" i="9"/>
  <c r="AV57" i="10"/>
  <c r="AV57" i="9"/>
  <c r="AZ63" i="10"/>
  <c r="AZ63" i="9"/>
  <c r="E68" i="10"/>
  <c r="E68" i="9"/>
  <c r="AF74" i="10"/>
  <c r="AF74" i="9"/>
  <c r="BM77" i="3"/>
  <c r="AH3" i="10"/>
  <c r="AH3" i="9"/>
  <c r="AV3" i="10"/>
  <c r="AV3" i="9"/>
  <c r="AF4" i="10"/>
  <c r="AF4" i="9"/>
  <c r="AT4" i="10"/>
  <c r="AT4" i="9"/>
  <c r="C5" i="10"/>
  <c r="C5" i="9"/>
  <c r="G5" i="10"/>
  <c r="G5" i="9"/>
  <c r="A6" i="10"/>
  <c r="A6" i="9"/>
  <c r="BD7" i="10"/>
  <c r="BD7" i="9"/>
  <c r="AN8" i="10"/>
  <c r="AN8" i="9"/>
  <c r="BB8" i="10"/>
  <c r="BB8" i="9"/>
  <c r="AL9" i="10"/>
  <c r="AL9" i="9"/>
  <c r="AZ9" i="10"/>
  <c r="AZ9" i="9"/>
  <c r="AX10" i="10"/>
  <c r="AX10" i="9"/>
  <c r="AH11" i="10"/>
  <c r="AH11" i="9"/>
  <c r="AV11" i="10"/>
  <c r="AV11" i="9"/>
  <c r="AF12" i="10"/>
  <c r="AF12" i="9"/>
  <c r="AT12" i="10"/>
  <c r="AT12" i="9"/>
  <c r="C13" i="10"/>
  <c r="C13" i="9"/>
  <c r="G13" i="10"/>
  <c r="G13" i="9"/>
  <c r="A14" i="10"/>
  <c r="A14" i="9"/>
  <c r="E14" i="10"/>
  <c r="E14" i="9"/>
  <c r="BD15" i="10"/>
  <c r="CG15" i="10" s="1"/>
  <c r="BD15" i="9"/>
  <c r="AN16" i="10"/>
  <c r="AN16" i="9"/>
  <c r="BB16" i="10"/>
  <c r="BB16" i="9"/>
  <c r="AL17" i="10"/>
  <c r="AL17" i="9"/>
  <c r="AZ17" i="10"/>
  <c r="AZ17" i="9"/>
  <c r="BL18" i="10"/>
  <c r="AX18" i="10"/>
  <c r="AX18" i="9"/>
  <c r="AH19" i="10"/>
  <c r="AH19" i="9"/>
  <c r="AV19" i="10"/>
  <c r="AV19" i="9"/>
  <c r="AF20" i="10"/>
  <c r="AF20" i="9"/>
  <c r="AT20" i="10"/>
  <c r="AT20" i="9"/>
  <c r="C21" i="10"/>
  <c r="C21" i="9"/>
  <c r="G21" i="10"/>
  <c r="G21" i="9"/>
  <c r="A22" i="10"/>
  <c r="B12" i="12" s="1"/>
  <c r="A22" i="9"/>
  <c r="BD23" i="10"/>
  <c r="BD23" i="9"/>
  <c r="AN24" i="10"/>
  <c r="AN24" i="9"/>
  <c r="BB24" i="10"/>
  <c r="BB24" i="9"/>
  <c r="AL25" i="10"/>
  <c r="AL25" i="9"/>
  <c r="AZ25" i="10"/>
  <c r="AZ25" i="9"/>
  <c r="AX26" i="10"/>
  <c r="AX26" i="9"/>
  <c r="AV27" i="10"/>
  <c r="AV27" i="9"/>
  <c r="AF28" i="10"/>
  <c r="AF28" i="9"/>
  <c r="AT28" i="10"/>
  <c r="AT28" i="9"/>
  <c r="C29" i="10"/>
  <c r="C29" i="9"/>
  <c r="G29" i="10"/>
  <c r="G29" i="9"/>
  <c r="A30" i="10"/>
  <c r="B20" i="12" s="1"/>
  <c r="A30" i="9"/>
  <c r="E30" i="10"/>
  <c r="E30" i="9"/>
  <c r="AP31" i="10"/>
  <c r="AP31" i="9"/>
  <c r="BD31" i="10"/>
  <c r="BD31" i="9"/>
  <c r="AN32" i="10"/>
  <c r="AN32" i="9"/>
  <c r="BB32" i="10"/>
  <c r="BB32" i="9"/>
  <c r="AL33" i="10"/>
  <c r="AL33" i="9"/>
  <c r="AZ33" i="10"/>
  <c r="AZ33" i="9"/>
  <c r="AJ34" i="10"/>
  <c r="AJ34" i="9"/>
  <c r="AX34" i="10"/>
  <c r="AX34" i="9"/>
  <c r="AH35" i="10"/>
  <c r="AH35" i="9"/>
  <c r="AV35" i="10"/>
  <c r="AV35" i="9"/>
  <c r="AF36" i="10"/>
  <c r="AF36" i="9"/>
  <c r="AT36" i="10"/>
  <c r="AT36" i="9"/>
  <c r="C37" i="10"/>
  <c r="C37" i="9"/>
  <c r="G37" i="10"/>
  <c r="G37" i="9"/>
  <c r="A38" i="10"/>
  <c r="B28" i="12" s="1"/>
  <c r="A38" i="9"/>
  <c r="AP39" i="10"/>
  <c r="AP39" i="9"/>
  <c r="BD39" i="10"/>
  <c r="BD39" i="9"/>
  <c r="BB40" i="10"/>
  <c r="BB40" i="9"/>
  <c r="AL41" i="10"/>
  <c r="AL41" i="9"/>
  <c r="AZ41" i="10"/>
  <c r="AZ41" i="9"/>
  <c r="AJ42" i="10"/>
  <c r="AJ42" i="9"/>
  <c r="AH43" i="10"/>
  <c r="AH43" i="9"/>
  <c r="AV43" i="10"/>
  <c r="AV43" i="9"/>
  <c r="AF44" i="10"/>
  <c r="AF44" i="9"/>
  <c r="AT44" i="10"/>
  <c r="AT44" i="9"/>
  <c r="C45" i="10"/>
  <c r="C45" i="9"/>
  <c r="G45" i="10"/>
  <c r="G45" i="9"/>
  <c r="A46" i="10"/>
  <c r="B36" i="12" s="1"/>
  <c r="A46" i="9"/>
  <c r="E46" i="10"/>
  <c r="E46" i="9"/>
  <c r="AP47" i="10"/>
  <c r="AP47" i="9"/>
  <c r="BD47" i="10"/>
  <c r="BD47" i="9"/>
  <c r="AN48" i="10"/>
  <c r="AN48" i="9"/>
  <c r="BB48" i="10"/>
  <c r="BB48" i="9"/>
  <c r="AZ49" i="10"/>
  <c r="AZ49" i="9"/>
  <c r="AJ50" i="10"/>
  <c r="AJ50" i="9"/>
  <c r="AX50" i="10"/>
  <c r="AX50" i="9"/>
  <c r="AV51" i="10"/>
  <c r="AV51" i="9"/>
  <c r="AF52" i="10"/>
  <c r="AF52" i="9"/>
  <c r="AT52" i="10"/>
  <c r="AT52" i="9"/>
  <c r="C53" i="10"/>
  <c r="C53" i="9"/>
  <c r="G53" i="10"/>
  <c r="G53" i="9"/>
  <c r="A54" i="10"/>
  <c r="B44" i="12" s="1"/>
  <c r="A54" i="9"/>
  <c r="A13" i="9"/>
  <c r="B29" i="9"/>
  <c r="B47" i="9"/>
  <c r="F51" i="9"/>
  <c r="G41" i="9"/>
  <c r="H31" i="9"/>
  <c r="D22" i="9"/>
  <c r="E11" i="9"/>
  <c r="I11" i="9"/>
  <c r="V51" i="9"/>
  <c r="T21" i="9"/>
  <c r="T10" i="9"/>
  <c r="AF3" i="9"/>
  <c r="AM7" i="9"/>
  <c r="AN11" i="9"/>
  <c r="AO15" i="9"/>
  <c r="AP19" i="9"/>
  <c r="AJ24" i="9"/>
  <c r="AL29" i="9"/>
  <c r="AE35" i="9"/>
  <c r="AO40" i="9"/>
  <c r="AJ47" i="9"/>
  <c r="AK54" i="9"/>
  <c r="AX40" i="9"/>
  <c r="BA23" i="9"/>
  <c r="AY7" i="9"/>
  <c r="AP36" i="10"/>
  <c r="AO4" i="10"/>
  <c r="AO4" i="9"/>
  <c r="AY6" i="10"/>
  <c r="AY6" i="9"/>
  <c r="S17" i="10"/>
  <c r="AE17" i="10"/>
  <c r="S17" i="9"/>
  <c r="AQ19" i="10"/>
  <c r="BE41" i="10"/>
  <c r="AM45" i="10"/>
  <c r="AM45" i="9"/>
  <c r="AW47" i="10"/>
  <c r="AW47" i="9"/>
  <c r="BC52" i="10"/>
  <c r="BC52" i="9"/>
  <c r="AH8" i="10"/>
  <c r="AH8" i="9"/>
  <c r="C10" i="10"/>
  <c r="C10" i="9"/>
  <c r="AT25" i="10"/>
  <c r="AT25" i="9"/>
  <c r="A27" i="10"/>
  <c r="B17" i="12" s="1"/>
  <c r="A27" i="9"/>
  <c r="AV32" i="10"/>
  <c r="AV32" i="9"/>
  <c r="AL38" i="10"/>
  <c r="AL38" i="9"/>
  <c r="AH40" i="10"/>
  <c r="AH40" i="9"/>
  <c r="A51" i="10"/>
  <c r="B41" i="12" s="1"/>
  <c r="A51" i="9"/>
  <c r="AO5" i="10"/>
  <c r="AO5" i="9"/>
  <c r="AI8" i="10"/>
  <c r="AI8" i="9"/>
  <c r="V24" i="10"/>
  <c r="V24" i="9"/>
  <c r="I35" i="10"/>
  <c r="I35" i="9"/>
  <c r="AI40" i="10"/>
  <c r="AI40" i="9"/>
  <c r="AO45" i="10"/>
  <c r="AO45" i="9"/>
  <c r="AO61" i="10"/>
  <c r="AO61" i="9"/>
  <c r="BA70" i="10"/>
  <c r="BA70" i="9"/>
  <c r="BD12" i="9"/>
  <c r="BB14" i="10"/>
  <c r="BB14" i="9"/>
  <c r="G19" i="10"/>
  <c r="G19" i="9"/>
  <c r="AF26" i="10"/>
  <c r="AF26" i="9"/>
  <c r="AN38" i="10"/>
  <c r="AN38" i="9"/>
  <c r="AH41" i="10"/>
  <c r="AH41" i="9"/>
  <c r="G59" i="10"/>
  <c r="G59" i="9"/>
  <c r="BD61" i="10"/>
  <c r="BD61" i="9"/>
  <c r="BN77" i="3"/>
  <c r="CU77" i="3" s="1"/>
  <c r="DF77" i="3" s="1"/>
  <c r="AI3" i="10"/>
  <c r="AI3" i="9"/>
  <c r="AW3" i="10"/>
  <c r="AW3" i="9"/>
  <c r="AG4" i="10"/>
  <c r="AG4" i="9"/>
  <c r="AU4" i="10"/>
  <c r="AU4" i="9"/>
  <c r="AE5" i="10"/>
  <c r="S5" i="10"/>
  <c r="S5" i="9"/>
  <c r="W5" i="10"/>
  <c r="AS5" i="10"/>
  <c r="AS5" i="9"/>
  <c r="W5" i="9"/>
  <c r="H5" i="10"/>
  <c r="BE5" i="10" s="1"/>
  <c r="H5" i="9"/>
  <c r="B6" i="10"/>
  <c r="B6" i="9"/>
  <c r="I6" i="10"/>
  <c r="Q18" i="10" s="1"/>
  <c r="I6" i="9"/>
  <c r="T7" i="10"/>
  <c r="T7" i="9"/>
  <c r="D7" i="10"/>
  <c r="AQ7" i="10" s="1"/>
  <c r="D7" i="9"/>
  <c r="AO8" i="10"/>
  <c r="AO8" i="9"/>
  <c r="AM9" i="10"/>
  <c r="AM9" i="9"/>
  <c r="U9" i="10"/>
  <c r="U9" i="9"/>
  <c r="BA9" i="10"/>
  <c r="BA9" i="9"/>
  <c r="AY10" i="10"/>
  <c r="AY10" i="9"/>
  <c r="AI11" i="10"/>
  <c r="AI11" i="9"/>
  <c r="AW11" i="10"/>
  <c r="AW11" i="9"/>
  <c r="AG12" i="10"/>
  <c r="AG12" i="9"/>
  <c r="AU12" i="9"/>
  <c r="AU12" i="10"/>
  <c r="AE13" i="10"/>
  <c r="S13" i="10"/>
  <c r="W13" i="10"/>
  <c r="AS13" i="10"/>
  <c r="W13" i="9"/>
  <c r="H13" i="10"/>
  <c r="BE13" i="10" s="1"/>
  <c r="H13" i="9"/>
  <c r="B14" i="10"/>
  <c r="B14" i="9"/>
  <c r="I14" i="10"/>
  <c r="Q26" i="10" s="1"/>
  <c r="I14" i="9"/>
  <c r="T15" i="10"/>
  <c r="T15" i="9"/>
  <c r="D15" i="10"/>
  <c r="AQ15" i="10" s="1"/>
  <c r="BR27" i="10" s="1"/>
  <c r="D15" i="9"/>
  <c r="AO16" i="10"/>
  <c r="AO16" i="9"/>
  <c r="BC16" i="10"/>
  <c r="BC16" i="9"/>
  <c r="AM17" i="10"/>
  <c r="AM17" i="9"/>
  <c r="U17" i="10"/>
  <c r="U17" i="9"/>
  <c r="BA17" i="10"/>
  <c r="BA17" i="9"/>
  <c r="BM18" i="10"/>
  <c r="AY18" i="10"/>
  <c r="AY18" i="9"/>
  <c r="AI19" i="10"/>
  <c r="AI19" i="9"/>
  <c r="AW19" i="10"/>
  <c r="AW19" i="9"/>
  <c r="AG20" i="10"/>
  <c r="AG20" i="9"/>
  <c r="AU20" i="10"/>
  <c r="AU20" i="9"/>
  <c r="S21" i="10"/>
  <c r="AE21" i="10"/>
  <c r="S21" i="9"/>
  <c r="W21" i="10"/>
  <c r="AS21" i="10"/>
  <c r="AS21" i="9"/>
  <c r="W21" i="9"/>
  <c r="H21" i="10"/>
  <c r="H21" i="9"/>
  <c r="B22" i="10"/>
  <c r="B22" i="9"/>
  <c r="I22" i="10"/>
  <c r="Q22" i="10" s="1"/>
  <c r="I22" i="9"/>
  <c r="T23" i="10"/>
  <c r="T23" i="9"/>
  <c r="D23" i="10"/>
  <c r="BT35" i="10" s="1"/>
  <c r="D23" i="9"/>
  <c r="AO24" i="10"/>
  <c r="AO24" i="9"/>
  <c r="AM25" i="10"/>
  <c r="AM25" i="9"/>
  <c r="U25" i="10"/>
  <c r="U25" i="9"/>
  <c r="BA25" i="10"/>
  <c r="BA25" i="9"/>
  <c r="AY26" i="9"/>
  <c r="AY26" i="10"/>
  <c r="AI27" i="10"/>
  <c r="AI27" i="9"/>
  <c r="AW27" i="10"/>
  <c r="AW27" i="9"/>
  <c r="AU28" i="10"/>
  <c r="AU28" i="9"/>
  <c r="AE29" i="10"/>
  <c r="S29" i="10"/>
  <c r="AE29" i="9"/>
  <c r="W29" i="10"/>
  <c r="AS29" i="10"/>
  <c r="W29" i="9"/>
  <c r="H29" i="10"/>
  <c r="CI41" i="10" s="1"/>
  <c r="H29" i="9"/>
  <c r="B30" i="10"/>
  <c r="B30" i="9"/>
  <c r="I30" i="10"/>
  <c r="I30" i="9"/>
  <c r="T31" i="10"/>
  <c r="Z31" i="10" s="1"/>
  <c r="T31" i="9"/>
  <c r="D31" i="10"/>
  <c r="BT31" i="10" s="1"/>
  <c r="D31" i="9"/>
  <c r="AO32" i="10"/>
  <c r="AO32" i="9"/>
  <c r="BC32" i="10"/>
  <c r="BC32" i="9"/>
  <c r="AM33" i="10"/>
  <c r="AM33" i="9"/>
  <c r="U33" i="10"/>
  <c r="U33" i="9"/>
  <c r="BA33" i="10"/>
  <c r="BA33" i="9"/>
  <c r="AK34" i="10"/>
  <c r="AK34" i="9"/>
  <c r="AY34" i="10"/>
  <c r="AY34" i="9"/>
  <c r="AI35" i="10"/>
  <c r="AI35" i="9"/>
  <c r="AW35" i="10"/>
  <c r="AW35" i="9"/>
  <c r="AG36" i="10"/>
  <c r="AG36" i="9"/>
  <c r="AU36" i="9"/>
  <c r="AU36" i="10"/>
  <c r="AE37" i="10"/>
  <c r="S37" i="10"/>
  <c r="S37" i="9"/>
  <c r="AE37" i="9"/>
  <c r="W37" i="10"/>
  <c r="AS37" i="10"/>
  <c r="AS37" i="9"/>
  <c r="W37" i="9"/>
  <c r="H37" i="10"/>
  <c r="H37" i="9"/>
  <c r="B38" i="10"/>
  <c r="B38" i="9"/>
  <c r="I38" i="10"/>
  <c r="Q38" i="10" s="1"/>
  <c r="I38" i="9"/>
  <c r="T39" i="10"/>
  <c r="T39" i="9"/>
  <c r="D39" i="10"/>
  <c r="D39" i="9"/>
  <c r="AM41" i="10"/>
  <c r="AM41" i="9"/>
  <c r="U41" i="10"/>
  <c r="U41" i="9"/>
  <c r="BA41" i="10"/>
  <c r="BA41" i="9"/>
  <c r="AK42" i="10"/>
  <c r="AK42" i="9"/>
  <c r="AY42" i="10"/>
  <c r="AY42" i="9"/>
  <c r="AI43" i="10"/>
  <c r="AI43" i="9"/>
  <c r="AW43" i="10"/>
  <c r="AW43" i="9"/>
  <c r="AG44" i="10"/>
  <c r="AG44" i="9"/>
  <c r="AU44" i="10"/>
  <c r="AU44" i="9"/>
  <c r="S45" i="10"/>
  <c r="AE45" i="10"/>
  <c r="AS45" i="10"/>
  <c r="W45" i="10"/>
  <c r="W45" i="9"/>
  <c r="H45" i="10"/>
  <c r="CI57" i="10" s="1"/>
  <c r="H45" i="9"/>
  <c r="B46" i="10"/>
  <c r="B46" i="9"/>
  <c r="I46" i="10"/>
  <c r="Q46" i="10" s="1"/>
  <c r="I46" i="9"/>
  <c r="T47" i="10"/>
  <c r="Z47" i="10" s="1"/>
  <c r="T47" i="9"/>
  <c r="D47" i="10"/>
  <c r="BT47" i="10" s="1"/>
  <c r="D47" i="9"/>
  <c r="AO48" i="10"/>
  <c r="AO48" i="9"/>
  <c r="BC48" i="10"/>
  <c r="BC48" i="9"/>
  <c r="AM49" i="10"/>
  <c r="AM49" i="9"/>
  <c r="U49" i="10"/>
  <c r="U49" i="9"/>
  <c r="BA49" i="10"/>
  <c r="BA49" i="9"/>
  <c r="AK50" i="10"/>
  <c r="AK50" i="9"/>
  <c r="AY50" i="10"/>
  <c r="AY50" i="9"/>
  <c r="AI51" i="10"/>
  <c r="AI51" i="9"/>
  <c r="AW51" i="10"/>
  <c r="AW51" i="9"/>
  <c r="AG52" i="10"/>
  <c r="AG52" i="9"/>
  <c r="AU52" i="10"/>
  <c r="AU52" i="9"/>
  <c r="AE53" i="10"/>
  <c r="S53" i="10"/>
  <c r="AE53" i="9"/>
  <c r="S53" i="9"/>
  <c r="W53" i="10"/>
  <c r="AS53" i="9"/>
  <c r="AS53" i="10"/>
  <c r="W53" i="9"/>
  <c r="H53" i="10"/>
  <c r="H53" i="9"/>
  <c r="B54" i="10"/>
  <c r="B54" i="9"/>
  <c r="I54" i="10"/>
  <c r="I54" i="9"/>
  <c r="B13" i="9"/>
  <c r="B31" i="9"/>
  <c r="C49" i="9"/>
  <c r="D61" i="9"/>
  <c r="E51" i="9"/>
  <c r="F41" i="9"/>
  <c r="G31" i="9"/>
  <c r="H20" i="9"/>
  <c r="H9" i="9"/>
  <c r="I59" i="9"/>
  <c r="I10" i="9"/>
  <c r="T61" i="9"/>
  <c r="U51" i="9"/>
  <c r="V41" i="9"/>
  <c r="W19" i="9"/>
  <c r="AM3" i="9"/>
  <c r="AN7" i="9"/>
  <c r="AO11" i="9"/>
  <c r="AP15" i="9"/>
  <c r="AJ20" i="9"/>
  <c r="AE25" i="9"/>
  <c r="AM29" i="9"/>
  <c r="AF35" i="9"/>
  <c r="AP40" i="9"/>
  <c r="AH48" i="9"/>
  <c r="AK55" i="9"/>
  <c r="AX56" i="9"/>
  <c r="BA39" i="9"/>
  <c r="AZ23" i="9"/>
  <c r="BC4" i="9"/>
  <c r="AX42" i="10"/>
  <c r="AW7" i="10"/>
  <c r="AW7" i="9"/>
  <c r="H17" i="10"/>
  <c r="H17" i="9"/>
  <c r="AU24" i="10"/>
  <c r="AU24" i="9"/>
  <c r="AO28" i="10"/>
  <c r="AO28" i="9"/>
  <c r="AU40" i="10"/>
  <c r="AU40" i="9"/>
  <c r="T43" i="10"/>
  <c r="T43" i="9"/>
  <c r="AE49" i="10"/>
  <c r="S49" i="10"/>
  <c r="S49" i="9"/>
  <c r="U45" i="9"/>
  <c r="AT17" i="10"/>
  <c r="AT17" i="9"/>
  <c r="BD20" i="10"/>
  <c r="BD20" i="9"/>
  <c r="AJ23" i="9"/>
  <c r="AJ23" i="10"/>
  <c r="AL46" i="10"/>
  <c r="AL46" i="9"/>
  <c r="I34" i="9"/>
  <c r="BB29" i="9"/>
  <c r="BA6" i="9"/>
  <c r="BA6" i="10"/>
  <c r="H26" i="10"/>
  <c r="H26" i="9"/>
  <c r="T36" i="10"/>
  <c r="T36" i="9"/>
  <c r="BA38" i="10"/>
  <c r="BA38" i="9"/>
  <c r="T44" i="10"/>
  <c r="Z44" i="10" s="1"/>
  <c r="T44" i="9"/>
  <c r="AM54" i="9"/>
  <c r="AM54" i="10"/>
  <c r="F59" i="10"/>
  <c r="F59" i="9"/>
  <c r="AO69" i="10"/>
  <c r="AO69" i="9"/>
  <c r="AK71" i="10"/>
  <c r="AK71" i="9"/>
  <c r="P77" i="3"/>
  <c r="A12" i="10"/>
  <c r="A12" i="9"/>
  <c r="BD13" i="10"/>
  <c r="BD13" i="9"/>
  <c r="AV33" i="10"/>
  <c r="AV33" i="9"/>
  <c r="AH73" i="10"/>
  <c r="AH73" i="9"/>
  <c r="CE77" i="2"/>
  <c r="AJ3" i="10"/>
  <c r="AJ3" i="9"/>
  <c r="AX3" i="10"/>
  <c r="AX3" i="9"/>
  <c r="AH4" i="10"/>
  <c r="AH4" i="9"/>
  <c r="AV4" i="10"/>
  <c r="AV4" i="9"/>
  <c r="AT5" i="10"/>
  <c r="AT5" i="9"/>
  <c r="C6" i="10"/>
  <c r="C6" i="9"/>
  <c r="E7" i="10"/>
  <c r="E7" i="9"/>
  <c r="BD8" i="10"/>
  <c r="BD8" i="9"/>
  <c r="BB9" i="10"/>
  <c r="BB9" i="9"/>
  <c r="AZ10" i="10"/>
  <c r="AZ10" i="9"/>
  <c r="AJ11" i="10"/>
  <c r="AJ11" i="9"/>
  <c r="AX11" i="10"/>
  <c r="AX11" i="9"/>
  <c r="AH12" i="10"/>
  <c r="AH12" i="9"/>
  <c r="AV12" i="10"/>
  <c r="AV12" i="9"/>
  <c r="AT13" i="10"/>
  <c r="AT13" i="9"/>
  <c r="C14" i="10"/>
  <c r="C14" i="9"/>
  <c r="G14" i="10"/>
  <c r="G14" i="9"/>
  <c r="A15" i="10"/>
  <c r="B5" i="12" s="1"/>
  <c r="A15" i="9"/>
  <c r="E15" i="10"/>
  <c r="E15" i="9"/>
  <c r="AP16" i="10"/>
  <c r="AP16" i="9"/>
  <c r="BD16" i="10"/>
  <c r="BD16" i="9"/>
  <c r="BB17" i="10"/>
  <c r="BB17" i="9"/>
  <c r="BN18" i="10"/>
  <c r="AZ18" i="10"/>
  <c r="AZ18" i="9"/>
  <c r="AJ19" i="10"/>
  <c r="AJ19" i="9"/>
  <c r="AX19" i="10"/>
  <c r="AX19" i="9"/>
  <c r="AH20" i="10"/>
  <c r="AH20" i="9"/>
  <c r="AV20" i="10"/>
  <c r="AV20" i="9"/>
  <c r="AT21" i="10"/>
  <c r="AT21" i="9"/>
  <c r="C22" i="10"/>
  <c r="C22" i="9"/>
  <c r="E23" i="10"/>
  <c r="L23" i="10" s="1"/>
  <c r="E23" i="9"/>
  <c r="AP24" i="10"/>
  <c r="AP24" i="9"/>
  <c r="BD24" i="10"/>
  <c r="CG24" i="10" s="1"/>
  <c r="BD24" i="9"/>
  <c r="AN25" i="10"/>
  <c r="BP25" i="10" s="1"/>
  <c r="AN25" i="9"/>
  <c r="BB25" i="10"/>
  <c r="BB25" i="9"/>
  <c r="AZ26" i="10"/>
  <c r="AZ26" i="9"/>
  <c r="AJ27" i="10"/>
  <c r="AJ27" i="9"/>
  <c r="AX27" i="10"/>
  <c r="AX27" i="9"/>
  <c r="AV28" i="10"/>
  <c r="AV28" i="9"/>
  <c r="AF29" i="10"/>
  <c r="AF29" i="9"/>
  <c r="AT29" i="10"/>
  <c r="AT29" i="9"/>
  <c r="C30" i="10"/>
  <c r="C30" i="9"/>
  <c r="G30" i="10"/>
  <c r="G30" i="9"/>
  <c r="A31" i="10"/>
  <c r="B21" i="12" s="1"/>
  <c r="A31" i="9"/>
  <c r="E31" i="10"/>
  <c r="E31" i="9"/>
  <c r="AP32" i="10"/>
  <c r="AP32" i="9"/>
  <c r="BD32" i="10"/>
  <c r="BD32" i="9"/>
  <c r="AN33" i="10"/>
  <c r="AN33" i="9"/>
  <c r="BB33" i="10"/>
  <c r="BB33" i="9"/>
  <c r="AL34" i="10"/>
  <c r="AL34" i="9"/>
  <c r="AZ34" i="10"/>
  <c r="AZ34" i="9"/>
  <c r="AJ35" i="10"/>
  <c r="AJ35" i="9"/>
  <c r="AH36" i="10"/>
  <c r="AH36" i="9"/>
  <c r="AV36" i="10"/>
  <c r="AV36" i="9"/>
  <c r="AF37" i="10"/>
  <c r="AF37" i="9"/>
  <c r="AT37" i="10"/>
  <c r="AT37" i="9"/>
  <c r="C38" i="10"/>
  <c r="C38" i="9"/>
  <c r="E39" i="10"/>
  <c r="L39" i="10" s="1"/>
  <c r="E39" i="9"/>
  <c r="BD40" i="10"/>
  <c r="BD40" i="9"/>
  <c r="BB41" i="10"/>
  <c r="BB41" i="9"/>
  <c r="AL42" i="10"/>
  <c r="AL42" i="9"/>
  <c r="AZ42" i="10"/>
  <c r="AZ42" i="9"/>
  <c r="AJ43" i="10"/>
  <c r="AJ43" i="9"/>
  <c r="AX43" i="10"/>
  <c r="AX43" i="9"/>
  <c r="AH44" i="10"/>
  <c r="AH44" i="9"/>
  <c r="AV44" i="10"/>
  <c r="AV44" i="9"/>
  <c r="AF45" i="10"/>
  <c r="AF45" i="9"/>
  <c r="AT45" i="10"/>
  <c r="AT45" i="9"/>
  <c r="C46" i="10"/>
  <c r="C46" i="9"/>
  <c r="G46" i="10"/>
  <c r="G46" i="9"/>
  <c r="A47" i="10"/>
  <c r="B37" i="12" s="1"/>
  <c r="A47" i="9"/>
  <c r="E47" i="10"/>
  <c r="E47" i="9"/>
  <c r="AP48" i="10"/>
  <c r="AP48" i="9"/>
  <c r="BD48" i="10"/>
  <c r="BD48" i="9"/>
  <c r="AN49" i="10"/>
  <c r="AN49" i="9"/>
  <c r="BB49" i="10"/>
  <c r="BB49" i="9"/>
  <c r="AL50" i="10"/>
  <c r="AL50" i="9"/>
  <c r="AZ50" i="10"/>
  <c r="AZ50" i="9"/>
  <c r="AX51" i="10"/>
  <c r="AX51" i="9"/>
  <c r="AH52" i="9"/>
  <c r="AH52" i="10"/>
  <c r="AV52" i="10"/>
  <c r="AV52" i="9"/>
  <c r="AF53" i="10"/>
  <c r="AF53" i="9"/>
  <c r="AT53" i="10"/>
  <c r="AT53" i="9"/>
  <c r="C54" i="10"/>
  <c r="C54" i="9"/>
  <c r="B15" i="9"/>
  <c r="C33" i="9"/>
  <c r="A50" i="9"/>
  <c r="D51" i="9"/>
  <c r="E41" i="9"/>
  <c r="F30" i="9"/>
  <c r="F19" i="9"/>
  <c r="G9" i="9"/>
  <c r="I9" i="9"/>
  <c r="T51" i="9"/>
  <c r="U40" i="9"/>
  <c r="U29" i="9"/>
  <c r="V19" i="9"/>
  <c r="W9" i="9"/>
  <c r="AN3" i="9"/>
  <c r="AO7" i="9"/>
  <c r="AP11" i="9"/>
  <c r="AJ16" i="9"/>
  <c r="AE21" i="9"/>
  <c r="AF25" i="9"/>
  <c r="AN29" i="9"/>
  <c r="AG35" i="9"/>
  <c r="AN41" i="9"/>
  <c r="AE49" i="9"/>
  <c r="AP65" i="9"/>
  <c r="BA55" i="9"/>
  <c r="AZ39" i="9"/>
  <c r="BB21" i="9"/>
  <c r="AP43" i="10"/>
  <c r="AW15" i="10"/>
  <c r="AW15" i="9"/>
  <c r="U21" i="10"/>
  <c r="U21" i="9"/>
  <c r="V23" i="10"/>
  <c r="V23" i="9"/>
  <c r="B26" i="10"/>
  <c r="B26" i="9"/>
  <c r="W41" i="10"/>
  <c r="AS41" i="10"/>
  <c r="AS41" i="9"/>
  <c r="W49" i="10"/>
  <c r="AS49" i="10"/>
  <c r="W49" i="9"/>
  <c r="AS49" i="9"/>
  <c r="BB5" i="10"/>
  <c r="BB5" i="9"/>
  <c r="AZ30" i="9"/>
  <c r="AZ30" i="10"/>
  <c r="AT49" i="10"/>
  <c r="AT49" i="9"/>
  <c r="AN5" i="9"/>
  <c r="B3" i="10"/>
  <c r="B3" i="9"/>
  <c r="V8" i="10"/>
  <c r="V8" i="9"/>
  <c r="H10" i="10"/>
  <c r="BE10" i="10" s="1"/>
  <c r="H10" i="9"/>
  <c r="AY15" i="10"/>
  <c r="AY15" i="9"/>
  <c r="BE18" i="10"/>
  <c r="AI24" i="10"/>
  <c r="AI24" i="9"/>
  <c r="AS26" i="10"/>
  <c r="W26" i="10"/>
  <c r="AS26" i="9"/>
  <c r="W26" i="9"/>
  <c r="D36" i="10"/>
  <c r="BT36" i="10" s="1"/>
  <c r="D36" i="9"/>
  <c r="AY39" i="10"/>
  <c r="AY39" i="9"/>
  <c r="F43" i="10"/>
  <c r="M55" i="10" s="1"/>
  <c r="F43" i="9"/>
  <c r="AY47" i="10"/>
  <c r="AY47" i="9"/>
  <c r="S50" i="10"/>
  <c r="AE50" i="10"/>
  <c r="AE50" i="9"/>
  <c r="AK63" i="10"/>
  <c r="AK63" i="9"/>
  <c r="AG65" i="10"/>
  <c r="AG65" i="9"/>
  <c r="W74" i="10"/>
  <c r="AC86" i="10" s="1"/>
  <c r="AS74" i="10"/>
  <c r="W74" i="9"/>
  <c r="AS74" i="9"/>
  <c r="BB45" i="9"/>
  <c r="AT18" i="10"/>
  <c r="AT18" i="9"/>
  <c r="E20" i="10"/>
  <c r="E20" i="9"/>
  <c r="AN22" i="10"/>
  <c r="AN22" i="9"/>
  <c r="E28" i="10"/>
  <c r="E28" i="9"/>
  <c r="AJ40" i="10"/>
  <c r="AJ40" i="9"/>
  <c r="C51" i="10"/>
  <c r="C51" i="9"/>
  <c r="A60" i="10"/>
  <c r="B50" i="12" s="1"/>
  <c r="A60" i="9"/>
  <c r="BB62" i="10"/>
  <c r="BB62" i="9"/>
  <c r="AT74" i="10"/>
  <c r="AT74" i="9"/>
  <c r="I75" i="9"/>
  <c r="AK3" i="10"/>
  <c r="AK3" i="9"/>
  <c r="AY3" i="10"/>
  <c r="AY3" i="9"/>
  <c r="AI4" i="10"/>
  <c r="AI4" i="9"/>
  <c r="V4" i="10"/>
  <c r="V4" i="9"/>
  <c r="AW4" i="10"/>
  <c r="AW4" i="9"/>
  <c r="AU5" i="10"/>
  <c r="AU5" i="9"/>
  <c r="AE6" i="10"/>
  <c r="S6" i="10"/>
  <c r="AE6" i="9"/>
  <c r="S6" i="9"/>
  <c r="W6" i="10"/>
  <c r="AS6" i="10"/>
  <c r="AS6" i="9"/>
  <c r="H6" i="10"/>
  <c r="CI18" i="10" s="1"/>
  <c r="H6" i="9"/>
  <c r="F7" i="10"/>
  <c r="F7" i="9"/>
  <c r="I7" i="10"/>
  <c r="I7" i="9"/>
  <c r="T8" i="10"/>
  <c r="T8" i="9"/>
  <c r="AO9" i="10"/>
  <c r="AO9" i="9"/>
  <c r="BC9" i="10"/>
  <c r="BC9" i="9"/>
  <c r="AM10" i="10"/>
  <c r="AM10" i="9"/>
  <c r="U10" i="10"/>
  <c r="U10" i="9"/>
  <c r="BA10" i="10"/>
  <c r="BA10" i="9"/>
  <c r="AK11" i="10"/>
  <c r="AK11" i="9"/>
  <c r="AY11" i="10"/>
  <c r="AY11" i="9"/>
  <c r="AI12" i="10"/>
  <c r="AI12" i="9"/>
  <c r="V12" i="10"/>
  <c r="V12" i="9"/>
  <c r="AW12" i="10"/>
  <c r="AW12" i="9"/>
  <c r="AU13" i="10"/>
  <c r="AU13" i="9"/>
  <c r="S14" i="10"/>
  <c r="AE14" i="10"/>
  <c r="S14" i="9"/>
  <c r="AE14" i="9"/>
  <c r="AS14" i="10"/>
  <c r="W14" i="10"/>
  <c r="AS14" i="9"/>
  <c r="H14" i="10"/>
  <c r="BE14" i="10" s="1"/>
  <c r="H14" i="9"/>
  <c r="F15" i="10"/>
  <c r="F15" i="9"/>
  <c r="I15" i="10"/>
  <c r="I15" i="9"/>
  <c r="AO17" i="10"/>
  <c r="AO17" i="9"/>
  <c r="BC17" i="10"/>
  <c r="BC17" i="9"/>
  <c r="AM18" i="10"/>
  <c r="AM18" i="9"/>
  <c r="U18" i="10"/>
  <c r="AA18" i="10" s="1"/>
  <c r="U18" i="9"/>
  <c r="BA18" i="10"/>
  <c r="BA18" i="9"/>
  <c r="AK19" i="10"/>
  <c r="AK19" i="9"/>
  <c r="AI20" i="10"/>
  <c r="AI20" i="9"/>
  <c r="V20" i="10"/>
  <c r="V20" i="9"/>
  <c r="AW20" i="10"/>
  <c r="AW20" i="9"/>
  <c r="AU21" i="10"/>
  <c r="AU21" i="9"/>
  <c r="AE22" i="10"/>
  <c r="S22" i="10"/>
  <c r="AE22" i="9"/>
  <c r="S22" i="9"/>
  <c r="W22" i="10"/>
  <c r="AS22" i="10"/>
  <c r="AS22" i="9"/>
  <c r="H22" i="10"/>
  <c r="DM34" i="10" s="1"/>
  <c r="H22" i="9"/>
  <c r="F23" i="10"/>
  <c r="F23" i="9"/>
  <c r="I23" i="10"/>
  <c r="Q23" i="10" s="1"/>
  <c r="I23" i="9"/>
  <c r="T24" i="10"/>
  <c r="T24" i="9"/>
  <c r="BC25" i="10"/>
  <c r="BC25" i="9"/>
  <c r="U26" i="10"/>
  <c r="U26" i="9"/>
  <c r="BA26" i="10"/>
  <c r="BA26" i="9"/>
  <c r="AK27" i="10"/>
  <c r="AK27" i="9"/>
  <c r="AY27" i="10"/>
  <c r="AY27" i="9"/>
  <c r="AI28" i="10"/>
  <c r="AI28" i="9"/>
  <c r="V28" i="10"/>
  <c r="V28" i="9"/>
  <c r="AW28" i="10"/>
  <c r="AW28" i="9"/>
  <c r="AG29" i="10"/>
  <c r="AG29" i="9"/>
  <c r="AU29" i="10"/>
  <c r="AU29" i="9"/>
  <c r="AE30" i="10"/>
  <c r="S30" i="10"/>
  <c r="AE30" i="9"/>
  <c r="S30" i="9"/>
  <c r="W30" i="10"/>
  <c r="AS30" i="10"/>
  <c r="AS30" i="9"/>
  <c r="H30" i="10"/>
  <c r="H30" i="9"/>
  <c r="F31" i="10"/>
  <c r="F31" i="9"/>
  <c r="I31" i="10"/>
  <c r="Q43" i="10" s="1"/>
  <c r="I31" i="9"/>
  <c r="AQ32" i="10"/>
  <c r="AO33" i="10"/>
  <c r="AO33" i="9"/>
  <c r="BC33" i="10"/>
  <c r="BC33" i="9"/>
  <c r="AM34" i="10"/>
  <c r="AM34" i="9"/>
  <c r="U34" i="10"/>
  <c r="AA34" i="10" s="1"/>
  <c r="U34" i="9"/>
  <c r="BA34" i="10"/>
  <c r="BA34" i="9"/>
  <c r="AK35" i="10"/>
  <c r="AK35" i="9"/>
  <c r="AI36" i="10"/>
  <c r="AI36" i="9"/>
  <c r="V36" i="10"/>
  <c r="V36" i="9"/>
  <c r="AW36" i="10"/>
  <c r="AW36" i="9"/>
  <c r="AG37" i="10"/>
  <c r="AG37" i="9"/>
  <c r="AU37" i="10"/>
  <c r="AU37" i="9"/>
  <c r="S38" i="10"/>
  <c r="AE38" i="10"/>
  <c r="AE38" i="9"/>
  <c r="S38" i="9"/>
  <c r="AS38" i="10"/>
  <c r="W38" i="10"/>
  <c r="AS38" i="9"/>
  <c r="H38" i="10"/>
  <c r="H38" i="9"/>
  <c r="F39" i="10"/>
  <c r="F39" i="9"/>
  <c r="I39" i="10"/>
  <c r="Q39" i="10" s="1"/>
  <c r="I39" i="9"/>
  <c r="T40" i="10"/>
  <c r="T40" i="9"/>
  <c r="AQ40" i="10"/>
  <c r="AO41" i="10"/>
  <c r="AO41" i="9"/>
  <c r="BC41" i="10"/>
  <c r="BC41" i="9"/>
  <c r="AM42" i="10"/>
  <c r="AM42" i="9"/>
  <c r="U42" i="10"/>
  <c r="U42" i="9"/>
  <c r="BA42" i="10"/>
  <c r="BA42" i="9"/>
  <c r="AK43" i="10"/>
  <c r="AK43" i="9"/>
  <c r="AY43" i="10"/>
  <c r="AY43" i="9"/>
  <c r="AI44" i="10"/>
  <c r="AI44" i="9"/>
  <c r="V44" i="10"/>
  <c r="V44" i="9"/>
  <c r="AW44" i="10"/>
  <c r="AW44" i="9"/>
  <c r="AU45" i="10"/>
  <c r="AU45" i="9"/>
  <c r="AE46" i="10"/>
  <c r="S46" i="10"/>
  <c r="AE46" i="9"/>
  <c r="S46" i="9"/>
  <c r="W46" i="10"/>
  <c r="AS46" i="10"/>
  <c r="AS46" i="9"/>
  <c r="H46" i="10"/>
  <c r="H46" i="9"/>
  <c r="F47" i="10"/>
  <c r="F47" i="9"/>
  <c r="I47" i="10"/>
  <c r="I47" i="9"/>
  <c r="AO49" i="10"/>
  <c r="AO49" i="9"/>
  <c r="BC49" i="10"/>
  <c r="BC49" i="9"/>
  <c r="AM50" i="10"/>
  <c r="AM50" i="9"/>
  <c r="U50" i="10"/>
  <c r="AA50" i="10" s="1"/>
  <c r="U50" i="9"/>
  <c r="BA50" i="10"/>
  <c r="BA50" i="9"/>
  <c r="AI52" i="10"/>
  <c r="AI52" i="9"/>
  <c r="V52" i="10"/>
  <c r="V52" i="9"/>
  <c r="AW52" i="10"/>
  <c r="AW52" i="9"/>
  <c r="AG53" i="10"/>
  <c r="AG53" i="9"/>
  <c r="AU53" i="9"/>
  <c r="AU53" i="10"/>
  <c r="AE54" i="10"/>
  <c r="S54" i="10"/>
  <c r="AE54" i="9"/>
  <c r="S54" i="9"/>
  <c r="W54" i="10"/>
  <c r="AS54" i="10"/>
  <c r="AS54" i="9"/>
  <c r="H54" i="10"/>
  <c r="H54" i="9"/>
  <c r="C17" i="9"/>
  <c r="A34" i="9"/>
  <c r="B50" i="9"/>
  <c r="G60" i="9"/>
  <c r="H50" i="9"/>
  <c r="D40" i="9"/>
  <c r="D29" i="9"/>
  <c r="E19" i="9"/>
  <c r="F9" i="9"/>
  <c r="I8" i="9"/>
  <c r="S50" i="9"/>
  <c r="T29" i="9"/>
  <c r="U19" i="9"/>
  <c r="V9" i="9"/>
  <c r="AO3" i="9"/>
  <c r="AP7" i="9"/>
  <c r="AJ12" i="9"/>
  <c r="AE17" i="9"/>
  <c r="AF21" i="9"/>
  <c r="AG25" i="9"/>
  <c r="AO29" i="9"/>
  <c r="AO35" i="9"/>
  <c r="AO42" i="9"/>
  <c r="AG49" i="9"/>
  <c r="AG66" i="9"/>
  <c r="AZ55" i="9"/>
  <c r="BB37" i="9"/>
  <c r="AY19" i="9"/>
  <c r="D3" i="10"/>
  <c r="AQ3" i="10" s="1"/>
  <c r="BQ15" i="10" s="1"/>
  <c r="D3" i="9"/>
  <c r="AQ3" i="9" s="1"/>
  <c r="U5" i="10"/>
  <c r="U5" i="9"/>
  <c r="AG8" i="10"/>
  <c r="AG8" i="9"/>
  <c r="S9" i="10"/>
  <c r="AE9" i="10"/>
  <c r="S9" i="9"/>
  <c r="D11" i="10"/>
  <c r="AQ11" i="10" s="1"/>
  <c r="D11" i="9"/>
  <c r="BA13" i="10"/>
  <c r="BA13" i="9"/>
  <c r="V15" i="10"/>
  <c r="AB27" i="10" s="1"/>
  <c r="V15" i="9"/>
  <c r="AW31" i="10"/>
  <c r="AW31" i="9"/>
  <c r="AQ35" i="10"/>
  <c r="BH47" i="10" s="1"/>
  <c r="BA37" i="10"/>
  <c r="BA37" i="9"/>
  <c r="AI39" i="10"/>
  <c r="AI39" i="9"/>
  <c r="AG48" i="10"/>
  <c r="AG48" i="9"/>
  <c r="AH16" i="10"/>
  <c r="AH16" i="9"/>
  <c r="AT33" i="10"/>
  <c r="AT33" i="9"/>
  <c r="AN37" i="10"/>
  <c r="AN37" i="9"/>
  <c r="AZ38" i="10"/>
  <c r="AZ38" i="9"/>
  <c r="C42" i="10"/>
  <c r="C42" i="9"/>
  <c r="A3" i="10"/>
  <c r="A3" i="9"/>
  <c r="D4" i="10"/>
  <c r="BT16" i="10" s="1"/>
  <c r="D4" i="9"/>
  <c r="AW8" i="10"/>
  <c r="AW8" i="9"/>
  <c r="AE10" i="10"/>
  <c r="S10" i="10"/>
  <c r="AE10" i="9"/>
  <c r="F11" i="10"/>
  <c r="F11" i="9"/>
  <c r="AM14" i="10"/>
  <c r="AM14" i="9"/>
  <c r="AY31" i="10"/>
  <c r="AY31" i="9"/>
  <c r="AM38" i="10"/>
  <c r="AM38" i="9"/>
  <c r="V40" i="10"/>
  <c r="V40" i="9"/>
  <c r="W42" i="10"/>
  <c r="AS42" i="10"/>
  <c r="AS42" i="9"/>
  <c r="W42" i="9"/>
  <c r="BE50" i="10"/>
  <c r="BZ62" i="10" s="1"/>
  <c r="T60" i="10"/>
  <c r="Z60" i="10" s="1"/>
  <c r="T60" i="9"/>
  <c r="U62" i="10"/>
  <c r="U62" i="9"/>
  <c r="AI64" i="10"/>
  <c r="AI64" i="9"/>
  <c r="AE66" i="10"/>
  <c r="S66" i="10"/>
  <c r="AE66" i="9"/>
  <c r="D68" i="10"/>
  <c r="D68" i="9"/>
  <c r="V72" i="10"/>
  <c r="V72" i="9"/>
  <c r="AX8" i="10"/>
  <c r="AX8" i="9"/>
  <c r="G11" i="10"/>
  <c r="G11" i="9"/>
  <c r="C19" i="10"/>
  <c r="C19" i="9"/>
  <c r="AL23" i="10"/>
  <c r="AL23" i="9"/>
  <c r="A28" i="10"/>
  <c r="B18" i="12" s="1"/>
  <c r="A28" i="9"/>
  <c r="AZ31" i="10"/>
  <c r="AZ31" i="9"/>
  <c r="E36" i="10"/>
  <c r="E36" i="9"/>
  <c r="AV49" i="10"/>
  <c r="AV49" i="9"/>
  <c r="G51" i="10"/>
  <c r="AB63" i="10" s="1"/>
  <c r="G51" i="9"/>
  <c r="AN54" i="10"/>
  <c r="AN54" i="9"/>
  <c r="AV65" i="10"/>
  <c r="AV65" i="9"/>
  <c r="G67" i="10"/>
  <c r="G67" i="9"/>
  <c r="AZ71" i="10"/>
  <c r="AZ71" i="9"/>
  <c r="G75" i="10"/>
  <c r="N87" i="10" s="1"/>
  <c r="G75" i="9"/>
  <c r="AL14" i="9"/>
  <c r="BN77" i="2"/>
  <c r="AV77" i="3"/>
  <c r="AZ3" i="10"/>
  <c r="AZ3" i="9"/>
  <c r="AX4" i="10"/>
  <c r="AX4" i="9"/>
  <c r="AV5" i="10"/>
  <c r="AV5" i="9"/>
  <c r="AF6" i="10"/>
  <c r="AF6" i="9"/>
  <c r="AT6" i="10"/>
  <c r="AT6" i="9"/>
  <c r="G7" i="10"/>
  <c r="G7" i="9"/>
  <c r="E8" i="10"/>
  <c r="E8" i="9"/>
  <c r="AP9" i="10"/>
  <c r="AP9" i="9"/>
  <c r="BD9" i="10"/>
  <c r="BD9" i="9"/>
  <c r="AN10" i="10"/>
  <c r="AN10" i="9"/>
  <c r="BB10" i="10"/>
  <c r="BB10" i="9"/>
  <c r="AL11" i="10"/>
  <c r="AL11" i="9"/>
  <c r="AZ11" i="10"/>
  <c r="AZ11" i="9"/>
  <c r="AX12" i="10"/>
  <c r="CA24" i="10" s="1"/>
  <c r="AX12" i="9"/>
  <c r="AV13" i="10"/>
  <c r="AV13" i="9"/>
  <c r="AF14" i="10"/>
  <c r="AF14" i="9"/>
  <c r="AT14" i="10"/>
  <c r="AT14" i="9"/>
  <c r="C15" i="10"/>
  <c r="C15" i="9"/>
  <c r="A16" i="10"/>
  <c r="B6" i="12" s="1"/>
  <c r="A16" i="9"/>
  <c r="AP17" i="10"/>
  <c r="AP17" i="9"/>
  <c r="BD17" i="10"/>
  <c r="BD17" i="9"/>
  <c r="AN18" i="10"/>
  <c r="AN18" i="9"/>
  <c r="BB18" i="10"/>
  <c r="BB18" i="9"/>
  <c r="AL19" i="10"/>
  <c r="AL19" i="9"/>
  <c r="AZ19" i="10"/>
  <c r="AZ19" i="9"/>
  <c r="AX20" i="10"/>
  <c r="AX20" i="9"/>
  <c r="AV21" i="10"/>
  <c r="AV21" i="9"/>
  <c r="AF22" i="10"/>
  <c r="AF22" i="9"/>
  <c r="AT22" i="10"/>
  <c r="AT22" i="9"/>
  <c r="G23" i="10"/>
  <c r="G23" i="9"/>
  <c r="E24" i="10"/>
  <c r="E24" i="9"/>
  <c r="AP25" i="10"/>
  <c r="AP25" i="9"/>
  <c r="BD25" i="10"/>
  <c r="BD25" i="9"/>
  <c r="AN26" i="10"/>
  <c r="AN26" i="9"/>
  <c r="BB26" i="10"/>
  <c r="BB26" i="9"/>
  <c r="AL27" i="10"/>
  <c r="AL27" i="9"/>
  <c r="AZ27" i="10"/>
  <c r="AZ27" i="9"/>
  <c r="AJ28" i="10"/>
  <c r="AJ28" i="9"/>
  <c r="AX28" i="10"/>
  <c r="AX28" i="9"/>
  <c r="AH29" i="10"/>
  <c r="AH29" i="9"/>
  <c r="AV29" i="10"/>
  <c r="AV29" i="9"/>
  <c r="AF30" i="10"/>
  <c r="AF30" i="9"/>
  <c r="AT30" i="10"/>
  <c r="AT30" i="9"/>
  <c r="C31" i="10"/>
  <c r="C31" i="9"/>
  <c r="A32" i="10"/>
  <c r="B22" i="12" s="1"/>
  <c r="A32" i="9"/>
  <c r="AP33" i="10"/>
  <c r="AP33" i="9"/>
  <c r="BD33" i="10"/>
  <c r="BD33" i="9"/>
  <c r="AN34" i="10"/>
  <c r="AN34" i="9"/>
  <c r="BB34" i="10"/>
  <c r="BB34" i="9"/>
  <c r="AL35" i="10"/>
  <c r="AL35" i="9"/>
  <c r="AZ35" i="10"/>
  <c r="AZ35" i="9"/>
  <c r="AJ36" i="10"/>
  <c r="AJ36" i="9"/>
  <c r="AX36" i="10"/>
  <c r="AX36" i="9"/>
  <c r="AH37" i="10"/>
  <c r="AH37" i="9"/>
  <c r="AV37" i="10"/>
  <c r="AV37" i="9"/>
  <c r="AF38" i="10"/>
  <c r="AF38" i="9"/>
  <c r="AT38" i="10"/>
  <c r="AT38" i="9"/>
  <c r="G39" i="10"/>
  <c r="G39" i="9"/>
  <c r="E40" i="10"/>
  <c r="E40" i="9"/>
  <c r="AP41" i="10"/>
  <c r="AP41" i="9"/>
  <c r="BD41" i="10"/>
  <c r="BD41" i="9"/>
  <c r="AN42" i="10"/>
  <c r="AN42" i="9"/>
  <c r="BB42" i="10"/>
  <c r="BB42" i="9"/>
  <c r="AL43" i="10"/>
  <c r="AL43" i="9"/>
  <c r="AZ43" i="10"/>
  <c r="AZ43" i="9"/>
  <c r="AJ44" i="10"/>
  <c r="AJ44" i="9"/>
  <c r="AX44" i="10"/>
  <c r="AX44" i="9"/>
  <c r="AH45" i="10"/>
  <c r="AH45" i="9"/>
  <c r="AV45" i="9"/>
  <c r="AV45" i="10"/>
  <c r="AT46" i="10"/>
  <c r="AT46" i="9"/>
  <c r="C47" i="10"/>
  <c r="C47" i="9"/>
  <c r="A48" i="10"/>
  <c r="B38" i="12" s="1"/>
  <c r="A48" i="9"/>
  <c r="AP49" i="10"/>
  <c r="AP49" i="9"/>
  <c r="BD49" i="10"/>
  <c r="BD49" i="9"/>
  <c r="AN50" i="10"/>
  <c r="AN50" i="9"/>
  <c r="BB50" i="10"/>
  <c r="BB50" i="9"/>
  <c r="AZ51" i="10"/>
  <c r="AZ51" i="9"/>
  <c r="AX52" i="10"/>
  <c r="AX52" i="9"/>
  <c r="AH53" i="10"/>
  <c r="AH53" i="9"/>
  <c r="AV53" i="10"/>
  <c r="AV53" i="9"/>
  <c r="AF54" i="10"/>
  <c r="AF54" i="9"/>
  <c r="AT54" i="10"/>
  <c r="AT54" i="9"/>
  <c r="G55" i="10"/>
  <c r="G55" i="9"/>
  <c r="E56" i="10"/>
  <c r="E56" i="9"/>
  <c r="AP57" i="10"/>
  <c r="AP57" i="9"/>
  <c r="BD57" i="10"/>
  <c r="BD57" i="9"/>
  <c r="AN58" i="10"/>
  <c r="AN58" i="9"/>
  <c r="BB58" i="10"/>
  <c r="BB58" i="9"/>
  <c r="AL59" i="10"/>
  <c r="AL59" i="9"/>
  <c r="AZ59" i="10"/>
  <c r="AZ59" i="9"/>
  <c r="AX60" i="10"/>
  <c r="AX60" i="9"/>
  <c r="AH61" i="10"/>
  <c r="AH61" i="9"/>
  <c r="AV61" i="10"/>
  <c r="AV61" i="9"/>
  <c r="AF62" i="10"/>
  <c r="AF62" i="9"/>
  <c r="AT62" i="10"/>
  <c r="AT62" i="9"/>
  <c r="C63" i="10"/>
  <c r="C63" i="9"/>
  <c r="A64" i="10"/>
  <c r="B54" i="12" s="1"/>
  <c r="A64" i="9"/>
  <c r="BD65" i="10"/>
  <c r="BD65" i="9"/>
  <c r="AN66" i="10"/>
  <c r="AN66" i="9"/>
  <c r="BB66" i="10"/>
  <c r="BB66" i="9"/>
  <c r="AL67" i="10"/>
  <c r="AL67" i="9"/>
  <c r="AZ67" i="10"/>
  <c r="AZ67" i="9"/>
  <c r="AJ68" i="10"/>
  <c r="AJ68" i="9"/>
  <c r="AX68" i="10"/>
  <c r="AX68" i="9"/>
  <c r="AH69" i="10"/>
  <c r="AH69" i="9"/>
  <c r="AV69" i="10"/>
  <c r="AV69" i="9"/>
  <c r="AF70" i="10"/>
  <c r="AF70" i="9"/>
  <c r="AT70" i="10"/>
  <c r="AT70" i="9"/>
  <c r="G71" i="10"/>
  <c r="G71" i="9"/>
  <c r="E72" i="10"/>
  <c r="E72" i="9"/>
  <c r="BD73" i="10"/>
  <c r="BD73" i="9"/>
  <c r="AN74" i="10"/>
  <c r="AN74" i="9"/>
  <c r="BB74" i="10"/>
  <c r="BB74" i="9"/>
  <c r="AL75" i="10"/>
  <c r="AL75" i="9"/>
  <c r="AZ75" i="10"/>
  <c r="AZ75" i="9"/>
  <c r="AX76" i="10"/>
  <c r="AX76" i="9"/>
  <c r="A18" i="9"/>
  <c r="B34" i="9"/>
  <c r="C50" i="9"/>
  <c r="C68" i="9"/>
  <c r="F60" i="9"/>
  <c r="G49" i="9"/>
  <c r="G38" i="9"/>
  <c r="H28" i="9"/>
  <c r="D19" i="9"/>
  <c r="E9" i="9"/>
  <c r="U70" i="9"/>
  <c r="V48" i="9"/>
  <c r="W38" i="9"/>
  <c r="S29" i="9"/>
  <c r="T19" i="9"/>
  <c r="U8" i="9"/>
  <c r="AP3" i="9"/>
  <c r="AJ8" i="9"/>
  <c r="AE13" i="9"/>
  <c r="AF17" i="9"/>
  <c r="AG21" i="9"/>
  <c r="AH25" i="9"/>
  <c r="AK30" i="9"/>
  <c r="AL36" i="9"/>
  <c r="AP42" i="9"/>
  <c r="AK49" i="9"/>
  <c r="BB53" i="9"/>
  <c r="AY35" i="9"/>
  <c r="AT19" i="9"/>
  <c r="V7" i="10"/>
  <c r="V7" i="9"/>
  <c r="AI23" i="10"/>
  <c r="AI23" i="9"/>
  <c r="BC28" i="10"/>
  <c r="BC28" i="9"/>
  <c r="AY30" i="10"/>
  <c r="AY30" i="9"/>
  <c r="AO52" i="10"/>
  <c r="AO52" i="9"/>
  <c r="BA53" i="10"/>
  <c r="BA53" i="9"/>
  <c r="G18" i="10"/>
  <c r="G18" i="9"/>
  <c r="AZ22" i="10"/>
  <c r="AZ22" i="9"/>
  <c r="AP28" i="10"/>
  <c r="AP28" i="9"/>
  <c r="AL30" i="10"/>
  <c r="AL30" i="9"/>
  <c r="AJ39" i="10"/>
  <c r="AJ39" i="9"/>
  <c r="AF41" i="10"/>
  <c r="AF41" i="9"/>
  <c r="AZ46" i="10"/>
  <c r="AZ46" i="9"/>
  <c r="AV48" i="10"/>
  <c r="AV48" i="9"/>
  <c r="G50" i="10"/>
  <c r="G50" i="9"/>
  <c r="F3" i="10"/>
  <c r="F3" i="9"/>
  <c r="BC5" i="10"/>
  <c r="BC5" i="9"/>
  <c r="W10" i="10"/>
  <c r="AS10" i="10"/>
  <c r="AS10" i="9"/>
  <c r="W10" i="9"/>
  <c r="T12" i="10"/>
  <c r="T12" i="9"/>
  <c r="U14" i="10"/>
  <c r="U14" i="9"/>
  <c r="AI16" i="10"/>
  <c r="AI16" i="9"/>
  <c r="AE18" i="10"/>
  <c r="S18" i="10"/>
  <c r="AE18" i="9"/>
  <c r="I19" i="10"/>
  <c r="I19" i="9"/>
  <c r="BC21" i="10"/>
  <c r="BC21" i="9"/>
  <c r="AO37" i="10"/>
  <c r="AO37" i="9"/>
  <c r="AU41" i="10"/>
  <c r="AU41" i="9"/>
  <c r="BC45" i="10"/>
  <c r="BC45" i="9"/>
  <c r="T52" i="10"/>
  <c r="T52" i="9"/>
  <c r="BC53" i="10"/>
  <c r="BC53" i="9"/>
  <c r="H58" i="10"/>
  <c r="H58" i="9"/>
  <c r="AM62" i="10"/>
  <c r="AM62" i="9"/>
  <c r="AU65" i="10"/>
  <c r="AU65" i="9"/>
  <c r="B67" i="10"/>
  <c r="B67" i="9"/>
  <c r="I67" i="10"/>
  <c r="I67" i="9"/>
  <c r="AM70" i="10"/>
  <c r="AM70" i="9"/>
  <c r="AW72" i="10"/>
  <c r="AW72" i="9"/>
  <c r="S74" i="10"/>
  <c r="AE74" i="10"/>
  <c r="AE74" i="9"/>
  <c r="B75" i="10"/>
  <c r="B75" i="9"/>
  <c r="V64" i="9"/>
  <c r="AK14" i="9"/>
  <c r="AP5" i="10"/>
  <c r="AP5" i="9"/>
  <c r="AT10" i="10"/>
  <c r="AT10" i="9"/>
  <c r="AV17" i="10"/>
  <c r="AV17" i="9"/>
  <c r="BB22" i="10"/>
  <c r="BB22" i="9"/>
  <c r="AP29" i="10"/>
  <c r="AP29" i="9"/>
  <c r="AF42" i="10"/>
  <c r="AF42" i="9"/>
  <c r="AP53" i="10"/>
  <c r="AP53" i="9"/>
  <c r="AL55" i="10"/>
  <c r="AL55" i="9"/>
  <c r="AH57" i="10"/>
  <c r="AH57" i="9"/>
  <c r="E60" i="10"/>
  <c r="E60" i="9"/>
  <c r="AL63" i="10"/>
  <c r="AL63" i="9"/>
  <c r="A68" i="10"/>
  <c r="A68" i="9"/>
  <c r="BD69" i="10"/>
  <c r="BD69" i="9"/>
  <c r="I26" i="9"/>
  <c r="BO77" i="2"/>
  <c r="AW77" i="3"/>
  <c r="BA3" i="10"/>
  <c r="BA3" i="9"/>
  <c r="AK4" i="10"/>
  <c r="AK4" i="9"/>
  <c r="AY4" i="10"/>
  <c r="AY4" i="9"/>
  <c r="AI5" i="10"/>
  <c r="AI5" i="9"/>
  <c r="V5" i="10"/>
  <c r="V5" i="9"/>
  <c r="AW5" i="10"/>
  <c r="AW5" i="9"/>
  <c r="AG6" i="10"/>
  <c r="AG6" i="9"/>
  <c r="AU6" i="10"/>
  <c r="AU6" i="9"/>
  <c r="S7" i="10"/>
  <c r="AE7" i="10"/>
  <c r="AE7" i="9"/>
  <c r="AS7" i="10"/>
  <c r="W7" i="10"/>
  <c r="AS7" i="9"/>
  <c r="W7" i="9"/>
  <c r="H7" i="10"/>
  <c r="BE7" i="10" s="1"/>
  <c r="CB19" i="10" s="1"/>
  <c r="H7" i="9"/>
  <c r="B8" i="10"/>
  <c r="B8" i="9"/>
  <c r="F8" i="10"/>
  <c r="F8" i="9"/>
  <c r="T9" i="10"/>
  <c r="Z21" i="10" s="1"/>
  <c r="T9" i="9"/>
  <c r="D9" i="10"/>
  <c r="AQ9" i="10" s="1"/>
  <c r="D9" i="9"/>
  <c r="AO10" i="10"/>
  <c r="AO10" i="9"/>
  <c r="BC10" i="10"/>
  <c r="BC10" i="9"/>
  <c r="U11" i="10"/>
  <c r="U11" i="9"/>
  <c r="BA11" i="10"/>
  <c r="BA11" i="9"/>
  <c r="AK12" i="10"/>
  <c r="AK12" i="9"/>
  <c r="AY12" i="10"/>
  <c r="AY12" i="9"/>
  <c r="AI13" i="10"/>
  <c r="AI13" i="9"/>
  <c r="V13" i="10"/>
  <c r="V13" i="9"/>
  <c r="AW13" i="10"/>
  <c r="AW13" i="9"/>
  <c r="AG14" i="10"/>
  <c r="AG14" i="9"/>
  <c r="AE15" i="10"/>
  <c r="S15" i="10"/>
  <c r="AE15" i="9"/>
  <c r="S15" i="9"/>
  <c r="W15" i="10"/>
  <c r="AS15" i="10"/>
  <c r="AS15" i="9"/>
  <c r="W15" i="9"/>
  <c r="B16" i="10"/>
  <c r="B16" i="9"/>
  <c r="F16" i="10"/>
  <c r="F16" i="9"/>
  <c r="I16" i="10"/>
  <c r="I16" i="9"/>
  <c r="T17" i="10"/>
  <c r="T17" i="9"/>
  <c r="D17" i="10"/>
  <c r="D17" i="9"/>
  <c r="AO18" i="10"/>
  <c r="AO18" i="9"/>
  <c r="BC18" i="10"/>
  <c r="BC18" i="9"/>
  <c r="BA19" i="10"/>
  <c r="BA19" i="9"/>
  <c r="AK20" i="10"/>
  <c r="AK20" i="9"/>
  <c r="AY20" i="10"/>
  <c r="AY20" i="9"/>
  <c r="AI21" i="10"/>
  <c r="AI21" i="9"/>
  <c r="V21" i="10"/>
  <c r="AB21" i="10" s="1"/>
  <c r="V21" i="9"/>
  <c r="AW21" i="10"/>
  <c r="AW21" i="9"/>
  <c r="AG22" i="10"/>
  <c r="AG22" i="9"/>
  <c r="AU22" i="10"/>
  <c r="AU22" i="9"/>
  <c r="AE23" i="10"/>
  <c r="S23" i="10"/>
  <c r="AE23" i="9"/>
  <c r="W23" i="10"/>
  <c r="AS23" i="10"/>
  <c r="AS23" i="9"/>
  <c r="W23" i="9"/>
  <c r="H23" i="10"/>
  <c r="H23" i="9"/>
  <c r="B24" i="10"/>
  <c r="B24" i="9"/>
  <c r="F24" i="10"/>
  <c r="F24" i="9"/>
  <c r="T25" i="10"/>
  <c r="T25" i="9"/>
  <c r="D25" i="10"/>
  <c r="BT25" i="10" s="1"/>
  <c r="D25" i="9"/>
  <c r="AO26" i="10"/>
  <c r="AO26" i="9"/>
  <c r="BC26" i="10"/>
  <c r="BC26" i="9"/>
  <c r="AM27" i="10"/>
  <c r="AM27" i="9"/>
  <c r="U27" i="10"/>
  <c r="U27" i="9"/>
  <c r="BA27" i="10"/>
  <c r="BA27" i="9"/>
  <c r="AK28" i="10"/>
  <c r="AK28" i="9"/>
  <c r="AY28" i="10"/>
  <c r="AY28" i="9"/>
  <c r="AI29" i="10"/>
  <c r="AI29" i="9"/>
  <c r="V29" i="10"/>
  <c r="V29" i="9"/>
  <c r="AW29" i="10"/>
  <c r="AW29" i="9"/>
  <c r="AG30" i="10"/>
  <c r="AG30" i="9"/>
  <c r="S31" i="10"/>
  <c r="AE31" i="10"/>
  <c r="AE31" i="9"/>
  <c r="S31" i="9"/>
  <c r="W31" i="10"/>
  <c r="AS31" i="9"/>
  <c r="AS31" i="10"/>
  <c r="W31" i="9"/>
  <c r="BE31" i="10"/>
  <c r="B32" i="10"/>
  <c r="B32" i="9"/>
  <c r="F32" i="10"/>
  <c r="F32" i="9"/>
  <c r="I32" i="10"/>
  <c r="I32" i="9"/>
  <c r="T33" i="10"/>
  <c r="T33" i="9"/>
  <c r="D33" i="10"/>
  <c r="D33" i="9"/>
  <c r="AO34" i="10"/>
  <c r="AO34" i="9"/>
  <c r="BC34" i="10"/>
  <c r="BC34" i="9"/>
  <c r="AM35" i="10"/>
  <c r="AM35" i="9"/>
  <c r="BA35" i="10"/>
  <c r="BA35" i="9"/>
  <c r="AK36" i="10"/>
  <c r="AK36" i="9"/>
  <c r="AY36" i="10"/>
  <c r="AY36" i="9"/>
  <c r="AI37" i="10"/>
  <c r="AI37" i="9"/>
  <c r="V37" i="10"/>
  <c r="AB37" i="10" s="1"/>
  <c r="V37" i="9"/>
  <c r="AW37" i="10"/>
  <c r="AW37" i="9"/>
  <c r="AG38" i="10"/>
  <c r="AG38" i="9"/>
  <c r="AU38" i="10"/>
  <c r="AU38" i="9"/>
  <c r="AE39" i="10"/>
  <c r="S39" i="10"/>
  <c r="AE39" i="9"/>
  <c r="W39" i="10"/>
  <c r="AS39" i="10"/>
  <c r="AS39" i="9"/>
  <c r="W39" i="9"/>
  <c r="H39" i="10"/>
  <c r="H39" i="9"/>
  <c r="B40" i="10"/>
  <c r="B40" i="9"/>
  <c r="F40" i="10"/>
  <c r="F40" i="9"/>
  <c r="T41" i="10"/>
  <c r="T41" i="9"/>
  <c r="D41" i="10"/>
  <c r="BT41" i="10" s="1"/>
  <c r="D41" i="9"/>
  <c r="BC42" i="10"/>
  <c r="BC42" i="9"/>
  <c r="AM43" i="10"/>
  <c r="AM43" i="9"/>
  <c r="U43" i="10"/>
  <c r="U43" i="9"/>
  <c r="BA43" i="10"/>
  <c r="BA43" i="9"/>
  <c r="AK44" i="9"/>
  <c r="AK44" i="10"/>
  <c r="AY44" i="10"/>
  <c r="AY44" i="9"/>
  <c r="AI45" i="10"/>
  <c r="AI45" i="9"/>
  <c r="V45" i="10"/>
  <c r="V45" i="9"/>
  <c r="AW45" i="10"/>
  <c r="AW45" i="9"/>
  <c r="AG46" i="10"/>
  <c r="AG46" i="9"/>
  <c r="S47" i="10"/>
  <c r="AE47" i="10"/>
  <c r="S47" i="9"/>
  <c r="W47" i="10"/>
  <c r="AS47" i="10"/>
  <c r="AS47" i="9"/>
  <c r="W47" i="9"/>
  <c r="B48" i="10"/>
  <c r="B48" i="9"/>
  <c r="F48" i="10"/>
  <c r="AA60" i="10" s="1"/>
  <c r="F48" i="9"/>
  <c r="I48" i="10"/>
  <c r="I48" i="9"/>
  <c r="T49" i="10"/>
  <c r="T49" i="9"/>
  <c r="D49" i="10"/>
  <c r="D49" i="9"/>
  <c r="AO50" i="10"/>
  <c r="AO50" i="9"/>
  <c r="BC50" i="10"/>
  <c r="BC50" i="9"/>
  <c r="AM51" i="10"/>
  <c r="AM51" i="9"/>
  <c r="BA51" i="10"/>
  <c r="BA51" i="9"/>
  <c r="AK52" i="10"/>
  <c r="AK52" i="9"/>
  <c r="AY52" i="10"/>
  <c r="AY52" i="9"/>
  <c r="AI53" i="10"/>
  <c r="AI53" i="9"/>
  <c r="V53" i="10"/>
  <c r="AB53" i="10" s="1"/>
  <c r="V53" i="9"/>
  <c r="AW53" i="10"/>
  <c r="AW53" i="9"/>
  <c r="AG54" i="10"/>
  <c r="AG54" i="9"/>
  <c r="AU54" i="10"/>
  <c r="AU54" i="9"/>
  <c r="S55" i="10"/>
  <c r="AE55" i="10"/>
  <c r="AE55" i="9"/>
  <c r="B18" i="9"/>
  <c r="C34" i="9"/>
  <c r="C52" i="9"/>
  <c r="E48" i="9"/>
  <c r="F38" i="9"/>
  <c r="G28" i="9"/>
  <c r="H18" i="9"/>
  <c r="D8" i="9"/>
  <c r="I50" i="9"/>
  <c r="T69" i="9"/>
  <c r="U48" i="9"/>
  <c r="V38" i="9"/>
  <c r="W28" i="9"/>
  <c r="S18" i="9"/>
  <c r="S7" i="9"/>
  <c r="AJ4" i="9"/>
  <c r="AE9" i="9"/>
  <c r="AF13" i="9"/>
  <c r="AG17" i="9"/>
  <c r="AH21" i="9"/>
  <c r="AO25" i="9"/>
  <c r="AH31" i="9"/>
  <c r="AN36" i="9"/>
  <c r="AE43" i="9"/>
  <c r="AL49" i="9"/>
  <c r="AG57" i="9"/>
  <c r="AY51" i="9"/>
  <c r="AT35" i="9"/>
  <c r="AW18" i="9"/>
  <c r="AG16" i="10"/>
  <c r="AG16" i="9"/>
  <c r="AM21" i="10"/>
  <c r="AM21" i="9"/>
  <c r="T27" i="10"/>
  <c r="T27" i="9"/>
  <c r="V31" i="10"/>
  <c r="V31" i="9"/>
  <c r="H33" i="10"/>
  <c r="H33" i="9"/>
  <c r="U37" i="10"/>
  <c r="U37" i="9"/>
  <c r="AW39" i="10"/>
  <c r="AW39" i="9"/>
  <c r="AI47" i="10"/>
  <c r="AI47" i="9"/>
  <c r="AU48" i="10"/>
  <c r="AU48" i="9"/>
  <c r="F50" i="10"/>
  <c r="F50" i="9"/>
  <c r="AK22" i="9"/>
  <c r="AX7" i="10"/>
  <c r="AX7" i="9"/>
  <c r="AP20" i="10"/>
  <c r="AP20" i="9"/>
  <c r="C26" i="10"/>
  <c r="C26" i="9"/>
  <c r="AX31" i="10"/>
  <c r="AX31" i="9"/>
  <c r="G34" i="10"/>
  <c r="G34" i="9"/>
  <c r="AX39" i="10"/>
  <c r="AX39" i="9"/>
  <c r="A43" i="10"/>
  <c r="B33" i="12" s="1"/>
  <c r="A43" i="9"/>
  <c r="AN45" i="10"/>
  <c r="AN45" i="9"/>
  <c r="AP52" i="10"/>
  <c r="AP52" i="9"/>
  <c r="AW24" i="10"/>
  <c r="AW24" i="9"/>
  <c r="T28" i="10"/>
  <c r="Z28" i="10" s="1"/>
  <c r="T28" i="9"/>
  <c r="AE34" i="10"/>
  <c r="S34" i="10"/>
  <c r="AE34" i="9"/>
  <c r="AM46" i="10"/>
  <c r="AM46" i="9"/>
  <c r="AW48" i="10"/>
  <c r="AW48" i="9"/>
  <c r="AI56" i="10"/>
  <c r="AI56" i="9"/>
  <c r="S58" i="10"/>
  <c r="AE58" i="10"/>
  <c r="AE58" i="9"/>
  <c r="BC61" i="10"/>
  <c r="BC61" i="9"/>
  <c r="W66" i="10"/>
  <c r="AS66" i="10"/>
  <c r="W66" i="9"/>
  <c r="AS66" i="9"/>
  <c r="AG73" i="10"/>
  <c r="AG73" i="9"/>
  <c r="D76" i="10"/>
  <c r="D76" i="9"/>
  <c r="AN6" i="10"/>
  <c r="AN6" i="9"/>
  <c r="AL7" i="10"/>
  <c r="AL7" i="9"/>
  <c r="G27" i="10"/>
  <c r="G27" i="9"/>
  <c r="BB30" i="10"/>
  <c r="BB30" i="9"/>
  <c r="BD37" i="10"/>
  <c r="BD37" i="9"/>
  <c r="AT42" i="10"/>
  <c r="AT42" i="9"/>
  <c r="E44" i="10"/>
  <c r="E44" i="9"/>
  <c r="AN46" i="10"/>
  <c r="AN46" i="9"/>
  <c r="AH49" i="10"/>
  <c r="AH49" i="9"/>
  <c r="BB54" i="10"/>
  <c r="BB54" i="9"/>
  <c r="BB3" i="10"/>
  <c r="BB3" i="9"/>
  <c r="AL4" i="10"/>
  <c r="AL4" i="9"/>
  <c r="AZ4" i="10"/>
  <c r="AZ4" i="9"/>
  <c r="AJ5" i="10"/>
  <c r="AJ5" i="9"/>
  <c r="AX5" i="10"/>
  <c r="AX5" i="9"/>
  <c r="AH6" i="10"/>
  <c r="AH6" i="9"/>
  <c r="AV6" i="10"/>
  <c r="AV6" i="9"/>
  <c r="AT7" i="10"/>
  <c r="AT7" i="9"/>
  <c r="C8" i="10"/>
  <c r="C8" i="9"/>
  <c r="G8" i="10"/>
  <c r="G8" i="9"/>
  <c r="A9" i="10"/>
  <c r="A9" i="9"/>
  <c r="AP10" i="10"/>
  <c r="AP10" i="9"/>
  <c r="BD10" i="10"/>
  <c r="BD10" i="9"/>
  <c r="BB11" i="10"/>
  <c r="BB11" i="9"/>
  <c r="AL12" i="10"/>
  <c r="AL12" i="9"/>
  <c r="AZ12" i="10"/>
  <c r="AZ12" i="9"/>
  <c r="AJ13" i="10"/>
  <c r="AJ13" i="9"/>
  <c r="AX13" i="10"/>
  <c r="AX13" i="9"/>
  <c r="AH14" i="10"/>
  <c r="AH14" i="9"/>
  <c r="AV14" i="10"/>
  <c r="AV14" i="9"/>
  <c r="AT15" i="10"/>
  <c r="AT15" i="9"/>
  <c r="C16" i="9"/>
  <c r="C16" i="10"/>
  <c r="G16" i="10"/>
  <c r="G16" i="9"/>
  <c r="A17" i="10"/>
  <c r="B7" i="12" s="1"/>
  <c r="A17" i="9"/>
  <c r="E17" i="10"/>
  <c r="E17" i="9"/>
  <c r="AP18" i="10"/>
  <c r="AP18" i="9"/>
  <c r="BD18" i="10"/>
  <c r="BD18" i="9"/>
  <c r="BB19" i="10"/>
  <c r="BB19" i="9"/>
  <c r="AL20" i="10"/>
  <c r="AL20" i="9"/>
  <c r="AZ20" i="10"/>
  <c r="AZ20" i="9"/>
  <c r="AJ21" i="10"/>
  <c r="AJ21" i="9"/>
  <c r="AX21" i="10"/>
  <c r="AX21" i="9"/>
  <c r="AH22" i="10"/>
  <c r="AH22" i="9"/>
  <c r="AV22" i="10"/>
  <c r="AV22" i="9"/>
  <c r="AT23" i="10"/>
  <c r="AT23" i="9"/>
  <c r="C24" i="10"/>
  <c r="C24" i="9"/>
  <c r="G24" i="10"/>
  <c r="G24" i="9"/>
  <c r="A25" i="10"/>
  <c r="B15" i="12" s="1"/>
  <c r="A25" i="9"/>
  <c r="AP26" i="10"/>
  <c r="AP26" i="9"/>
  <c r="BD26" i="10"/>
  <c r="BD26" i="9"/>
  <c r="AN27" i="10"/>
  <c r="AN27" i="9"/>
  <c r="BB27" i="10"/>
  <c r="BB27" i="9"/>
  <c r="AL28" i="10"/>
  <c r="AL28" i="9"/>
  <c r="AZ28" i="10"/>
  <c r="AZ28" i="9"/>
  <c r="AJ29" i="10"/>
  <c r="AJ29" i="9"/>
  <c r="AX29" i="10"/>
  <c r="AX29" i="9"/>
  <c r="AH30" i="10"/>
  <c r="AH30" i="9"/>
  <c r="AV30" i="10"/>
  <c r="AV30" i="9"/>
  <c r="AF31" i="10"/>
  <c r="AF31" i="9"/>
  <c r="AT31" i="10"/>
  <c r="AT31" i="9"/>
  <c r="C32" i="10"/>
  <c r="C32" i="9"/>
  <c r="G32" i="10"/>
  <c r="G32" i="9"/>
  <c r="A33" i="10"/>
  <c r="B23" i="12" s="1"/>
  <c r="A33" i="9"/>
  <c r="E33" i="10"/>
  <c r="E33" i="9"/>
  <c r="BD34" i="10"/>
  <c r="BD34" i="9"/>
  <c r="AN35" i="10"/>
  <c r="AN35" i="9"/>
  <c r="BB35" i="10"/>
  <c r="BB35" i="9"/>
  <c r="AZ36" i="10"/>
  <c r="AZ36" i="9"/>
  <c r="AJ37" i="9"/>
  <c r="AJ37" i="10"/>
  <c r="AX37" i="10"/>
  <c r="AX37" i="9"/>
  <c r="AH38" i="10"/>
  <c r="AH38" i="9"/>
  <c r="AV38" i="10"/>
  <c r="AV38" i="9"/>
  <c r="AF39" i="10"/>
  <c r="AF39" i="9"/>
  <c r="AT39" i="10"/>
  <c r="AT39" i="9"/>
  <c r="C40" i="10"/>
  <c r="C40" i="9"/>
  <c r="G40" i="10"/>
  <c r="G40" i="9"/>
  <c r="A41" i="10"/>
  <c r="B31" i="12" s="1"/>
  <c r="A41" i="9"/>
  <c r="BD42" i="10"/>
  <c r="BD42" i="9"/>
  <c r="AN43" i="10"/>
  <c r="AN43" i="9"/>
  <c r="BB43" i="10"/>
  <c r="BB43" i="9"/>
  <c r="AL44" i="10"/>
  <c r="AL44" i="9"/>
  <c r="AZ44" i="10"/>
  <c r="AZ44" i="9"/>
  <c r="AJ45" i="10"/>
  <c r="AJ45" i="9"/>
  <c r="AX45" i="10"/>
  <c r="AX45" i="9"/>
  <c r="AH46" i="10"/>
  <c r="AH46" i="9"/>
  <c r="AV46" i="10"/>
  <c r="AV46" i="9"/>
  <c r="AT47" i="10"/>
  <c r="AT47" i="9"/>
  <c r="C48" i="10"/>
  <c r="C48" i="9"/>
  <c r="G48" i="10"/>
  <c r="G48" i="9"/>
  <c r="A49" i="10"/>
  <c r="B39" i="12" s="1"/>
  <c r="A49" i="9"/>
  <c r="E49" i="10"/>
  <c r="E49" i="9"/>
  <c r="AP50" i="10"/>
  <c r="AP50" i="9"/>
  <c r="BD50" i="10"/>
  <c r="BD50" i="9"/>
  <c r="AN51" i="9"/>
  <c r="AN51" i="10"/>
  <c r="BB51" i="10"/>
  <c r="BB51" i="9"/>
  <c r="AL52" i="10"/>
  <c r="AL52" i="9"/>
  <c r="AZ52" i="10"/>
  <c r="AZ52" i="9"/>
  <c r="AJ53" i="10"/>
  <c r="AJ53" i="9"/>
  <c r="AX53" i="10"/>
  <c r="AX53" i="9"/>
  <c r="AH54" i="10"/>
  <c r="AH54" i="9"/>
  <c r="AV54" i="10"/>
  <c r="AV54" i="9"/>
  <c r="AF55" i="10"/>
  <c r="AF55" i="9"/>
  <c r="AT55" i="10"/>
  <c r="AT55" i="9"/>
  <c r="C56" i="10"/>
  <c r="C56" i="9"/>
  <c r="G56" i="10"/>
  <c r="G56" i="9"/>
  <c r="A57" i="10"/>
  <c r="B47" i="12" s="1"/>
  <c r="A57" i="9"/>
  <c r="BD58" i="10"/>
  <c r="BD58" i="9"/>
  <c r="AN59" i="10"/>
  <c r="AN59" i="9"/>
  <c r="BB59" i="10"/>
  <c r="BB59" i="9"/>
  <c r="AL60" i="10"/>
  <c r="AL60" i="9"/>
  <c r="AZ60" i="10"/>
  <c r="AZ60" i="9"/>
  <c r="AJ61" i="10"/>
  <c r="AJ61" i="9"/>
  <c r="AX61" i="10"/>
  <c r="AX61" i="9"/>
  <c r="AH62" i="10"/>
  <c r="AH62" i="9"/>
  <c r="AV62" i="10"/>
  <c r="AV62" i="9"/>
  <c r="AF63" i="10"/>
  <c r="AF63" i="9"/>
  <c r="AT63" i="10"/>
  <c r="AT63" i="9"/>
  <c r="C64" i="10"/>
  <c r="C64" i="9"/>
  <c r="G64" i="10"/>
  <c r="G64" i="9"/>
  <c r="A65" i="10"/>
  <c r="B55" i="12" s="1"/>
  <c r="A65" i="9"/>
  <c r="E65" i="10"/>
  <c r="E65" i="9"/>
  <c r="AP66" i="10"/>
  <c r="AP66" i="9"/>
  <c r="BD66" i="10"/>
  <c r="BD66" i="9"/>
  <c r="AN67" i="10"/>
  <c r="AN67" i="9"/>
  <c r="BB67" i="10"/>
  <c r="BB67" i="9"/>
  <c r="AL68" i="10"/>
  <c r="AL68" i="9"/>
  <c r="AZ68" i="10"/>
  <c r="AZ68" i="9"/>
  <c r="AJ69" i="10"/>
  <c r="AJ69" i="9"/>
  <c r="AX69" i="10"/>
  <c r="AX69" i="9"/>
  <c r="C18" i="9"/>
  <c r="C36" i="9"/>
  <c r="D48" i="9"/>
  <c r="E38" i="9"/>
  <c r="F28" i="9"/>
  <c r="G17" i="9"/>
  <c r="G6" i="9"/>
  <c r="I43" i="9"/>
  <c r="W67" i="9"/>
  <c r="S58" i="9"/>
  <c r="T48" i="9"/>
  <c r="U38" i="9"/>
  <c r="V27" i="9"/>
  <c r="V16" i="9"/>
  <c r="W6" i="9"/>
  <c r="AE5" i="9"/>
  <c r="AF9" i="9"/>
  <c r="AG13" i="9"/>
  <c r="AH17" i="9"/>
  <c r="AN21" i="9"/>
  <c r="AJ26" i="9"/>
  <c r="AJ31" i="9"/>
  <c r="AO36" i="9"/>
  <c r="AF43" i="9"/>
  <c r="AH50" i="9"/>
  <c r="AP69" i="9"/>
  <c r="AT67" i="9"/>
  <c r="AT51" i="9"/>
  <c r="AW34" i="9"/>
  <c r="AV18" i="9"/>
  <c r="B10" i="10"/>
  <c r="B10" i="9"/>
  <c r="F18" i="10"/>
  <c r="F18" i="9"/>
  <c r="AO20" i="10"/>
  <c r="AO20" i="9"/>
  <c r="AG24" i="10"/>
  <c r="AG24" i="9"/>
  <c r="S33" i="10"/>
  <c r="AE33" i="10"/>
  <c r="S33" i="9"/>
  <c r="F42" i="10"/>
  <c r="M54" i="10" s="1"/>
  <c r="F42" i="9"/>
  <c r="AK46" i="10"/>
  <c r="AK46" i="9"/>
  <c r="H49" i="10"/>
  <c r="DM61" i="10" s="1"/>
  <c r="H49" i="9"/>
  <c r="AQ51" i="10"/>
  <c r="U53" i="10"/>
  <c r="U53" i="9"/>
  <c r="AY54" i="10"/>
  <c r="AY54" i="9"/>
  <c r="E3" i="10"/>
  <c r="E3" i="9"/>
  <c r="AT9" i="10"/>
  <c r="AT9" i="9"/>
  <c r="A11" i="10"/>
  <c r="A11" i="9"/>
  <c r="AP12" i="10"/>
  <c r="AP12" i="9"/>
  <c r="AV16" i="10"/>
  <c r="AV16" i="9"/>
  <c r="AV24" i="10"/>
  <c r="AV24" i="9"/>
  <c r="BA14" i="10"/>
  <c r="BA14" i="9"/>
  <c r="W18" i="10"/>
  <c r="AS18" i="10"/>
  <c r="AS18" i="9"/>
  <c r="W18" i="9"/>
  <c r="BA22" i="10"/>
  <c r="BA22" i="9"/>
  <c r="AY23" i="10"/>
  <c r="AY23" i="9"/>
  <c r="S26" i="10"/>
  <c r="AE26" i="10"/>
  <c r="AE26" i="9"/>
  <c r="D28" i="10"/>
  <c r="BT28" i="10" s="1"/>
  <c r="D28" i="9"/>
  <c r="U30" i="10"/>
  <c r="U30" i="9"/>
  <c r="AG41" i="10"/>
  <c r="AG41" i="9"/>
  <c r="AS50" i="10"/>
  <c r="W50" i="10"/>
  <c r="AS50" i="9"/>
  <c r="W50" i="9"/>
  <c r="AU57" i="10"/>
  <c r="AU57" i="9"/>
  <c r="I27" i="9"/>
  <c r="BD5" i="10"/>
  <c r="BD5" i="9"/>
  <c r="AF10" i="10"/>
  <c r="AF10" i="9"/>
  <c r="AN14" i="10"/>
  <c r="AN14" i="9"/>
  <c r="AV25" i="10"/>
  <c r="AV25" i="9"/>
  <c r="G35" i="10"/>
  <c r="G35" i="9"/>
  <c r="AP37" i="10"/>
  <c r="AP37" i="9"/>
  <c r="BB38" i="10"/>
  <c r="BB38" i="9"/>
  <c r="AV41" i="10"/>
  <c r="AV41" i="9"/>
  <c r="A44" i="10"/>
  <c r="B34" i="12" s="1"/>
  <c r="A44" i="9"/>
  <c r="AL47" i="10"/>
  <c r="AL47" i="9"/>
  <c r="AJ48" i="10"/>
  <c r="AJ48" i="9"/>
  <c r="AT50" i="10"/>
  <c r="AT50" i="9"/>
  <c r="A52" i="10"/>
  <c r="B42" i="12" s="1"/>
  <c r="A52" i="9"/>
  <c r="AJ64" i="10"/>
  <c r="AJ64" i="9"/>
  <c r="AF66" i="10"/>
  <c r="AF66" i="9"/>
  <c r="C67" i="10"/>
  <c r="C67" i="9"/>
  <c r="AL71" i="10"/>
  <c r="AL71" i="9"/>
  <c r="BD28" i="9"/>
  <c r="H77" i="3"/>
  <c r="BC3" i="10"/>
  <c r="BC3" i="9"/>
  <c r="AM4" i="10"/>
  <c r="AM4" i="9"/>
  <c r="U4" i="10"/>
  <c r="U4" i="9"/>
  <c r="BA4" i="10"/>
  <c r="BA4" i="9"/>
  <c r="AK5" i="10"/>
  <c r="AK5" i="9"/>
  <c r="AY5" i="10"/>
  <c r="AY5" i="9"/>
  <c r="AW6" i="10"/>
  <c r="AW6" i="9"/>
  <c r="AG7" i="10"/>
  <c r="AG7" i="9"/>
  <c r="AU7" i="10"/>
  <c r="AU7" i="9"/>
  <c r="AE8" i="10"/>
  <c r="S8" i="10"/>
  <c r="S8" i="9"/>
  <c r="AE8" i="9"/>
  <c r="W8" i="10"/>
  <c r="AS8" i="10"/>
  <c r="AS8" i="9"/>
  <c r="W8" i="9"/>
  <c r="H8" i="10"/>
  <c r="CI20" i="10" s="1"/>
  <c r="H8" i="9"/>
  <c r="B9" i="10"/>
  <c r="B9" i="9"/>
  <c r="D10" i="10"/>
  <c r="BT22" i="10" s="1"/>
  <c r="D10" i="9"/>
  <c r="BC11" i="10"/>
  <c r="BC11" i="9"/>
  <c r="AM12" i="10"/>
  <c r="AM12" i="9"/>
  <c r="U12" i="10"/>
  <c r="AA24" i="10" s="1"/>
  <c r="U12" i="9"/>
  <c r="BA12" i="10"/>
  <c r="BA12" i="9"/>
  <c r="AK13" i="10"/>
  <c r="AK13" i="9"/>
  <c r="AY13" i="10"/>
  <c r="AY13" i="9"/>
  <c r="V14" i="10"/>
  <c r="V14" i="9"/>
  <c r="AW14" i="10"/>
  <c r="AW14" i="9"/>
  <c r="AG15" i="10"/>
  <c r="AG15" i="9"/>
  <c r="AU15" i="10"/>
  <c r="AU15" i="9"/>
  <c r="AE16" i="10"/>
  <c r="S16" i="10"/>
  <c r="AE16" i="9"/>
  <c r="W16" i="10"/>
  <c r="AS16" i="10"/>
  <c r="AS16" i="9"/>
  <c r="W16" i="9"/>
  <c r="H16" i="10"/>
  <c r="H16" i="9"/>
  <c r="B17" i="10"/>
  <c r="B17" i="9"/>
  <c r="F17" i="10"/>
  <c r="F17" i="9"/>
  <c r="I17" i="10"/>
  <c r="I17" i="9"/>
  <c r="T18" i="10"/>
  <c r="T18" i="9"/>
  <c r="D18" i="10"/>
  <c r="BT18" i="10" s="1"/>
  <c r="D18" i="9"/>
  <c r="BC19" i="10"/>
  <c r="BC19" i="9"/>
  <c r="AM20" i="10"/>
  <c r="AM20" i="9"/>
  <c r="U20" i="10"/>
  <c r="U20" i="9"/>
  <c r="BA20" i="10"/>
  <c r="BA20" i="9"/>
  <c r="AK21" i="10"/>
  <c r="AK21" i="9"/>
  <c r="AY21" i="9"/>
  <c r="AY21" i="10"/>
  <c r="AW22" i="10"/>
  <c r="AW22" i="9"/>
  <c r="AG23" i="10"/>
  <c r="AG23" i="9"/>
  <c r="AU23" i="10"/>
  <c r="AU23" i="9"/>
  <c r="S24" i="10"/>
  <c r="AE24" i="10"/>
  <c r="S24" i="9"/>
  <c r="AE24" i="9"/>
  <c r="W24" i="10"/>
  <c r="AS24" i="10"/>
  <c r="AS24" i="9"/>
  <c r="W24" i="9"/>
  <c r="H24" i="10"/>
  <c r="H24" i="9"/>
  <c r="B25" i="10"/>
  <c r="B25" i="9"/>
  <c r="D26" i="10"/>
  <c r="D26" i="9"/>
  <c r="AO27" i="10"/>
  <c r="AO27" i="9"/>
  <c r="BC27" i="10"/>
  <c r="BC27" i="9"/>
  <c r="AM28" i="10"/>
  <c r="AM28" i="9"/>
  <c r="U28" i="10"/>
  <c r="U28" i="9"/>
  <c r="BA28" i="10"/>
  <c r="BA28" i="9"/>
  <c r="AK29" i="10"/>
  <c r="AK29" i="9"/>
  <c r="AY29" i="10"/>
  <c r="AY29" i="9"/>
  <c r="AI30" i="10"/>
  <c r="AI30" i="9"/>
  <c r="V30" i="10"/>
  <c r="V30" i="9"/>
  <c r="AW30" i="10"/>
  <c r="AW30" i="9"/>
  <c r="AG31" i="10"/>
  <c r="AG31" i="9"/>
  <c r="AU31" i="10"/>
  <c r="AU31" i="9"/>
  <c r="AE32" i="10"/>
  <c r="S32" i="10"/>
  <c r="AE32" i="9"/>
  <c r="W32" i="10"/>
  <c r="AS32" i="10"/>
  <c r="AS32" i="9"/>
  <c r="W32" i="9"/>
  <c r="H32" i="10"/>
  <c r="DM44" i="10" s="1"/>
  <c r="H32" i="9"/>
  <c r="B33" i="10"/>
  <c r="B33" i="9"/>
  <c r="F33" i="10"/>
  <c r="F33" i="9"/>
  <c r="I33" i="10"/>
  <c r="I33" i="9"/>
  <c r="T34" i="10"/>
  <c r="T34" i="9"/>
  <c r="D34" i="10"/>
  <c r="BT34" i="10" s="1"/>
  <c r="D34" i="9"/>
  <c r="BC35" i="10"/>
  <c r="BC35" i="9"/>
  <c r="AM36" i="10"/>
  <c r="AM36" i="9"/>
  <c r="U36" i="10"/>
  <c r="U36" i="9"/>
  <c r="BA36" i="10"/>
  <c r="BA36" i="9"/>
  <c r="AK37" i="10"/>
  <c r="AK37" i="9"/>
  <c r="AY37" i="10"/>
  <c r="AY37" i="9"/>
  <c r="AW38" i="10"/>
  <c r="AW38" i="9"/>
  <c r="AG39" i="10"/>
  <c r="AG39" i="9"/>
  <c r="AU39" i="10"/>
  <c r="AU39" i="9"/>
  <c r="S40" i="10"/>
  <c r="AE40" i="9"/>
  <c r="AE40" i="10"/>
  <c r="S40" i="9"/>
  <c r="AS40" i="10"/>
  <c r="AS40" i="9"/>
  <c r="W40" i="10"/>
  <c r="W40" i="9"/>
  <c r="H40" i="10"/>
  <c r="CI52" i="10" s="1"/>
  <c r="H40" i="9"/>
  <c r="B41" i="10"/>
  <c r="B41" i="9"/>
  <c r="D42" i="10"/>
  <c r="D42" i="9"/>
  <c r="BC43" i="10"/>
  <c r="BC43" i="9"/>
  <c r="AM44" i="10"/>
  <c r="AM44" i="9"/>
  <c r="U44" i="10"/>
  <c r="AA56" i="10" s="1"/>
  <c r="U44" i="9"/>
  <c r="BA44" i="9"/>
  <c r="BA44" i="10"/>
  <c r="AK45" i="10"/>
  <c r="AK45" i="9"/>
  <c r="AY45" i="10"/>
  <c r="AY45" i="9"/>
  <c r="AI46" i="10"/>
  <c r="AI46" i="9"/>
  <c r="V46" i="10"/>
  <c r="V46" i="9"/>
  <c r="AW46" i="10"/>
  <c r="AW46" i="9"/>
  <c r="AG47" i="10"/>
  <c r="AG47" i="9"/>
  <c r="AU47" i="10"/>
  <c r="AU47" i="9"/>
  <c r="AE48" i="10"/>
  <c r="S48" i="10"/>
  <c r="AE48" i="9"/>
  <c r="W48" i="10"/>
  <c r="AS48" i="10"/>
  <c r="AS48" i="9"/>
  <c r="W48" i="9"/>
  <c r="H48" i="10"/>
  <c r="DM60" i="10" s="1"/>
  <c r="H48" i="9"/>
  <c r="B49" i="10"/>
  <c r="B49" i="9"/>
  <c r="F49" i="10"/>
  <c r="F49" i="9"/>
  <c r="I49" i="10"/>
  <c r="I49" i="9"/>
  <c r="T50" i="10"/>
  <c r="T50" i="9"/>
  <c r="D50" i="10"/>
  <c r="BT62" i="10" s="1"/>
  <c r="D50" i="9"/>
  <c r="AO51" i="10"/>
  <c r="AO51" i="9"/>
  <c r="BC51" i="10"/>
  <c r="BC51" i="9"/>
  <c r="AM52" i="10"/>
  <c r="AM52" i="9"/>
  <c r="U52" i="10"/>
  <c r="U52" i="9"/>
  <c r="BA52" i="10"/>
  <c r="BA52" i="9"/>
  <c r="AY53" i="10"/>
  <c r="AY53" i="9"/>
  <c r="AI54" i="10"/>
  <c r="AI54" i="9"/>
  <c r="AW54" i="10"/>
  <c r="AW54" i="9"/>
  <c r="C20" i="9"/>
  <c r="A39" i="9"/>
  <c r="F67" i="9"/>
  <c r="H47" i="9"/>
  <c r="D38" i="9"/>
  <c r="E27" i="9"/>
  <c r="E16" i="9"/>
  <c r="F6" i="9"/>
  <c r="I42" i="9"/>
  <c r="S48" i="9"/>
  <c r="T37" i="9"/>
  <c r="T26" i="9"/>
  <c r="U16" i="9"/>
  <c r="V6" i="9"/>
  <c r="AF5" i="9"/>
  <c r="AG9" i="9"/>
  <c r="AH13" i="9"/>
  <c r="AN17" i="9"/>
  <c r="AI22" i="9"/>
  <c r="AK26" i="9"/>
  <c r="AK31" i="9"/>
  <c r="AO43" i="9"/>
  <c r="AH51" i="9"/>
  <c r="AP58" i="9"/>
  <c r="AW50" i="9"/>
  <c r="AV34" i="9"/>
  <c r="AX16" i="9"/>
  <c r="AI15" i="10"/>
  <c r="AI15" i="9"/>
  <c r="W25" i="10"/>
  <c r="AS25" i="10"/>
  <c r="AS25" i="9"/>
  <c r="AI31" i="10"/>
  <c r="AI31" i="9"/>
  <c r="AU32" i="10"/>
  <c r="AU32" i="9"/>
  <c r="AG40" i="10"/>
  <c r="AG40" i="9"/>
  <c r="B42" i="10"/>
  <c r="B42" i="9"/>
  <c r="BC44" i="10"/>
  <c r="BC44" i="9"/>
  <c r="V47" i="10"/>
  <c r="AB59" i="10" s="1"/>
  <c r="V47" i="9"/>
  <c r="AP4" i="10"/>
  <c r="AP4" i="9"/>
  <c r="AJ7" i="10"/>
  <c r="AJ7" i="9"/>
  <c r="BD36" i="10"/>
  <c r="BD36" i="9"/>
  <c r="AL54" i="10"/>
  <c r="AL54" i="9"/>
  <c r="T4" i="10"/>
  <c r="T4" i="9"/>
  <c r="B11" i="10"/>
  <c r="B11" i="9"/>
  <c r="D12" i="10"/>
  <c r="BT24" i="10" s="1"/>
  <c r="D12" i="9"/>
  <c r="T20" i="10"/>
  <c r="T20" i="9"/>
  <c r="AM22" i="10"/>
  <c r="AM22" i="9"/>
  <c r="B27" i="10"/>
  <c r="B27" i="9"/>
  <c r="BC29" i="10"/>
  <c r="BC29" i="9"/>
  <c r="U46" i="10"/>
  <c r="U46" i="9"/>
  <c r="AI48" i="10"/>
  <c r="AI48" i="9"/>
  <c r="D52" i="10"/>
  <c r="D52" i="9"/>
  <c r="AW64" i="10"/>
  <c r="AW64" i="9"/>
  <c r="T68" i="10"/>
  <c r="Z80" i="10" s="1"/>
  <c r="T68" i="9"/>
  <c r="A4" i="10"/>
  <c r="A4" i="9"/>
  <c r="BB6" i="10"/>
  <c r="BB6" i="9"/>
  <c r="C11" i="10"/>
  <c r="C11" i="9"/>
  <c r="BD21" i="10"/>
  <c r="BD21" i="9"/>
  <c r="AT34" i="10"/>
  <c r="AT34" i="9"/>
  <c r="C43" i="10"/>
  <c r="C43" i="9"/>
  <c r="BB46" i="10"/>
  <c r="BB46" i="9"/>
  <c r="E52" i="10"/>
  <c r="E52" i="9"/>
  <c r="AX72" i="10"/>
  <c r="AX72" i="9"/>
  <c r="AH33" i="9"/>
  <c r="AF77" i="2"/>
  <c r="I77" i="3"/>
  <c r="AN4" i="10"/>
  <c r="AN4" i="9"/>
  <c r="BB4" i="10"/>
  <c r="BB4" i="9"/>
  <c r="AL5" i="10"/>
  <c r="AL5" i="9"/>
  <c r="AZ5" i="10"/>
  <c r="AZ5" i="9"/>
  <c r="AX6" i="10"/>
  <c r="AX6" i="9"/>
  <c r="AH7" i="10"/>
  <c r="AH7" i="9"/>
  <c r="AV7" i="10"/>
  <c r="AV7" i="9"/>
  <c r="AF8" i="10"/>
  <c r="AF8" i="9"/>
  <c r="AT8" i="10"/>
  <c r="AT8" i="9"/>
  <c r="C9" i="10"/>
  <c r="C9" i="9"/>
  <c r="E10" i="10"/>
  <c r="L22" i="10" s="1"/>
  <c r="E10" i="9"/>
  <c r="BD11" i="9"/>
  <c r="BD11" i="10"/>
  <c r="AN12" i="10"/>
  <c r="AN12" i="9"/>
  <c r="BB12" i="10"/>
  <c r="BB12" i="9"/>
  <c r="AL13" i="10"/>
  <c r="AL13" i="9"/>
  <c r="AZ13" i="10"/>
  <c r="AZ13" i="9"/>
  <c r="AX14" i="10"/>
  <c r="AX14" i="9"/>
  <c r="AH15" i="10"/>
  <c r="AH15" i="9"/>
  <c r="AV15" i="10"/>
  <c r="AV15" i="9"/>
  <c r="AF16" i="10"/>
  <c r="AF16" i="9"/>
  <c r="AT16" i="10"/>
  <c r="AT16" i="9"/>
  <c r="E18" i="10"/>
  <c r="E18" i="9"/>
  <c r="BD19" i="10"/>
  <c r="BD19" i="9"/>
  <c r="AN20" i="10"/>
  <c r="AN20" i="9"/>
  <c r="BB20" i="10"/>
  <c r="BB20" i="9"/>
  <c r="AL21" i="10"/>
  <c r="AL21" i="9"/>
  <c r="AZ21" i="10"/>
  <c r="AZ21" i="9"/>
  <c r="AX22" i="10"/>
  <c r="AX22" i="9"/>
  <c r="AH23" i="10"/>
  <c r="AH23" i="9"/>
  <c r="AV23" i="10"/>
  <c r="AV23" i="9"/>
  <c r="AF24" i="10"/>
  <c r="AF24" i="9"/>
  <c r="AT24" i="10"/>
  <c r="AT24" i="9"/>
  <c r="C25" i="10"/>
  <c r="C25" i="9"/>
  <c r="E26" i="10"/>
  <c r="E26" i="9"/>
  <c r="BD27" i="10"/>
  <c r="BD27" i="9"/>
  <c r="BB28" i="10"/>
  <c r="BB28" i="9"/>
  <c r="AZ29" i="10"/>
  <c r="AZ29" i="9"/>
  <c r="AJ30" i="10"/>
  <c r="AJ30" i="9"/>
  <c r="AX30" i="10"/>
  <c r="AX30" i="9"/>
  <c r="AV31" i="10"/>
  <c r="AV31" i="9"/>
  <c r="AF32" i="10"/>
  <c r="AF32" i="9"/>
  <c r="AT32" i="10"/>
  <c r="AT32" i="9"/>
  <c r="E34" i="10"/>
  <c r="E34" i="9"/>
  <c r="AP35" i="10"/>
  <c r="AP35" i="9"/>
  <c r="BD35" i="10"/>
  <c r="BD35" i="9"/>
  <c r="BB36" i="10"/>
  <c r="BB36" i="9"/>
  <c r="AL37" i="10"/>
  <c r="AL37" i="9"/>
  <c r="AZ37" i="10"/>
  <c r="AZ37" i="9"/>
  <c r="AJ38" i="10"/>
  <c r="AJ38" i="9"/>
  <c r="AX38" i="10"/>
  <c r="AX38" i="9"/>
  <c r="AH39" i="10"/>
  <c r="AH39" i="9"/>
  <c r="AV39" i="10"/>
  <c r="AV39" i="9"/>
  <c r="AF40" i="9"/>
  <c r="AF40" i="10"/>
  <c r="AT40" i="10"/>
  <c r="AT40" i="9"/>
  <c r="C41" i="10"/>
  <c r="C41" i="9"/>
  <c r="E42" i="10"/>
  <c r="E42" i="9"/>
  <c r="BD43" i="10"/>
  <c r="BD43" i="9"/>
  <c r="AN44" i="10"/>
  <c r="AN44" i="9"/>
  <c r="BB44" i="10"/>
  <c r="BB44" i="9"/>
  <c r="AL45" i="10"/>
  <c r="AL45" i="9"/>
  <c r="AZ45" i="10"/>
  <c r="AZ45" i="9"/>
  <c r="AJ46" i="10"/>
  <c r="AJ46" i="9"/>
  <c r="AX46" i="10"/>
  <c r="AX46" i="9"/>
  <c r="AV47" i="10"/>
  <c r="AV47" i="9"/>
  <c r="AF48" i="10"/>
  <c r="AF48" i="9"/>
  <c r="AT48" i="10"/>
  <c r="AT48" i="9"/>
  <c r="E50" i="10"/>
  <c r="E50" i="9"/>
  <c r="AP51" i="10"/>
  <c r="AP51" i="9"/>
  <c r="BD51" i="10"/>
  <c r="BD51" i="9"/>
  <c r="AN52" i="10"/>
  <c r="AN52" i="9"/>
  <c r="BB52" i="10"/>
  <c r="BB52" i="9"/>
  <c r="AZ53" i="10"/>
  <c r="AZ53" i="9"/>
  <c r="AJ54" i="10"/>
  <c r="AJ54" i="9"/>
  <c r="AX54" i="10"/>
  <c r="AX54" i="9"/>
  <c r="C4" i="9"/>
  <c r="A23" i="9"/>
  <c r="B39" i="9"/>
  <c r="C55" i="9"/>
  <c r="C71" i="9"/>
  <c r="H3" i="9"/>
  <c r="G47" i="9"/>
  <c r="H36" i="9"/>
  <c r="H25" i="9"/>
  <c r="D16" i="9"/>
  <c r="E6" i="9"/>
  <c r="I41" i="9"/>
  <c r="V57" i="9"/>
  <c r="W46" i="9"/>
  <c r="W35" i="9"/>
  <c r="S26" i="9"/>
  <c r="T16" i="9"/>
  <c r="U6" i="9"/>
  <c r="AG5" i="9"/>
  <c r="AH9" i="9"/>
  <c r="AN13" i="9"/>
  <c r="AI18" i="9"/>
  <c r="AJ22" i="9"/>
  <c r="AL26" i="9"/>
  <c r="AL31" i="9"/>
  <c r="AM37" i="9"/>
  <c r="AO44" i="9"/>
  <c r="AJ51" i="9"/>
  <c r="AE59" i="9"/>
  <c r="AP70" i="9"/>
  <c r="AV66" i="9"/>
  <c r="AV50" i="9"/>
  <c r="AX32" i="9"/>
  <c r="AU14" i="9"/>
  <c r="BC55" i="10"/>
  <c r="BC55" i="9"/>
  <c r="AM56" i="10"/>
  <c r="AM56" i="9"/>
  <c r="BA56" i="10"/>
  <c r="BA56" i="9"/>
  <c r="AK57" i="10"/>
  <c r="AK57" i="9"/>
  <c r="AY57" i="10"/>
  <c r="AY57" i="9"/>
  <c r="AI58" i="10"/>
  <c r="AI58" i="9"/>
  <c r="AG59" i="10"/>
  <c r="AG59" i="9"/>
  <c r="AU59" i="10"/>
  <c r="AU59" i="9"/>
  <c r="AE60" i="10"/>
  <c r="S60" i="10"/>
  <c r="AE60" i="9"/>
  <c r="AS60" i="10"/>
  <c r="W60" i="10"/>
  <c r="AS60" i="9"/>
  <c r="BC63" i="10"/>
  <c r="BC63" i="9"/>
  <c r="AM64" i="10"/>
  <c r="AM64" i="9"/>
  <c r="BA64" i="10"/>
  <c r="BA64" i="9"/>
  <c r="AK65" i="10"/>
  <c r="AK65" i="9"/>
  <c r="AY65" i="10"/>
  <c r="AY65" i="9"/>
  <c r="AI66" i="10"/>
  <c r="AI66" i="9"/>
  <c r="AG67" i="10"/>
  <c r="AG67" i="9"/>
  <c r="AU67" i="10"/>
  <c r="AU67" i="9"/>
  <c r="AE68" i="10"/>
  <c r="S68" i="10"/>
  <c r="AE68" i="9"/>
  <c r="W68" i="10"/>
  <c r="AS68" i="10"/>
  <c r="AS68" i="9"/>
  <c r="AO71" i="10"/>
  <c r="AO71" i="9"/>
  <c r="BC71" i="10"/>
  <c r="BC71" i="9"/>
  <c r="AM72" i="10"/>
  <c r="AM72" i="9"/>
  <c r="AA72" i="10"/>
  <c r="AK73" i="10"/>
  <c r="AK73" i="9"/>
  <c r="AY73" i="10"/>
  <c r="AY73" i="9"/>
  <c r="AI74" i="10"/>
  <c r="AI74" i="9"/>
  <c r="AG75" i="10"/>
  <c r="AG75" i="9"/>
  <c r="AU75" i="10"/>
  <c r="AU75" i="9"/>
  <c r="S76" i="10"/>
  <c r="AE76" i="10"/>
  <c r="AE76" i="9"/>
  <c r="AS76" i="10"/>
  <c r="W76" i="10"/>
  <c r="AC88" i="10" s="1"/>
  <c r="AS76" i="9"/>
  <c r="B56" i="9"/>
  <c r="C61" i="9"/>
  <c r="A67" i="9"/>
  <c r="B72" i="9"/>
  <c r="D73" i="9"/>
  <c r="H69" i="9"/>
  <c r="G66" i="9"/>
  <c r="F63" i="9"/>
  <c r="D57" i="9"/>
  <c r="I71" i="9"/>
  <c r="I55" i="9"/>
  <c r="V76" i="9"/>
  <c r="U73" i="9"/>
  <c r="T70" i="9"/>
  <c r="V60" i="9"/>
  <c r="U57" i="9"/>
  <c r="AH59" i="9"/>
  <c r="AE63" i="9"/>
  <c r="AU70" i="9"/>
  <c r="BC60" i="9"/>
  <c r="AP55" i="10"/>
  <c r="AP55" i="9"/>
  <c r="BD55" i="10"/>
  <c r="BD55" i="9"/>
  <c r="BB56" i="10"/>
  <c r="BB56" i="9"/>
  <c r="AZ57" i="10"/>
  <c r="AZ57" i="9"/>
  <c r="AJ58" i="10"/>
  <c r="AJ58" i="9"/>
  <c r="AX58" i="10"/>
  <c r="AX58" i="9"/>
  <c r="AV59" i="10"/>
  <c r="AV59" i="9"/>
  <c r="AF60" i="10"/>
  <c r="AF60" i="9"/>
  <c r="AT60" i="10"/>
  <c r="AT60" i="9"/>
  <c r="AP63" i="10"/>
  <c r="AP63" i="9"/>
  <c r="BD63" i="10"/>
  <c r="BD63" i="9"/>
  <c r="AN64" i="10"/>
  <c r="AN64" i="9"/>
  <c r="BB64" i="10"/>
  <c r="BB64" i="9"/>
  <c r="AZ65" i="10"/>
  <c r="AZ65" i="9"/>
  <c r="AJ66" i="10"/>
  <c r="AJ66" i="9"/>
  <c r="AX66" i="10"/>
  <c r="AX66" i="9"/>
  <c r="AV67" i="10"/>
  <c r="AV67" i="9"/>
  <c r="AF68" i="10"/>
  <c r="AF68" i="9"/>
  <c r="AT68" i="10"/>
  <c r="AT68" i="9"/>
  <c r="AP71" i="10"/>
  <c r="AP71" i="9"/>
  <c r="BD71" i="10"/>
  <c r="BD71" i="9"/>
  <c r="AN72" i="10"/>
  <c r="AN72" i="9"/>
  <c r="BB72" i="10"/>
  <c r="BB72" i="9"/>
  <c r="AZ73" i="10"/>
  <c r="AZ73" i="9"/>
  <c r="AJ74" i="10"/>
  <c r="AJ74" i="9"/>
  <c r="AX74" i="10"/>
  <c r="AX74" i="9"/>
  <c r="AV75" i="10"/>
  <c r="AV75" i="9"/>
  <c r="AF76" i="10"/>
  <c r="AF76" i="9"/>
  <c r="AT76" i="10"/>
  <c r="AT76" i="9"/>
  <c r="A62" i="9"/>
  <c r="C72" i="9"/>
  <c r="H72" i="9"/>
  <c r="G69" i="9"/>
  <c r="F66" i="9"/>
  <c r="E63" i="9"/>
  <c r="H56" i="9"/>
  <c r="I70" i="9"/>
  <c r="U76" i="9"/>
  <c r="T73" i="9"/>
  <c r="V63" i="9"/>
  <c r="U60" i="9"/>
  <c r="T57" i="9"/>
  <c r="AK59" i="9"/>
  <c r="AF71" i="9"/>
  <c r="AH75" i="9"/>
  <c r="BB65" i="9"/>
  <c r="AQ55" i="10"/>
  <c r="BA57" i="10"/>
  <c r="BA57" i="9"/>
  <c r="AY58" i="10"/>
  <c r="AY58" i="9"/>
  <c r="AI59" i="10"/>
  <c r="AI59" i="9"/>
  <c r="AW59" i="10"/>
  <c r="AW59" i="9"/>
  <c r="AG60" i="10"/>
  <c r="AG60" i="9"/>
  <c r="AU60" i="10"/>
  <c r="AU60" i="9"/>
  <c r="AE61" i="10"/>
  <c r="S61" i="10"/>
  <c r="AE61" i="9"/>
  <c r="W61" i="10"/>
  <c r="AS61" i="10"/>
  <c r="BE61" i="10"/>
  <c r="Q62" i="10"/>
  <c r="Z63" i="10"/>
  <c r="AQ63" i="10"/>
  <c r="BA65" i="10"/>
  <c r="BA65" i="9"/>
  <c r="AK66" i="10"/>
  <c r="AK66" i="9"/>
  <c r="AY66" i="10"/>
  <c r="AY66" i="9"/>
  <c r="AI67" i="10"/>
  <c r="AI67" i="9"/>
  <c r="AG68" i="10"/>
  <c r="AG68" i="9"/>
  <c r="AU68" i="10"/>
  <c r="AU68" i="9"/>
  <c r="S69" i="10"/>
  <c r="AE69" i="10"/>
  <c r="AE69" i="9"/>
  <c r="AS69" i="10"/>
  <c r="W69" i="10"/>
  <c r="Z71" i="10"/>
  <c r="K71" i="10"/>
  <c r="AQ71" i="10"/>
  <c r="BA73" i="10"/>
  <c r="BA73" i="9"/>
  <c r="AK74" i="10"/>
  <c r="AK74" i="9"/>
  <c r="AY74" i="10"/>
  <c r="AY74" i="9"/>
  <c r="AI75" i="10"/>
  <c r="AI75" i="9"/>
  <c r="AG76" i="10"/>
  <c r="AG76" i="9"/>
  <c r="AU76" i="10"/>
  <c r="AU76" i="9"/>
  <c r="B62" i="9"/>
  <c r="A73" i="9"/>
  <c r="G72" i="9"/>
  <c r="F69" i="9"/>
  <c r="E66" i="9"/>
  <c r="D63" i="9"/>
  <c r="I69" i="9"/>
  <c r="W69" i="9"/>
  <c r="V66" i="9"/>
  <c r="AO59" i="9"/>
  <c r="AH63" i="9"/>
  <c r="AH71" i="9"/>
  <c r="AK75" i="9"/>
  <c r="BB69" i="9"/>
  <c r="AS65" i="9"/>
  <c r="BA59" i="9"/>
  <c r="L55" i="10"/>
  <c r="AP56" i="10"/>
  <c r="AP56" i="9"/>
  <c r="AL58" i="10"/>
  <c r="AL58" i="9"/>
  <c r="AZ58" i="10"/>
  <c r="AZ58" i="9"/>
  <c r="AJ59" i="10"/>
  <c r="AJ59" i="9"/>
  <c r="AX59" i="10"/>
  <c r="AX59" i="9"/>
  <c r="AV60" i="10"/>
  <c r="AV60" i="9"/>
  <c r="AF61" i="10"/>
  <c r="AF61" i="9"/>
  <c r="AT61" i="10"/>
  <c r="AT61" i="9"/>
  <c r="AP64" i="10"/>
  <c r="AP64" i="9"/>
  <c r="AL66" i="10"/>
  <c r="AL66" i="9"/>
  <c r="AZ66" i="10"/>
  <c r="AZ66" i="9"/>
  <c r="AJ67" i="10"/>
  <c r="AJ67" i="9"/>
  <c r="AX67" i="10"/>
  <c r="AX67" i="9"/>
  <c r="AV68" i="10"/>
  <c r="AV68" i="9"/>
  <c r="AF69" i="10"/>
  <c r="AF69" i="9"/>
  <c r="AT69" i="10"/>
  <c r="AT69" i="9"/>
  <c r="AP72" i="10"/>
  <c r="AP72" i="9"/>
  <c r="AL74" i="10"/>
  <c r="AL74" i="9"/>
  <c r="AZ74" i="10"/>
  <c r="AZ74" i="9"/>
  <c r="AJ75" i="10"/>
  <c r="AJ75" i="9"/>
  <c r="AX75" i="10"/>
  <c r="AX75" i="9"/>
  <c r="AV76" i="10"/>
  <c r="AV76" i="9"/>
  <c r="B57" i="9"/>
  <c r="C62" i="9"/>
  <c r="B73" i="9"/>
  <c r="F72" i="9"/>
  <c r="D66" i="9"/>
  <c r="H62" i="9"/>
  <c r="F56" i="9"/>
  <c r="S76" i="9"/>
  <c r="V69" i="9"/>
  <c r="U66" i="9"/>
  <c r="T63" i="9"/>
  <c r="S60" i="9"/>
  <c r="AN56" i="9"/>
  <c r="AH60" i="9"/>
  <c r="AH67" i="9"/>
  <c r="AH76" i="9"/>
  <c r="BB73" i="9"/>
  <c r="AS69" i="9"/>
  <c r="BD64" i="9"/>
  <c r="Q55" i="10"/>
  <c r="AO57" i="10"/>
  <c r="AO57" i="9"/>
  <c r="BC57" i="10"/>
  <c r="BC57" i="9"/>
  <c r="AM58" i="10"/>
  <c r="AM58" i="9"/>
  <c r="BA58" i="10"/>
  <c r="BA58" i="9"/>
  <c r="AW60" i="10"/>
  <c r="AW60" i="9"/>
  <c r="AU61" i="10"/>
  <c r="AU61" i="9"/>
  <c r="S62" i="10"/>
  <c r="AE62" i="10"/>
  <c r="AE62" i="9"/>
  <c r="AS62" i="10"/>
  <c r="W62" i="10"/>
  <c r="AS62" i="9"/>
  <c r="O62" i="10"/>
  <c r="BE62" i="10"/>
  <c r="AQ64" i="10"/>
  <c r="AO65" i="10"/>
  <c r="AO65" i="9"/>
  <c r="BC65" i="10"/>
  <c r="BC65" i="9"/>
  <c r="AM66" i="10"/>
  <c r="AM66" i="9"/>
  <c r="BA66" i="10"/>
  <c r="BA66" i="9"/>
  <c r="AW68" i="10"/>
  <c r="AW68" i="9"/>
  <c r="AG69" i="10"/>
  <c r="AG69" i="9"/>
  <c r="AU69" i="10"/>
  <c r="AU69" i="9"/>
  <c r="AE70" i="10"/>
  <c r="S70" i="10"/>
  <c r="AE70" i="9"/>
  <c r="W70" i="10"/>
  <c r="AS70" i="10"/>
  <c r="AO73" i="10"/>
  <c r="AO73" i="9"/>
  <c r="BC73" i="10"/>
  <c r="BC73" i="9"/>
  <c r="AM74" i="10"/>
  <c r="AM74" i="9"/>
  <c r="BA74" i="10"/>
  <c r="BA74" i="9"/>
  <c r="AW76" i="10"/>
  <c r="AW76" i="9"/>
  <c r="C57" i="9"/>
  <c r="A63" i="9"/>
  <c r="C73" i="9"/>
  <c r="H65" i="9"/>
  <c r="G62" i="9"/>
  <c r="U69" i="9"/>
  <c r="T66" i="9"/>
  <c r="AO56" i="9"/>
  <c r="AI60" i="9"/>
  <c r="AO63" i="9"/>
  <c r="AK67" i="9"/>
  <c r="AH72" i="9"/>
  <c r="AI76" i="9"/>
  <c r="BD68" i="9"/>
  <c r="BC64" i="9"/>
  <c r="AY59" i="9"/>
  <c r="AS55" i="10"/>
  <c r="W55" i="10"/>
  <c r="AS55" i="9"/>
  <c r="AO58" i="10"/>
  <c r="AO58" i="9"/>
  <c r="BC58" i="10"/>
  <c r="BC58" i="9"/>
  <c r="AM59" i="10"/>
  <c r="AM59" i="9"/>
  <c r="AK60" i="10"/>
  <c r="AK60" i="9"/>
  <c r="AY60" i="10"/>
  <c r="AY60" i="9"/>
  <c r="AI61" i="10"/>
  <c r="AI61" i="9"/>
  <c r="AW61" i="10"/>
  <c r="AW61" i="9"/>
  <c r="AE63" i="10"/>
  <c r="S63" i="10"/>
  <c r="W63" i="10"/>
  <c r="AS63" i="10"/>
  <c r="AS63" i="9"/>
  <c r="AO66" i="10"/>
  <c r="AO66" i="9"/>
  <c r="BC66" i="10"/>
  <c r="BC66" i="9"/>
  <c r="AM67" i="10"/>
  <c r="AM67" i="9"/>
  <c r="AK68" i="10"/>
  <c r="AK68" i="9"/>
  <c r="AY68" i="10"/>
  <c r="AY68" i="9"/>
  <c r="AI69" i="10"/>
  <c r="AI69" i="9"/>
  <c r="AB69" i="10"/>
  <c r="AW69" i="10"/>
  <c r="AW69" i="9"/>
  <c r="S71" i="10"/>
  <c r="AE71" i="10"/>
  <c r="W71" i="10"/>
  <c r="AS71" i="10"/>
  <c r="AS71" i="9"/>
  <c r="AO74" i="10"/>
  <c r="AO74" i="9"/>
  <c r="BC74" i="10"/>
  <c r="BC74" i="9"/>
  <c r="AM75" i="10"/>
  <c r="AM75" i="9"/>
  <c r="AK76" i="10"/>
  <c r="AK76" i="9"/>
  <c r="AY76" i="10"/>
  <c r="AY76" i="9"/>
  <c r="B58" i="9"/>
  <c r="B74" i="9"/>
  <c r="D75" i="9"/>
  <c r="H71" i="9"/>
  <c r="F65" i="9"/>
  <c r="E62" i="9"/>
  <c r="D59" i="9"/>
  <c r="H55" i="9"/>
  <c r="I65" i="9"/>
  <c r="U75" i="9"/>
  <c r="T72" i="9"/>
  <c r="S69" i="9"/>
  <c r="V62" i="9"/>
  <c r="U59" i="9"/>
  <c r="T56" i="9"/>
  <c r="AL57" i="9"/>
  <c r="AI68" i="9"/>
  <c r="AL76" i="9"/>
  <c r="BD76" i="9"/>
  <c r="BC72" i="9"/>
  <c r="BA68" i="9"/>
  <c r="AW58" i="9"/>
  <c r="AH70" i="10"/>
  <c r="AH70" i="9"/>
  <c r="BD74" i="10"/>
  <c r="BD74" i="9"/>
  <c r="AN75" i="10"/>
  <c r="AN75" i="9"/>
  <c r="BB75" i="10"/>
  <c r="BB75" i="9"/>
  <c r="AZ76" i="10"/>
  <c r="AZ76" i="9"/>
  <c r="C58" i="9"/>
  <c r="D62" i="9"/>
  <c r="I64" i="9"/>
  <c r="T75" i="9"/>
  <c r="W68" i="9"/>
  <c r="T59" i="9"/>
  <c r="AM57" i="9"/>
  <c r="AO60" i="9"/>
  <c r="AO76" i="9"/>
  <c r="BC76" i="9"/>
  <c r="BA72" i="9"/>
  <c r="AG55" i="10"/>
  <c r="AG55" i="9"/>
  <c r="AU55" i="10"/>
  <c r="AU55" i="9"/>
  <c r="AE56" i="10"/>
  <c r="S56" i="10"/>
  <c r="AE56" i="9"/>
  <c r="W56" i="10"/>
  <c r="AS56" i="10"/>
  <c r="AS56" i="9"/>
  <c r="BE56" i="10"/>
  <c r="BC59" i="10"/>
  <c r="BC59" i="9"/>
  <c r="AM60" i="10"/>
  <c r="AM60" i="9"/>
  <c r="BA60" i="10"/>
  <c r="BA60" i="9"/>
  <c r="AK61" i="10"/>
  <c r="AK61" i="9"/>
  <c r="AY61" i="10"/>
  <c r="AY61" i="9"/>
  <c r="AI62" i="10"/>
  <c r="AI62" i="9"/>
  <c r="AG63" i="10"/>
  <c r="AG63" i="9"/>
  <c r="AU63" i="10"/>
  <c r="AU63" i="9"/>
  <c r="AE64" i="10"/>
  <c r="S64" i="10"/>
  <c r="AE64" i="9"/>
  <c r="W64" i="10"/>
  <c r="AS64" i="10"/>
  <c r="AS64" i="9"/>
  <c r="AO67" i="10"/>
  <c r="AO67" i="9"/>
  <c r="BC67" i="10"/>
  <c r="BC67" i="9"/>
  <c r="AM68" i="10"/>
  <c r="AM68" i="9"/>
  <c r="AK69" i="10"/>
  <c r="AK69" i="9"/>
  <c r="AY69" i="10"/>
  <c r="AY69" i="9"/>
  <c r="AI70" i="10"/>
  <c r="AI70" i="9"/>
  <c r="AG71" i="10"/>
  <c r="AG71" i="9"/>
  <c r="AU71" i="10"/>
  <c r="AU71" i="9"/>
  <c r="AE72" i="10"/>
  <c r="S72" i="10"/>
  <c r="AE72" i="9"/>
  <c r="W72" i="10"/>
  <c r="AC84" i="10" s="1"/>
  <c r="AS72" i="10"/>
  <c r="AS72" i="9"/>
  <c r="BE72" i="10"/>
  <c r="AO75" i="10"/>
  <c r="AO75" i="9"/>
  <c r="BC75" i="10"/>
  <c r="BC75" i="9"/>
  <c r="AM76" i="10"/>
  <c r="AM76" i="9"/>
  <c r="A59" i="9"/>
  <c r="B64" i="9"/>
  <c r="C69" i="9"/>
  <c r="A75" i="9"/>
  <c r="G74" i="9"/>
  <c r="F71" i="9"/>
  <c r="D65" i="9"/>
  <c r="H61" i="9"/>
  <c r="G58" i="9"/>
  <c r="F55" i="9"/>
  <c r="I63" i="9"/>
  <c r="W71" i="9"/>
  <c r="V68" i="9"/>
  <c r="U65" i="9"/>
  <c r="T62" i="9"/>
  <c r="W55" i="9"/>
  <c r="AN57" i="9"/>
  <c r="AG61" i="9"/>
  <c r="AO72" i="9"/>
  <c r="BA76" i="9"/>
  <c r="BA67" i="9"/>
  <c r="AV55" i="10"/>
  <c r="AV55" i="9"/>
  <c r="AF56" i="10"/>
  <c r="AF56" i="9"/>
  <c r="AT56" i="10"/>
  <c r="AT56" i="9"/>
  <c r="AP59" i="10"/>
  <c r="AP59" i="9"/>
  <c r="BD59" i="10"/>
  <c r="BD59" i="9"/>
  <c r="AN60" i="10"/>
  <c r="AN60" i="9"/>
  <c r="BB60" i="10"/>
  <c r="BB60" i="9"/>
  <c r="AZ61" i="10"/>
  <c r="AZ61" i="9"/>
  <c r="AJ62" i="10"/>
  <c r="AJ62" i="9"/>
  <c r="AX62" i="10"/>
  <c r="AX62" i="9"/>
  <c r="AV63" i="10"/>
  <c r="AV63" i="9"/>
  <c r="AF64" i="10"/>
  <c r="AF64" i="9"/>
  <c r="AT64" i="10"/>
  <c r="AT64" i="9"/>
  <c r="AP67" i="10"/>
  <c r="AP67" i="9"/>
  <c r="BD67" i="10"/>
  <c r="BD67" i="9"/>
  <c r="AN68" i="10"/>
  <c r="AN68" i="9"/>
  <c r="BB68" i="10"/>
  <c r="BB68" i="9"/>
  <c r="AZ69" i="10"/>
  <c r="AZ69" i="9"/>
  <c r="AJ70" i="10"/>
  <c r="AJ70" i="9"/>
  <c r="AX70" i="10"/>
  <c r="AX70" i="9"/>
  <c r="AV71" i="10"/>
  <c r="AV71" i="9"/>
  <c r="AF72" i="10"/>
  <c r="AF72" i="9"/>
  <c r="AT72" i="10"/>
  <c r="AT72" i="9"/>
  <c r="AP75" i="10"/>
  <c r="AP75" i="9"/>
  <c r="BD75" i="10"/>
  <c r="BD75" i="9"/>
  <c r="AN76" i="10"/>
  <c r="AN76" i="9"/>
  <c r="BB76" i="10"/>
  <c r="BB76" i="9"/>
  <c r="A70" i="9"/>
  <c r="F74" i="9"/>
  <c r="E71" i="9"/>
  <c r="H64" i="9"/>
  <c r="G61" i="9"/>
  <c r="F58" i="9"/>
  <c r="E55" i="9"/>
  <c r="I62" i="9"/>
  <c r="V71" i="9"/>
  <c r="U68" i="9"/>
  <c r="T65" i="9"/>
  <c r="S62" i="9"/>
  <c r="V55" i="9"/>
  <c r="AL61" i="9"/>
  <c r="AO64" i="9"/>
  <c r="AO68" i="9"/>
  <c r="AL73" i="9"/>
  <c r="BB57" i="9"/>
  <c r="AW55" i="10"/>
  <c r="AW55" i="9"/>
  <c r="AU56" i="10"/>
  <c r="AU56" i="9"/>
  <c r="AE57" i="10"/>
  <c r="S57" i="10"/>
  <c r="AE57" i="9"/>
  <c r="W57" i="10"/>
  <c r="AS57" i="10"/>
  <c r="AQ59" i="10"/>
  <c r="BA61" i="10"/>
  <c r="BA61" i="9"/>
  <c r="AY62" i="10"/>
  <c r="AY62" i="9"/>
  <c r="AI63" i="10"/>
  <c r="AI63" i="9"/>
  <c r="AW63" i="10"/>
  <c r="AW63" i="9"/>
  <c r="AG64" i="10"/>
  <c r="AG64" i="9"/>
  <c r="AU64" i="10"/>
  <c r="AU64" i="9"/>
  <c r="AE65" i="10"/>
  <c r="S65" i="10"/>
  <c r="AE65" i="9"/>
  <c r="AS65" i="10"/>
  <c r="W65" i="10"/>
  <c r="BA69" i="10"/>
  <c r="BA69" i="9"/>
  <c r="AK70" i="10"/>
  <c r="AK70" i="9"/>
  <c r="AY70" i="10"/>
  <c r="AY70" i="9"/>
  <c r="AI71" i="10"/>
  <c r="AI71" i="9"/>
  <c r="AG72" i="10"/>
  <c r="AG72" i="9"/>
  <c r="AU72" i="10"/>
  <c r="AU72" i="9"/>
  <c r="AE73" i="10"/>
  <c r="S73" i="10"/>
  <c r="AE73" i="9"/>
  <c r="W73" i="10"/>
  <c r="AS73" i="10"/>
  <c r="B70" i="9"/>
  <c r="E74" i="9"/>
  <c r="D71" i="9"/>
  <c r="F61" i="9"/>
  <c r="E58" i="9"/>
  <c r="D55" i="9"/>
  <c r="I61" i="9"/>
  <c r="V74" i="9"/>
  <c r="S65" i="9"/>
  <c r="W61" i="9"/>
  <c r="V58" i="9"/>
  <c r="AH55" i="9"/>
  <c r="AM61" i="9"/>
  <c r="AL69" i="9"/>
  <c r="AM73" i="9"/>
  <c r="BA75" i="9"/>
  <c r="AY67" i="9"/>
  <c r="AW62" i="9"/>
  <c r="AS57" i="9"/>
  <c r="AX55" i="10"/>
  <c r="AX55" i="9"/>
  <c r="AV56" i="10"/>
  <c r="AV56" i="9"/>
  <c r="AF57" i="10"/>
  <c r="AF57" i="9"/>
  <c r="AT57" i="10"/>
  <c r="AT57" i="9"/>
  <c r="AP60" i="10"/>
  <c r="AP60" i="9"/>
  <c r="AL62" i="10"/>
  <c r="AL62" i="9"/>
  <c r="AZ62" i="10"/>
  <c r="AZ62" i="9"/>
  <c r="AJ63" i="10"/>
  <c r="AJ63" i="9"/>
  <c r="AX63" i="10"/>
  <c r="AX63" i="9"/>
  <c r="AV64" i="10"/>
  <c r="AV64" i="9"/>
  <c r="AF65" i="10"/>
  <c r="AF65" i="9"/>
  <c r="AT65" i="10"/>
  <c r="AT65" i="9"/>
  <c r="AL70" i="10"/>
  <c r="AL70" i="9"/>
  <c r="AZ70" i="10"/>
  <c r="AZ70" i="9"/>
  <c r="AJ71" i="10"/>
  <c r="AJ71" i="9"/>
  <c r="AX71" i="10"/>
  <c r="AX71" i="9"/>
  <c r="AV72" i="10"/>
  <c r="AV72" i="9"/>
  <c r="AF73" i="10"/>
  <c r="AF73" i="9"/>
  <c r="AT73" i="10"/>
  <c r="AT73" i="9"/>
  <c r="AP76" i="10"/>
  <c r="AP76" i="9"/>
  <c r="B65" i="9"/>
  <c r="C70" i="9"/>
  <c r="D74" i="9"/>
  <c r="H70" i="9"/>
  <c r="F64" i="9"/>
  <c r="D58" i="9"/>
  <c r="U74" i="9"/>
  <c r="T71" i="9"/>
  <c r="S68" i="9"/>
  <c r="W64" i="9"/>
  <c r="V61" i="9"/>
  <c r="U58" i="9"/>
  <c r="T55" i="9"/>
  <c r="AJ55" i="9"/>
  <c r="AN61" i="9"/>
  <c r="AL65" i="9"/>
  <c r="AM69" i="9"/>
  <c r="AN73" i="9"/>
  <c r="AW67" i="9"/>
  <c r="BD56" i="9"/>
  <c r="AQ8" i="10"/>
  <c r="BL20" i="10" s="1"/>
  <c r="BE25" i="10"/>
  <c r="AQ16" i="10"/>
  <c r="BE4" i="10"/>
  <c r="BE9" i="10"/>
  <c r="AQ24" i="10"/>
  <c r="BE15" i="10"/>
  <c r="BE47" i="10"/>
  <c r="BE63" i="10"/>
  <c r="AQ62" i="10"/>
  <c r="BE34" i="10"/>
  <c r="AQ54" i="10"/>
  <c r="BE55" i="10"/>
  <c r="AQ58" i="10"/>
  <c r="BE57" i="10"/>
  <c r="AQ45" i="10"/>
  <c r="BI57" i="10" s="1"/>
  <c r="AQ57" i="10"/>
  <c r="AQ61" i="10"/>
  <c r="BR73" i="10" s="1"/>
  <c r="BE44" i="10"/>
  <c r="CG56" i="10" s="1"/>
  <c r="BE52" i="10"/>
  <c r="BE60" i="10"/>
  <c r="BE64" i="10"/>
  <c r="AQ48" i="10"/>
  <c r="AQ56" i="10"/>
  <c r="BP77" i="3"/>
  <c r="CW77" i="3" s="1"/>
  <c r="DH77" i="3" s="1"/>
  <c r="AY77" i="3"/>
  <c r="AI77" i="3"/>
  <c r="CE76" i="3"/>
  <c r="DJ76" i="3" s="1"/>
  <c r="CD76" i="3"/>
  <c r="CC76" i="3"/>
  <c r="CB76" i="3"/>
  <c r="CA76" i="3"/>
  <c r="BZ76" i="3"/>
  <c r="BY76" i="3"/>
  <c r="BX76" i="3"/>
  <c r="BW76" i="3"/>
  <c r="BV76" i="3"/>
  <c r="BU76" i="3"/>
  <c r="BT76" i="3"/>
  <c r="BS76" i="3"/>
  <c r="BR76" i="3"/>
  <c r="BQ76" i="3"/>
  <c r="BP76" i="3"/>
  <c r="CW76" i="3" s="1"/>
  <c r="DH76" i="3" s="1"/>
  <c r="BO76" i="3"/>
  <c r="CV76" i="3" s="1"/>
  <c r="DG76" i="3" s="1"/>
  <c r="BN76" i="3"/>
  <c r="CU76" i="3" s="1"/>
  <c r="DF76" i="3" s="1"/>
  <c r="BM76" i="3"/>
  <c r="CT76" i="3" s="1"/>
  <c r="BK76" i="3"/>
  <c r="BJ76" i="3"/>
  <c r="BI76" i="3"/>
  <c r="BH76" i="3"/>
  <c r="BG76" i="3"/>
  <c r="BF76" i="3"/>
  <c r="BE76" i="3"/>
  <c r="BD76" i="3"/>
  <c r="BC76" i="3"/>
  <c r="BB76" i="3"/>
  <c r="BA76" i="3"/>
  <c r="AZ76" i="3"/>
  <c r="AY76" i="3"/>
  <c r="AX76" i="3"/>
  <c r="AW76" i="3"/>
  <c r="AV76" i="3"/>
  <c r="AU76" i="3"/>
  <c r="AT76" i="3"/>
  <c r="AS76" i="3"/>
  <c r="AR76" i="3"/>
  <c r="AQ76" i="3"/>
  <c r="AP76" i="3"/>
  <c r="AO76" i="3"/>
  <c r="AN76" i="3"/>
  <c r="AM76" i="3"/>
  <c r="AL76" i="3"/>
  <c r="AK76" i="3"/>
  <c r="AJ76" i="3"/>
  <c r="AI76" i="3"/>
  <c r="AH76" i="3"/>
  <c r="AG76" i="3"/>
  <c r="AF76" i="3"/>
  <c r="AE76" i="3"/>
  <c r="AD76" i="3"/>
  <c r="AC76" i="3"/>
  <c r="AB76" i="3"/>
  <c r="AA76" i="3"/>
  <c r="Z76" i="3"/>
  <c r="Y76" i="3"/>
  <c r="X76" i="3"/>
  <c r="W76" i="3"/>
  <c r="V76" i="3"/>
  <c r="U76" i="3"/>
  <c r="T76" i="3"/>
  <c r="S76" i="3"/>
  <c r="R76" i="3"/>
  <c r="Q76" i="3"/>
  <c r="P76" i="3"/>
  <c r="O76" i="3"/>
  <c r="N76" i="3"/>
  <c r="M76" i="3"/>
  <c r="L76" i="3"/>
  <c r="K76" i="3"/>
  <c r="J76" i="3"/>
  <c r="I76" i="3"/>
  <c r="H76" i="3"/>
  <c r="G76" i="3"/>
  <c r="F76" i="3"/>
  <c r="E76" i="3"/>
  <c r="D76" i="3"/>
  <c r="CE75" i="3"/>
  <c r="DJ75" i="3" s="1"/>
  <c r="CD75" i="3"/>
  <c r="CC75" i="3"/>
  <c r="CB75" i="3"/>
  <c r="CA75" i="3"/>
  <c r="BZ75" i="3"/>
  <c r="BY75" i="3"/>
  <c r="BX75" i="3"/>
  <c r="BW75" i="3"/>
  <c r="BV75" i="3"/>
  <c r="BU75" i="3"/>
  <c r="BT75" i="3"/>
  <c r="BS75" i="3"/>
  <c r="BR75" i="3"/>
  <c r="BQ75" i="3"/>
  <c r="BP75" i="3"/>
  <c r="CW75" i="3" s="1"/>
  <c r="DH75" i="3" s="1"/>
  <c r="BO75" i="3"/>
  <c r="CV75" i="3" s="1"/>
  <c r="DG75" i="3" s="1"/>
  <c r="BN75" i="3"/>
  <c r="CU75" i="3" s="1"/>
  <c r="DF75" i="3" s="1"/>
  <c r="BM75" i="3"/>
  <c r="CT75" i="3" s="1"/>
  <c r="BK75" i="3"/>
  <c r="BJ75" i="3"/>
  <c r="BI75" i="3"/>
  <c r="BH75" i="3"/>
  <c r="BG75" i="3"/>
  <c r="BF75" i="3"/>
  <c r="BE75" i="3"/>
  <c r="BD75" i="3"/>
  <c r="BC75" i="3"/>
  <c r="BB75" i="3"/>
  <c r="BA75" i="3"/>
  <c r="AZ75" i="3"/>
  <c r="AY75" i="3"/>
  <c r="AX75" i="3"/>
  <c r="AW75" i="3"/>
  <c r="AV75" i="3"/>
  <c r="AU75" i="3"/>
  <c r="AT75" i="3"/>
  <c r="AS75" i="3"/>
  <c r="AR75" i="3"/>
  <c r="AQ75" i="3"/>
  <c r="AP75" i="3"/>
  <c r="AO75" i="3"/>
  <c r="AN75" i="3"/>
  <c r="AM75" i="3"/>
  <c r="AL75" i="3"/>
  <c r="AK75" i="3"/>
  <c r="AJ75" i="3"/>
  <c r="AI75" i="3"/>
  <c r="AH75" i="3"/>
  <c r="AG75" i="3"/>
  <c r="AF75" i="3"/>
  <c r="AE75" i="3"/>
  <c r="AD75" i="3"/>
  <c r="AC75" i="3"/>
  <c r="AB75" i="3"/>
  <c r="AA75" i="3"/>
  <c r="Z75" i="3"/>
  <c r="Y75" i="3"/>
  <c r="X75" i="3"/>
  <c r="W75" i="3"/>
  <c r="V75" i="3"/>
  <c r="U75" i="3"/>
  <c r="T75" i="3"/>
  <c r="S75" i="3"/>
  <c r="R75" i="3"/>
  <c r="Q75" i="3"/>
  <c r="P75" i="3"/>
  <c r="O75" i="3"/>
  <c r="N75" i="3"/>
  <c r="M75" i="3"/>
  <c r="L75" i="3"/>
  <c r="K75" i="3"/>
  <c r="J75" i="3"/>
  <c r="I75" i="3"/>
  <c r="H75" i="3"/>
  <c r="G75" i="3"/>
  <c r="F75" i="3"/>
  <c r="E75" i="3"/>
  <c r="D75" i="3"/>
  <c r="CE74" i="3"/>
  <c r="DJ74" i="3" s="1"/>
  <c r="CD74" i="3"/>
  <c r="CC74" i="3"/>
  <c r="CB74" i="3"/>
  <c r="CA74" i="3"/>
  <c r="BZ74" i="3"/>
  <c r="BY74" i="3"/>
  <c r="BX74" i="3"/>
  <c r="BW74" i="3"/>
  <c r="BV74" i="3"/>
  <c r="BU74" i="3"/>
  <c r="BT74" i="3"/>
  <c r="BS74" i="3"/>
  <c r="BR74" i="3"/>
  <c r="BQ74" i="3"/>
  <c r="BP74" i="3"/>
  <c r="CW74" i="3" s="1"/>
  <c r="DH74" i="3" s="1"/>
  <c r="BO74" i="3"/>
  <c r="CV74" i="3" s="1"/>
  <c r="DG74" i="3" s="1"/>
  <c r="BN74" i="3"/>
  <c r="CU74" i="3" s="1"/>
  <c r="DF74" i="3" s="1"/>
  <c r="BM74" i="3"/>
  <c r="CT74" i="3" s="1"/>
  <c r="BK74" i="3"/>
  <c r="BJ74" i="3"/>
  <c r="BI74" i="3"/>
  <c r="BH74" i="3"/>
  <c r="BG74" i="3"/>
  <c r="BF74" i="3"/>
  <c r="BE74" i="3"/>
  <c r="BD74" i="3"/>
  <c r="BC74" i="3"/>
  <c r="BB74" i="3"/>
  <c r="BA74" i="3"/>
  <c r="AZ74" i="3"/>
  <c r="AY74" i="3"/>
  <c r="AX74" i="3"/>
  <c r="AW74" i="3"/>
  <c r="AV74" i="3"/>
  <c r="AU74" i="3"/>
  <c r="AT74" i="3"/>
  <c r="AS74" i="3"/>
  <c r="AR74" i="3"/>
  <c r="AQ74" i="3"/>
  <c r="AP74" i="3"/>
  <c r="AO74" i="3"/>
  <c r="AN74" i="3"/>
  <c r="AM74" i="3"/>
  <c r="AL74" i="3"/>
  <c r="AK74" i="3"/>
  <c r="AJ74" i="3"/>
  <c r="AI74" i="3"/>
  <c r="AH74" i="3"/>
  <c r="AG74" i="3"/>
  <c r="AF74" i="3"/>
  <c r="AE74" i="3"/>
  <c r="AD74" i="3"/>
  <c r="AC74" i="3"/>
  <c r="AB74" i="3"/>
  <c r="AA74" i="3"/>
  <c r="Z74" i="3"/>
  <c r="Y74" i="3"/>
  <c r="X74" i="3"/>
  <c r="W74" i="3"/>
  <c r="V74" i="3"/>
  <c r="U74" i="3"/>
  <c r="T74" i="3"/>
  <c r="S74" i="3"/>
  <c r="R74" i="3"/>
  <c r="Q74" i="3"/>
  <c r="P74" i="3"/>
  <c r="O74" i="3"/>
  <c r="N74" i="3"/>
  <c r="M74" i="3"/>
  <c r="L74" i="3"/>
  <c r="K74" i="3"/>
  <c r="J74" i="3"/>
  <c r="I74" i="3"/>
  <c r="H74" i="3"/>
  <c r="G74" i="3"/>
  <c r="F74" i="3"/>
  <c r="E74" i="3"/>
  <c r="D74" i="3"/>
  <c r="CE73" i="3"/>
  <c r="DJ73" i="3" s="1"/>
  <c r="CD73" i="3"/>
  <c r="CC73" i="3"/>
  <c r="CB73" i="3"/>
  <c r="CA73" i="3"/>
  <c r="BZ73" i="3"/>
  <c r="BY73" i="3"/>
  <c r="BX73" i="3"/>
  <c r="BW73" i="3"/>
  <c r="BV73" i="3"/>
  <c r="BU73" i="3"/>
  <c r="BT73" i="3"/>
  <c r="BS73" i="3"/>
  <c r="BR73" i="3"/>
  <c r="BQ73" i="3"/>
  <c r="BP73" i="3"/>
  <c r="CW73" i="3" s="1"/>
  <c r="DH73" i="3" s="1"/>
  <c r="BO73" i="3"/>
  <c r="CV73" i="3" s="1"/>
  <c r="DG73" i="3" s="1"/>
  <c r="BN73" i="3"/>
  <c r="CU73" i="3" s="1"/>
  <c r="DF73" i="3" s="1"/>
  <c r="BM73" i="3"/>
  <c r="CT73" i="3" s="1"/>
  <c r="BK73" i="3"/>
  <c r="BJ73" i="3"/>
  <c r="BI73" i="3"/>
  <c r="BH73" i="3"/>
  <c r="BG73" i="3"/>
  <c r="BF73" i="3"/>
  <c r="BE73" i="3"/>
  <c r="BD73" i="3"/>
  <c r="BC73" i="3"/>
  <c r="BB73" i="3"/>
  <c r="BA73" i="3"/>
  <c r="AZ73" i="3"/>
  <c r="AY73" i="3"/>
  <c r="AX73" i="3"/>
  <c r="AW73" i="3"/>
  <c r="AV73" i="3"/>
  <c r="AU73" i="3"/>
  <c r="AT73" i="3"/>
  <c r="AS73" i="3"/>
  <c r="AR73" i="3"/>
  <c r="AQ73" i="3"/>
  <c r="AP73" i="3"/>
  <c r="AO73" i="3"/>
  <c r="AN73" i="3"/>
  <c r="AM73" i="3"/>
  <c r="AL73" i="3"/>
  <c r="AK73" i="3"/>
  <c r="AJ73" i="3"/>
  <c r="AI73" i="3"/>
  <c r="AH73" i="3"/>
  <c r="AG73" i="3"/>
  <c r="AF73" i="3"/>
  <c r="AE73" i="3"/>
  <c r="AD73" i="3"/>
  <c r="AC73" i="3"/>
  <c r="AB73" i="3"/>
  <c r="AA73" i="3"/>
  <c r="Z73" i="3"/>
  <c r="Y73" i="3"/>
  <c r="X73" i="3"/>
  <c r="W73" i="3"/>
  <c r="V73" i="3"/>
  <c r="U73" i="3"/>
  <c r="T73" i="3"/>
  <c r="S73" i="3"/>
  <c r="R73" i="3"/>
  <c r="Q73" i="3"/>
  <c r="P73" i="3"/>
  <c r="O73" i="3"/>
  <c r="N73" i="3"/>
  <c r="M73" i="3"/>
  <c r="L73" i="3"/>
  <c r="K73" i="3"/>
  <c r="J73" i="3"/>
  <c r="I73" i="3"/>
  <c r="H73" i="3"/>
  <c r="G73" i="3"/>
  <c r="F73" i="3"/>
  <c r="E73" i="3"/>
  <c r="D73" i="3"/>
  <c r="CE72" i="3"/>
  <c r="DJ72" i="3" s="1"/>
  <c r="CD72" i="3"/>
  <c r="CC72" i="3"/>
  <c r="CB72" i="3"/>
  <c r="CA72" i="3"/>
  <c r="BZ72" i="3"/>
  <c r="BY72" i="3"/>
  <c r="BX72" i="3"/>
  <c r="BW72" i="3"/>
  <c r="BV72" i="3"/>
  <c r="BU72" i="3"/>
  <c r="BT72" i="3"/>
  <c r="BS72" i="3"/>
  <c r="BR72" i="3"/>
  <c r="BQ72" i="3"/>
  <c r="BP72" i="3"/>
  <c r="CW72" i="3" s="1"/>
  <c r="DH72" i="3" s="1"/>
  <c r="BO72" i="3"/>
  <c r="CV72" i="3" s="1"/>
  <c r="DG72" i="3" s="1"/>
  <c r="BN72" i="3"/>
  <c r="CU72" i="3" s="1"/>
  <c r="DF72" i="3" s="1"/>
  <c r="BM72" i="3"/>
  <c r="CT72" i="3" s="1"/>
  <c r="BK72" i="3"/>
  <c r="BJ72" i="3"/>
  <c r="BI72" i="3"/>
  <c r="BH72" i="3"/>
  <c r="BG72" i="3"/>
  <c r="BF72" i="3"/>
  <c r="BE72" i="3"/>
  <c r="BD72" i="3"/>
  <c r="BC72" i="3"/>
  <c r="BB72" i="3"/>
  <c r="BA72" i="3"/>
  <c r="AZ72" i="3"/>
  <c r="AY72" i="3"/>
  <c r="AX72" i="3"/>
  <c r="AW72" i="3"/>
  <c r="AV72" i="3"/>
  <c r="AU72" i="3"/>
  <c r="AT72" i="3"/>
  <c r="AS72" i="3"/>
  <c r="AR72" i="3"/>
  <c r="AQ72" i="3"/>
  <c r="AP72" i="3"/>
  <c r="AO72" i="3"/>
  <c r="AN72" i="3"/>
  <c r="AM72" i="3"/>
  <c r="AL72" i="3"/>
  <c r="AK72" i="3"/>
  <c r="AJ72" i="3"/>
  <c r="AI72" i="3"/>
  <c r="AH72" i="3"/>
  <c r="AG72" i="3"/>
  <c r="AF72" i="3"/>
  <c r="AE72" i="3"/>
  <c r="AD72" i="3"/>
  <c r="AC72" i="3"/>
  <c r="AB72" i="3"/>
  <c r="AA72" i="3"/>
  <c r="Z72" i="3"/>
  <c r="Y72" i="3"/>
  <c r="X72" i="3"/>
  <c r="W72" i="3"/>
  <c r="V72" i="3"/>
  <c r="U72" i="3"/>
  <c r="T72" i="3"/>
  <c r="S72" i="3"/>
  <c r="R72" i="3"/>
  <c r="Q72" i="3"/>
  <c r="P72" i="3"/>
  <c r="O72" i="3"/>
  <c r="N72" i="3"/>
  <c r="M72" i="3"/>
  <c r="L72" i="3"/>
  <c r="K72" i="3"/>
  <c r="J72" i="3"/>
  <c r="I72" i="3"/>
  <c r="H72" i="3"/>
  <c r="G72" i="3"/>
  <c r="F72" i="3"/>
  <c r="E72" i="3"/>
  <c r="D72" i="3"/>
  <c r="CE71" i="3"/>
  <c r="DJ71" i="3" s="1"/>
  <c r="CD71" i="3"/>
  <c r="CC71" i="3"/>
  <c r="CB71" i="3"/>
  <c r="CA71" i="3"/>
  <c r="BZ71" i="3"/>
  <c r="BY71" i="3"/>
  <c r="BX71" i="3"/>
  <c r="BW71" i="3"/>
  <c r="BV71" i="3"/>
  <c r="BU71" i="3"/>
  <c r="BT71" i="3"/>
  <c r="BS71" i="3"/>
  <c r="BR71" i="3"/>
  <c r="BQ71" i="3"/>
  <c r="BP71" i="3"/>
  <c r="CW71" i="3" s="1"/>
  <c r="DH71" i="3" s="1"/>
  <c r="BO71" i="3"/>
  <c r="CV71" i="3" s="1"/>
  <c r="DG71" i="3" s="1"/>
  <c r="BN71" i="3"/>
  <c r="CU71" i="3" s="1"/>
  <c r="DF71" i="3" s="1"/>
  <c r="BM71" i="3"/>
  <c r="CT71" i="3" s="1"/>
  <c r="BK71" i="3"/>
  <c r="BJ71" i="3"/>
  <c r="BI71" i="3"/>
  <c r="BH71" i="3"/>
  <c r="BG71" i="3"/>
  <c r="BF71" i="3"/>
  <c r="BE71" i="3"/>
  <c r="BD71" i="3"/>
  <c r="BC71" i="3"/>
  <c r="BB71" i="3"/>
  <c r="BA71" i="3"/>
  <c r="AZ71" i="3"/>
  <c r="AY71" i="3"/>
  <c r="AX71" i="3"/>
  <c r="AW71" i="3"/>
  <c r="AV71" i="3"/>
  <c r="AU71" i="3"/>
  <c r="AT71" i="3"/>
  <c r="AS71" i="3"/>
  <c r="AR71" i="3"/>
  <c r="AQ71" i="3"/>
  <c r="AP71" i="3"/>
  <c r="AO71" i="3"/>
  <c r="AN71" i="3"/>
  <c r="AM71" i="3"/>
  <c r="AL71" i="3"/>
  <c r="AK71" i="3"/>
  <c r="AJ71" i="3"/>
  <c r="AI71" i="3"/>
  <c r="AH71" i="3"/>
  <c r="AG71" i="3"/>
  <c r="AF71" i="3"/>
  <c r="AE71" i="3"/>
  <c r="AD71" i="3"/>
  <c r="AC71" i="3"/>
  <c r="AB71" i="3"/>
  <c r="AA71" i="3"/>
  <c r="Z71" i="3"/>
  <c r="Y71" i="3"/>
  <c r="X71" i="3"/>
  <c r="W71" i="3"/>
  <c r="V71" i="3"/>
  <c r="U71" i="3"/>
  <c r="T71" i="3"/>
  <c r="S71" i="3"/>
  <c r="R71" i="3"/>
  <c r="Q71" i="3"/>
  <c r="P71" i="3"/>
  <c r="O71" i="3"/>
  <c r="N71" i="3"/>
  <c r="M71" i="3"/>
  <c r="L71" i="3"/>
  <c r="K71" i="3"/>
  <c r="J71" i="3"/>
  <c r="I71" i="3"/>
  <c r="H71" i="3"/>
  <c r="G71" i="3"/>
  <c r="F71" i="3"/>
  <c r="E71" i="3"/>
  <c r="D71" i="3"/>
  <c r="CE70" i="3"/>
  <c r="DJ70" i="3" s="1"/>
  <c r="CD70" i="3"/>
  <c r="CC70" i="3"/>
  <c r="CB70" i="3"/>
  <c r="CA70" i="3"/>
  <c r="BZ70" i="3"/>
  <c r="BY70" i="3"/>
  <c r="BX70" i="3"/>
  <c r="BW70" i="3"/>
  <c r="BV70" i="3"/>
  <c r="BU70" i="3"/>
  <c r="BT70" i="3"/>
  <c r="BS70" i="3"/>
  <c r="BR70" i="3"/>
  <c r="BQ70" i="3"/>
  <c r="BP70" i="3"/>
  <c r="CW70" i="3" s="1"/>
  <c r="DH70" i="3" s="1"/>
  <c r="BO70" i="3"/>
  <c r="CV70" i="3" s="1"/>
  <c r="DG70" i="3" s="1"/>
  <c r="BN70" i="3"/>
  <c r="CU70" i="3" s="1"/>
  <c r="DF70" i="3" s="1"/>
  <c r="BM70" i="3"/>
  <c r="CT70" i="3" s="1"/>
  <c r="BK70" i="3"/>
  <c r="BJ70" i="3"/>
  <c r="BI70" i="3"/>
  <c r="BH70" i="3"/>
  <c r="BG70" i="3"/>
  <c r="BF70" i="3"/>
  <c r="BE70" i="3"/>
  <c r="BD70" i="3"/>
  <c r="BC70" i="3"/>
  <c r="BB70" i="3"/>
  <c r="BA70" i="3"/>
  <c r="AZ70" i="3"/>
  <c r="AY70" i="3"/>
  <c r="AX70" i="3"/>
  <c r="AW70" i="3"/>
  <c r="AV70" i="3"/>
  <c r="AU70" i="3"/>
  <c r="AT70" i="3"/>
  <c r="AS70" i="3"/>
  <c r="AR70" i="3"/>
  <c r="AQ70" i="3"/>
  <c r="AP70" i="3"/>
  <c r="AO70" i="3"/>
  <c r="AN70" i="3"/>
  <c r="AM70" i="3"/>
  <c r="AL70" i="3"/>
  <c r="AK70" i="3"/>
  <c r="AJ70" i="3"/>
  <c r="AI70" i="3"/>
  <c r="AH70" i="3"/>
  <c r="AG70" i="3"/>
  <c r="AF70" i="3"/>
  <c r="AE70" i="3"/>
  <c r="AD70" i="3"/>
  <c r="AC70" i="3"/>
  <c r="AB70" i="3"/>
  <c r="AA70" i="3"/>
  <c r="Z70" i="3"/>
  <c r="Y70" i="3"/>
  <c r="X70" i="3"/>
  <c r="W70" i="3"/>
  <c r="V70" i="3"/>
  <c r="U70" i="3"/>
  <c r="T70" i="3"/>
  <c r="S70" i="3"/>
  <c r="R70" i="3"/>
  <c r="Q70" i="3"/>
  <c r="P70" i="3"/>
  <c r="O70" i="3"/>
  <c r="N70" i="3"/>
  <c r="M70" i="3"/>
  <c r="L70" i="3"/>
  <c r="K70" i="3"/>
  <c r="J70" i="3"/>
  <c r="I70" i="3"/>
  <c r="H70" i="3"/>
  <c r="G70" i="3"/>
  <c r="F70" i="3"/>
  <c r="E70" i="3"/>
  <c r="D70" i="3"/>
  <c r="CE69" i="3"/>
  <c r="DJ69" i="3" s="1"/>
  <c r="CD69" i="3"/>
  <c r="CC69" i="3"/>
  <c r="CB69" i="3"/>
  <c r="CA69" i="3"/>
  <c r="BZ69" i="3"/>
  <c r="BY69" i="3"/>
  <c r="BX69" i="3"/>
  <c r="BW69" i="3"/>
  <c r="BV69" i="3"/>
  <c r="BU69" i="3"/>
  <c r="BT69" i="3"/>
  <c r="BS69" i="3"/>
  <c r="BR69" i="3"/>
  <c r="BQ69" i="3"/>
  <c r="BP69" i="3"/>
  <c r="CW69" i="3" s="1"/>
  <c r="DH69" i="3" s="1"/>
  <c r="BO69" i="3"/>
  <c r="CV69" i="3" s="1"/>
  <c r="DG69" i="3" s="1"/>
  <c r="BN69" i="3"/>
  <c r="CU69" i="3" s="1"/>
  <c r="DF69" i="3" s="1"/>
  <c r="BM69" i="3"/>
  <c r="CT69" i="3" s="1"/>
  <c r="BK69" i="3"/>
  <c r="BJ69" i="3"/>
  <c r="BI69" i="3"/>
  <c r="BH69" i="3"/>
  <c r="BG69" i="3"/>
  <c r="BF69" i="3"/>
  <c r="BE69" i="3"/>
  <c r="BD69" i="3"/>
  <c r="BC69" i="3"/>
  <c r="BB69" i="3"/>
  <c r="BA69" i="3"/>
  <c r="AZ69" i="3"/>
  <c r="AY69" i="3"/>
  <c r="AX69" i="3"/>
  <c r="AW69" i="3"/>
  <c r="AV69" i="3"/>
  <c r="AU69" i="3"/>
  <c r="AT69" i="3"/>
  <c r="AS69" i="3"/>
  <c r="AR69" i="3"/>
  <c r="AQ69" i="3"/>
  <c r="AP69" i="3"/>
  <c r="AO69" i="3"/>
  <c r="AN69" i="3"/>
  <c r="AM69" i="3"/>
  <c r="AL69" i="3"/>
  <c r="AK69" i="3"/>
  <c r="AJ69" i="3"/>
  <c r="AI69" i="3"/>
  <c r="AH69" i="3"/>
  <c r="AG69" i="3"/>
  <c r="AF69" i="3"/>
  <c r="AE69" i="3"/>
  <c r="AD69" i="3"/>
  <c r="AC69" i="3"/>
  <c r="AB69" i="3"/>
  <c r="AA69" i="3"/>
  <c r="Z69" i="3"/>
  <c r="Y69" i="3"/>
  <c r="X69" i="3"/>
  <c r="W69" i="3"/>
  <c r="V69" i="3"/>
  <c r="U69" i="3"/>
  <c r="T69" i="3"/>
  <c r="S69" i="3"/>
  <c r="R69" i="3"/>
  <c r="Q69" i="3"/>
  <c r="P69" i="3"/>
  <c r="O69" i="3"/>
  <c r="N69" i="3"/>
  <c r="M69" i="3"/>
  <c r="L69" i="3"/>
  <c r="K69" i="3"/>
  <c r="J69" i="3"/>
  <c r="I69" i="3"/>
  <c r="H69" i="3"/>
  <c r="G69" i="3"/>
  <c r="F69" i="3"/>
  <c r="E69" i="3"/>
  <c r="D69" i="3"/>
  <c r="CE68" i="3"/>
  <c r="DJ68" i="3" s="1"/>
  <c r="CD68" i="3"/>
  <c r="CC68" i="3"/>
  <c r="CB68" i="3"/>
  <c r="CA68" i="3"/>
  <c r="BZ68" i="3"/>
  <c r="BY68" i="3"/>
  <c r="BX68" i="3"/>
  <c r="BW68" i="3"/>
  <c r="BV68" i="3"/>
  <c r="BU68" i="3"/>
  <c r="BT68" i="3"/>
  <c r="BS68" i="3"/>
  <c r="BR68" i="3"/>
  <c r="BQ68" i="3"/>
  <c r="BP68" i="3"/>
  <c r="CW68" i="3" s="1"/>
  <c r="DH68" i="3" s="1"/>
  <c r="BO68" i="3"/>
  <c r="CV68" i="3" s="1"/>
  <c r="DG68" i="3" s="1"/>
  <c r="BN68" i="3"/>
  <c r="CU68" i="3" s="1"/>
  <c r="DF68" i="3" s="1"/>
  <c r="BM68" i="3"/>
  <c r="CT68" i="3" s="1"/>
  <c r="BK68" i="3"/>
  <c r="BJ68" i="3"/>
  <c r="BI68" i="3"/>
  <c r="BH68" i="3"/>
  <c r="BG68" i="3"/>
  <c r="BF68" i="3"/>
  <c r="BE68" i="3"/>
  <c r="BD68" i="3"/>
  <c r="BC68" i="3"/>
  <c r="BB68" i="3"/>
  <c r="BA68" i="3"/>
  <c r="AZ68" i="3"/>
  <c r="AY68" i="3"/>
  <c r="AX68" i="3"/>
  <c r="AW68" i="3"/>
  <c r="AV68" i="3"/>
  <c r="AU68" i="3"/>
  <c r="AT68" i="3"/>
  <c r="AS68" i="3"/>
  <c r="AR68" i="3"/>
  <c r="AQ68" i="3"/>
  <c r="AP68" i="3"/>
  <c r="AO68" i="3"/>
  <c r="AN68" i="3"/>
  <c r="AM68" i="3"/>
  <c r="AL68" i="3"/>
  <c r="AK68" i="3"/>
  <c r="AJ68" i="3"/>
  <c r="AI68" i="3"/>
  <c r="AH68" i="3"/>
  <c r="AG68" i="3"/>
  <c r="AF68" i="3"/>
  <c r="AE68" i="3"/>
  <c r="AD68" i="3"/>
  <c r="AC68" i="3"/>
  <c r="AB68" i="3"/>
  <c r="AA68" i="3"/>
  <c r="Z68" i="3"/>
  <c r="Y68" i="3"/>
  <c r="X68" i="3"/>
  <c r="W68" i="3"/>
  <c r="V68" i="3"/>
  <c r="U68" i="3"/>
  <c r="T68" i="3"/>
  <c r="S68" i="3"/>
  <c r="R68" i="3"/>
  <c r="Q68" i="3"/>
  <c r="P68" i="3"/>
  <c r="O68" i="3"/>
  <c r="N68" i="3"/>
  <c r="M68" i="3"/>
  <c r="L68" i="3"/>
  <c r="K68" i="3"/>
  <c r="J68" i="3"/>
  <c r="I68" i="3"/>
  <c r="H68" i="3"/>
  <c r="G68" i="3"/>
  <c r="F68" i="3"/>
  <c r="E68" i="3"/>
  <c r="D68" i="3"/>
  <c r="CE67" i="3"/>
  <c r="DJ67" i="3" s="1"/>
  <c r="CD67" i="3"/>
  <c r="CC67" i="3"/>
  <c r="CB67" i="3"/>
  <c r="CA67" i="3"/>
  <c r="BZ67" i="3"/>
  <c r="BY67" i="3"/>
  <c r="BX67" i="3"/>
  <c r="BW67" i="3"/>
  <c r="BV67" i="3"/>
  <c r="BU67" i="3"/>
  <c r="BT67" i="3"/>
  <c r="BS67" i="3"/>
  <c r="BR67" i="3"/>
  <c r="BQ67" i="3"/>
  <c r="BP67" i="3"/>
  <c r="CW67" i="3" s="1"/>
  <c r="DH67" i="3" s="1"/>
  <c r="BO67" i="3"/>
  <c r="CV67" i="3" s="1"/>
  <c r="DG67" i="3" s="1"/>
  <c r="BN67" i="3"/>
  <c r="CU67" i="3" s="1"/>
  <c r="DF67" i="3" s="1"/>
  <c r="BM67" i="3"/>
  <c r="CT67" i="3" s="1"/>
  <c r="BK67" i="3"/>
  <c r="BJ67" i="3"/>
  <c r="BI67" i="3"/>
  <c r="BH67" i="3"/>
  <c r="BG67" i="3"/>
  <c r="BF67" i="3"/>
  <c r="BE67" i="3"/>
  <c r="BD67" i="3"/>
  <c r="BC67" i="3"/>
  <c r="BB67" i="3"/>
  <c r="BA67" i="3"/>
  <c r="AZ67" i="3"/>
  <c r="AY67" i="3"/>
  <c r="AX67" i="3"/>
  <c r="AW67" i="3"/>
  <c r="AV67" i="3"/>
  <c r="AU67" i="3"/>
  <c r="AT67" i="3"/>
  <c r="AS67" i="3"/>
  <c r="AR67" i="3"/>
  <c r="AQ67" i="3"/>
  <c r="AP67" i="3"/>
  <c r="AO67" i="3"/>
  <c r="AN67" i="3"/>
  <c r="AM67" i="3"/>
  <c r="AL67" i="3"/>
  <c r="AK67" i="3"/>
  <c r="AJ67" i="3"/>
  <c r="AI67" i="3"/>
  <c r="AH67" i="3"/>
  <c r="AG67" i="3"/>
  <c r="AF67" i="3"/>
  <c r="AE67" i="3"/>
  <c r="AD67" i="3"/>
  <c r="AC67" i="3"/>
  <c r="AB67" i="3"/>
  <c r="AA67" i="3"/>
  <c r="Z67" i="3"/>
  <c r="Y67" i="3"/>
  <c r="X67" i="3"/>
  <c r="W67" i="3"/>
  <c r="V67" i="3"/>
  <c r="U67" i="3"/>
  <c r="T67" i="3"/>
  <c r="S67" i="3"/>
  <c r="R67" i="3"/>
  <c r="Q67" i="3"/>
  <c r="P67" i="3"/>
  <c r="O67" i="3"/>
  <c r="N67" i="3"/>
  <c r="M67" i="3"/>
  <c r="L67" i="3"/>
  <c r="K67" i="3"/>
  <c r="J67" i="3"/>
  <c r="I67" i="3"/>
  <c r="H67" i="3"/>
  <c r="G67" i="3"/>
  <c r="F67" i="3"/>
  <c r="E67" i="3"/>
  <c r="D67" i="3"/>
  <c r="CE66" i="3"/>
  <c r="DJ66" i="3" s="1"/>
  <c r="CD66" i="3"/>
  <c r="CC66" i="3"/>
  <c r="CB66" i="3"/>
  <c r="CA66" i="3"/>
  <c r="BZ66" i="3"/>
  <c r="BY66" i="3"/>
  <c r="BX66" i="3"/>
  <c r="BW66" i="3"/>
  <c r="BV66" i="3"/>
  <c r="BU66" i="3"/>
  <c r="BT66" i="3"/>
  <c r="BS66" i="3"/>
  <c r="BR66" i="3"/>
  <c r="BQ66" i="3"/>
  <c r="BP66" i="3"/>
  <c r="CW66" i="3" s="1"/>
  <c r="DH66" i="3" s="1"/>
  <c r="BO66" i="3"/>
  <c r="CV66" i="3" s="1"/>
  <c r="DG66" i="3" s="1"/>
  <c r="BN66" i="3"/>
  <c r="CU66" i="3" s="1"/>
  <c r="DF66" i="3" s="1"/>
  <c r="BM66" i="3"/>
  <c r="CT66" i="3" s="1"/>
  <c r="BK66" i="3"/>
  <c r="BJ66" i="3"/>
  <c r="BI66" i="3"/>
  <c r="BH66" i="3"/>
  <c r="BG66" i="3"/>
  <c r="BF66" i="3"/>
  <c r="BE66" i="3"/>
  <c r="BD66" i="3"/>
  <c r="BC66" i="3"/>
  <c r="BB66" i="3"/>
  <c r="BA66" i="3"/>
  <c r="AZ66" i="3"/>
  <c r="AY66" i="3"/>
  <c r="AX66" i="3"/>
  <c r="AW66" i="3"/>
  <c r="AV66" i="3"/>
  <c r="AU66" i="3"/>
  <c r="AT66" i="3"/>
  <c r="AS66" i="3"/>
  <c r="AR66" i="3"/>
  <c r="AQ66" i="3"/>
  <c r="AP66" i="3"/>
  <c r="AO66" i="3"/>
  <c r="AN66" i="3"/>
  <c r="AM66" i="3"/>
  <c r="AL66" i="3"/>
  <c r="AK66" i="3"/>
  <c r="AJ66" i="3"/>
  <c r="AI66" i="3"/>
  <c r="AH66" i="3"/>
  <c r="AG66" i="3"/>
  <c r="AF66" i="3"/>
  <c r="AE66" i="3"/>
  <c r="AD66" i="3"/>
  <c r="AC66" i="3"/>
  <c r="AB66" i="3"/>
  <c r="AA66" i="3"/>
  <c r="Z66" i="3"/>
  <c r="Y66" i="3"/>
  <c r="X66" i="3"/>
  <c r="W66" i="3"/>
  <c r="V66" i="3"/>
  <c r="U66" i="3"/>
  <c r="T66" i="3"/>
  <c r="S66" i="3"/>
  <c r="R66" i="3"/>
  <c r="Q66" i="3"/>
  <c r="P66" i="3"/>
  <c r="O66" i="3"/>
  <c r="N66" i="3"/>
  <c r="M66" i="3"/>
  <c r="L66" i="3"/>
  <c r="K66" i="3"/>
  <c r="J66" i="3"/>
  <c r="I66" i="3"/>
  <c r="H66" i="3"/>
  <c r="G66" i="3"/>
  <c r="F66" i="3"/>
  <c r="E66" i="3"/>
  <c r="D66" i="3"/>
  <c r="CE65" i="3"/>
  <c r="DJ65" i="3" s="1"/>
  <c r="CD65" i="3"/>
  <c r="CC65" i="3"/>
  <c r="CB65" i="3"/>
  <c r="CA65" i="3"/>
  <c r="BZ65" i="3"/>
  <c r="BY65" i="3"/>
  <c r="BX65" i="3"/>
  <c r="BW65" i="3"/>
  <c r="BV65" i="3"/>
  <c r="BU65" i="3"/>
  <c r="BT65" i="3"/>
  <c r="BS65" i="3"/>
  <c r="BR65" i="3"/>
  <c r="BQ65" i="3"/>
  <c r="BP65" i="3"/>
  <c r="CW65" i="3" s="1"/>
  <c r="DH65" i="3" s="1"/>
  <c r="BO65" i="3"/>
  <c r="CV65" i="3" s="1"/>
  <c r="DG65" i="3" s="1"/>
  <c r="BN65" i="3"/>
  <c r="CU65" i="3" s="1"/>
  <c r="DF65" i="3" s="1"/>
  <c r="BM65" i="3"/>
  <c r="CT65" i="3" s="1"/>
  <c r="BK65" i="3"/>
  <c r="BJ65" i="3"/>
  <c r="BI65" i="3"/>
  <c r="BH65" i="3"/>
  <c r="BG65" i="3"/>
  <c r="BF65" i="3"/>
  <c r="BE65" i="3"/>
  <c r="BD65" i="3"/>
  <c r="BC65" i="3"/>
  <c r="BB65" i="3"/>
  <c r="BA65" i="3"/>
  <c r="AZ65" i="3"/>
  <c r="AY65" i="3"/>
  <c r="AX65" i="3"/>
  <c r="AW65" i="3"/>
  <c r="AV65" i="3"/>
  <c r="AU65" i="3"/>
  <c r="AT65" i="3"/>
  <c r="AS65" i="3"/>
  <c r="AR65" i="3"/>
  <c r="AQ65" i="3"/>
  <c r="AP65" i="3"/>
  <c r="AO65" i="3"/>
  <c r="AN65" i="3"/>
  <c r="AM65" i="3"/>
  <c r="AL65" i="3"/>
  <c r="AK65" i="3"/>
  <c r="AJ65" i="3"/>
  <c r="AI65" i="3"/>
  <c r="AH65" i="3"/>
  <c r="AG65" i="3"/>
  <c r="AF65" i="3"/>
  <c r="AE65" i="3"/>
  <c r="AD65" i="3"/>
  <c r="AC65" i="3"/>
  <c r="AB65" i="3"/>
  <c r="AA65" i="3"/>
  <c r="Z65" i="3"/>
  <c r="Y65" i="3"/>
  <c r="X65" i="3"/>
  <c r="W65" i="3"/>
  <c r="V65" i="3"/>
  <c r="U65" i="3"/>
  <c r="T65" i="3"/>
  <c r="S65" i="3"/>
  <c r="R65" i="3"/>
  <c r="Q65" i="3"/>
  <c r="P65" i="3"/>
  <c r="O65" i="3"/>
  <c r="N65" i="3"/>
  <c r="M65" i="3"/>
  <c r="L65" i="3"/>
  <c r="K65" i="3"/>
  <c r="J65" i="3"/>
  <c r="I65" i="3"/>
  <c r="H65" i="3"/>
  <c r="G65" i="3"/>
  <c r="F65" i="3"/>
  <c r="E65" i="3"/>
  <c r="D65" i="3"/>
  <c r="CE64" i="3"/>
  <c r="DJ64" i="3" s="1"/>
  <c r="CD64" i="3"/>
  <c r="CC64" i="3"/>
  <c r="CB64" i="3"/>
  <c r="CA64" i="3"/>
  <c r="BZ64" i="3"/>
  <c r="BY64" i="3"/>
  <c r="BX64" i="3"/>
  <c r="BW64" i="3"/>
  <c r="BV64" i="3"/>
  <c r="BU64" i="3"/>
  <c r="BT64" i="3"/>
  <c r="BS64" i="3"/>
  <c r="BR64" i="3"/>
  <c r="BQ64" i="3"/>
  <c r="BP64" i="3"/>
  <c r="CW64" i="3" s="1"/>
  <c r="DH64" i="3" s="1"/>
  <c r="BO64" i="3"/>
  <c r="CV64" i="3" s="1"/>
  <c r="DG64" i="3" s="1"/>
  <c r="BN64" i="3"/>
  <c r="CU64" i="3" s="1"/>
  <c r="DF64" i="3" s="1"/>
  <c r="BM64" i="3"/>
  <c r="CT64" i="3" s="1"/>
  <c r="BK64" i="3"/>
  <c r="BJ64" i="3"/>
  <c r="BI64" i="3"/>
  <c r="BH64" i="3"/>
  <c r="BG64" i="3"/>
  <c r="BF64" i="3"/>
  <c r="BE64" i="3"/>
  <c r="BD64" i="3"/>
  <c r="BC64" i="3"/>
  <c r="BB64" i="3"/>
  <c r="BA64" i="3"/>
  <c r="AZ64" i="3"/>
  <c r="AY64" i="3"/>
  <c r="AX64" i="3"/>
  <c r="AW64" i="3"/>
  <c r="AV64" i="3"/>
  <c r="AU64" i="3"/>
  <c r="AT64" i="3"/>
  <c r="AS64" i="3"/>
  <c r="AR64" i="3"/>
  <c r="AQ64" i="3"/>
  <c r="AP64" i="3"/>
  <c r="AO64" i="3"/>
  <c r="AN64" i="3"/>
  <c r="AM64" i="3"/>
  <c r="AL64" i="3"/>
  <c r="AK64" i="3"/>
  <c r="AJ64" i="3"/>
  <c r="AI64" i="3"/>
  <c r="AH64" i="3"/>
  <c r="AG64" i="3"/>
  <c r="AF64" i="3"/>
  <c r="AE64" i="3"/>
  <c r="AD64" i="3"/>
  <c r="AC64" i="3"/>
  <c r="AB64" i="3"/>
  <c r="AA64" i="3"/>
  <c r="Z64" i="3"/>
  <c r="Y64" i="3"/>
  <c r="X64" i="3"/>
  <c r="W64" i="3"/>
  <c r="V64" i="3"/>
  <c r="U64" i="3"/>
  <c r="T64" i="3"/>
  <c r="S64" i="3"/>
  <c r="R64" i="3"/>
  <c r="Q64" i="3"/>
  <c r="P64" i="3"/>
  <c r="O64" i="3"/>
  <c r="N64" i="3"/>
  <c r="M64" i="3"/>
  <c r="L64" i="3"/>
  <c r="K64" i="3"/>
  <c r="J64" i="3"/>
  <c r="I64" i="3"/>
  <c r="H64" i="3"/>
  <c r="G64" i="3"/>
  <c r="F64" i="3"/>
  <c r="E64" i="3"/>
  <c r="D64" i="3"/>
  <c r="CE63" i="3"/>
  <c r="DJ63" i="3" s="1"/>
  <c r="CD63" i="3"/>
  <c r="CC63" i="3"/>
  <c r="CB63" i="3"/>
  <c r="CA63" i="3"/>
  <c r="BZ63" i="3"/>
  <c r="BY63" i="3"/>
  <c r="BX63" i="3"/>
  <c r="BW63" i="3"/>
  <c r="BV63" i="3"/>
  <c r="BU63" i="3"/>
  <c r="BT63" i="3"/>
  <c r="BS63" i="3"/>
  <c r="BR63" i="3"/>
  <c r="BQ63" i="3"/>
  <c r="BP63" i="3"/>
  <c r="CW63" i="3" s="1"/>
  <c r="DH63" i="3" s="1"/>
  <c r="BO63" i="3"/>
  <c r="CV63" i="3" s="1"/>
  <c r="DG63" i="3" s="1"/>
  <c r="BN63" i="3"/>
  <c r="CU63" i="3" s="1"/>
  <c r="DF63" i="3" s="1"/>
  <c r="BM63" i="3"/>
  <c r="CT63" i="3" s="1"/>
  <c r="BK63" i="3"/>
  <c r="BJ63" i="3"/>
  <c r="BI63" i="3"/>
  <c r="BH63" i="3"/>
  <c r="BG63" i="3"/>
  <c r="BF63" i="3"/>
  <c r="BE63" i="3"/>
  <c r="BD63" i="3"/>
  <c r="BC63" i="3"/>
  <c r="BB63" i="3"/>
  <c r="BA63" i="3"/>
  <c r="AZ63" i="3"/>
  <c r="AY63" i="3"/>
  <c r="AX63" i="3"/>
  <c r="AW63" i="3"/>
  <c r="AV63" i="3"/>
  <c r="AU63" i="3"/>
  <c r="AT63" i="3"/>
  <c r="AS63" i="3"/>
  <c r="AR63" i="3"/>
  <c r="AQ63" i="3"/>
  <c r="AP63" i="3"/>
  <c r="AO63" i="3"/>
  <c r="AN63" i="3"/>
  <c r="AM63" i="3"/>
  <c r="AL63" i="3"/>
  <c r="AK63" i="3"/>
  <c r="AJ63" i="3"/>
  <c r="AI63" i="3"/>
  <c r="AH63" i="3"/>
  <c r="AG63" i="3"/>
  <c r="AF63" i="3"/>
  <c r="AE63" i="3"/>
  <c r="AD63" i="3"/>
  <c r="AC63" i="3"/>
  <c r="AB63" i="3"/>
  <c r="AA63" i="3"/>
  <c r="Z63" i="3"/>
  <c r="Y63" i="3"/>
  <c r="X63" i="3"/>
  <c r="W63" i="3"/>
  <c r="V63" i="3"/>
  <c r="U63" i="3"/>
  <c r="T63" i="3"/>
  <c r="S63" i="3"/>
  <c r="R63" i="3"/>
  <c r="Q63" i="3"/>
  <c r="P63" i="3"/>
  <c r="O63" i="3"/>
  <c r="N63" i="3"/>
  <c r="M63" i="3"/>
  <c r="L63" i="3"/>
  <c r="K63" i="3"/>
  <c r="J63" i="3"/>
  <c r="I63" i="3"/>
  <c r="H63" i="3"/>
  <c r="G63" i="3"/>
  <c r="F63" i="3"/>
  <c r="E63" i="3"/>
  <c r="D63" i="3"/>
  <c r="CE62" i="3"/>
  <c r="DJ62" i="3" s="1"/>
  <c r="CD62" i="3"/>
  <c r="CC62" i="3"/>
  <c r="CB62" i="3"/>
  <c r="CA62" i="3"/>
  <c r="BZ62" i="3"/>
  <c r="BY62" i="3"/>
  <c r="BX62" i="3"/>
  <c r="BW62" i="3"/>
  <c r="BV62" i="3"/>
  <c r="BU62" i="3"/>
  <c r="BT62" i="3"/>
  <c r="BS62" i="3"/>
  <c r="BR62" i="3"/>
  <c r="BQ62" i="3"/>
  <c r="BP62" i="3"/>
  <c r="CW62" i="3" s="1"/>
  <c r="DH62" i="3" s="1"/>
  <c r="BO62" i="3"/>
  <c r="CV62" i="3" s="1"/>
  <c r="DG62" i="3" s="1"/>
  <c r="BN62" i="3"/>
  <c r="CU62" i="3" s="1"/>
  <c r="DF62" i="3" s="1"/>
  <c r="BM62" i="3"/>
  <c r="CT62" i="3" s="1"/>
  <c r="BK62" i="3"/>
  <c r="BJ62" i="3"/>
  <c r="BI62" i="3"/>
  <c r="BH62" i="3"/>
  <c r="BG62" i="3"/>
  <c r="BF62" i="3"/>
  <c r="BE62" i="3"/>
  <c r="BD62" i="3"/>
  <c r="BC62" i="3"/>
  <c r="BB62" i="3"/>
  <c r="BA62" i="3"/>
  <c r="AZ62" i="3"/>
  <c r="AY62" i="3"/>
  <c r="AX62" i="3"/>
  <c r="AW62" i="3"/>
  <c r="AV62" i="3"/>
  <c r="AU62" i="3"/>
  <c r="AT62" i="3"/>
  <c r="AS62" i="3"/>
  <c r="AR62" i="3"/>
  <c r="AQ62" i="3"/>
  <c r="AP62" i="3"/>
  <c r="AO62" i="3"/>
  <c r="AN62" i="3"/>
  <c r="AM62" i="3"/>
  <c r="AL62" i="3"/>
  <c r="AK62" i="3"/>
  <c r="AJ62" i="3"/>
  <c r="AI62" i="3"/>
  <c r="AH62" i="3"/>
  <c r="AG62" i="3"/>
  <c r="AF62" i="3"/>
  <c r="AE62" i="3"/>
  <c r="AD62" i="3"/>
  <c r="AC62" i="3"/>
  <c r="AB62" i="3"/>
  <c r="AA62" i="3"/>
  <c r="Z62" i="3"/>
  <c r="Y62" i="3"/>
  <c r="X62" i="3"/>
  <c r="W62" i="3"/>
  <c r="V62" i="3"/>
  <c r="U62" i="3"/>
  <c r="T62" i="3"/>
  <c r="S62" i="3"/>
  <c r="R62" i="3"/>
  <c r="Q62" i="3"/>
  <c r="P62" i="3"/>
  <c r="O62" i="3"/>
  <c r="N62" i="3"/>
  <c r="M62" i="3"/>
  <c r="L62" i="3"/>
  <c r="K62" i="3"/>
  <c r="J62" i="3"/>
  <c r="I62" i="3"/>
  <c r="H62" i="3"/>
  <c r="G62" i="3"/>
  <c r="F62" i="3"/>
  <c r="E62" i="3"/>
  <c r="D62" i="3"/>
  <c r="CE61" i="3"/>
  <c r="DJ61" i="3" s="1"/>
  <c r="CD61" i="3"/>
  <c r="CC61" i="3"/>
  <c r="CB61" i="3"/>
  <c r="CA61" i="3"/>
  <c r="BZ61" i="3"/>
  <c r="BY61" i="3"/>
  <c r="BX61" i="3"/>
  <c r="BW61" i="3"/>
  <c r="BV61" i="3"/>
  <c r="BU61" i="3"/>
  <c r="BT61" i="3"/>
  <c r="BS61" i="3"/>
  <c r="BR61" i="3"/>
  <c r="BQ61" i="3"/>
  <c r="BP61" i="3"/>
  <c r="CW61" i="3" s="1"/>
  <c r="DH61" i="3" s="1"/>
  <c r="BO61" i="3"/>
  <c r="CV61" i="3" s="1"/>
  <c r="DG61" i="3" s="1"/>
  <c r="BN61" i="3"/>
  <c r="CU61" i="3" s="1"/>
  <c r="DF61" i="3" s="1"/>
  <c r="BM61" i="3"/>
  <c r="CT61" i="3" s="1"/>
  <c r="BK61" i="3"/>
  <c r="BJ61" i="3"/>
  <c r="BI61" i="3"/>
  <c r="BH61" i="3"/>
  <c r="BG61" i="3"/>
  <c r="BF61" i="3"/>
  <c r="BE61" i="3"/>
  <c r="BD61" i="3"/>
  <c r="BC61" i="3"/>
  <c r="BB61" i="3"/>
  <c r="BA61" i="3"/>
  <c r="AZ61" i="3"/>
  <c r="AY61" i="3"/>
  <c r="AX61" i="3"/>
  <c r="AW61" i="3"/>
  <c r="AV61" i="3"/>
  <c r="AU61" i="3"/>
  <c r="AT61" i="3"/>
  <c r="AS61" i="3"/>
  <c r="AR61" i="3"/>
  <c r="AQ61" i="3"/>
  <c r="AP61" i="3"/>
  <c r="AO61" i="3"/>
  <c r="AN61" i="3"/>
  <c r="AM61" i="3"/>
  <c r="AL61" i="3"/>
  <c r="AK61" i="3"/>
  <c r="AJ61" i="3"/>
  <c r="AI61" i="3"/>
  <c r="AH61" i="3"/>
  <c r="AG61" i="3"/>
  <c r="AF61" i="3"/>
  <c r="AE61" i="3"/>
  <c r="AD61" i="3"/>
  <c r="AC61" i="3"/>
  <c r="AB61" i="3"/>
  <c r="AA61" i="3"/>
  <c r="Z61" i="3"/>
  <c r="Y61" i="3"/>
  <c r="X61" i="3"/>
  <c r="W61" i="3"/>
  <c r="V61" i="3"/>
  <c r="U61" i="3"/>
  <c r="T61" i="3"/>
  <c r="S61" i="3"/>
  <c r="R61" i="3"/>
  <c r="Q61" i="3"/>
  <c r="P61" i="3"/>
  <c r="O61" i="3"/>
  <c r="N61" i="3"/>
  <c r="M61" i="3"/>
  <c r="L61" i="3"/>
  <c r="K61" i="3"/>
  <c r="J61" i="3"/>
  <c r="I61" i="3"/>
  <c r="H61" i="3"/>
  <c r="G61" i="3"/>
  <c r="F61" i="3"/>
  <c r="E61" i="3"/>
  <c r="D61" i="3"/>
  <c r="CE60" i="3"/>
  <c r="DJ60" i="3" s="1"/>
  <c r="CD60" i="3"/>
  <c r="CC60" i="3"/>
  <c r="CB60" i="3"/>
  <c r="CA60" i="3"/>
  <c r="BZ60" i="3"/>
  <c r="BY60" i="3"/>
  <c r="BX60" i="3"/>
  <c r="BW60" i="3"/>
  <c r="BV60" i="3"/>
  <c r="BU60" i="3"/>
  <c r="BT60" i="3"/>
  <c r="BS60" i="3"/>
  <c r="BR60" i="3"/>
  <c r="BQ60" i="3"/>
  <c r="BP60" i="3"/>
  <c r="CW60" i="3" s="1"/>
  <c r="DH60" i="3" s="1"/>
  <c r="BO60" i="3"/>
  <c r="CV60" i="3" s="1"/>
  <c r="DG60" i="3" s="1"/>
  <c r="BN60" i="3"/>
  <c r="CU60" i="3" s="1"/>
  <c r="DF60" i="3" s="1"/>
  <c r="BM60" i="3"/>
  <c r="CT60" i="3" s="1"/>
  <c r="BK60" i="3"/>
  <c r="BJ60" i="3"/>
  <c r="BI60" i="3"/>
  <c r="BH60" i="3"/>
  <c r="BG60" i="3"/>
  <c r="BF60" i="3"/>
  <c r="BE60" i="3"/>
  <c r="BD60" i="3"/>
  <c r="BC60" i="3"/>
  <c r="BB60" i="3"/>
  <c r="BA60" i="3"/>
  <c r="AZ60" i="3"/>
  <c r="AY60" i="3"/>
  <c r="AX60" i="3"/>
  <c r="AW60" i="3"/>
  <c r="AV60" i="3"/>
  <c r="AU60" i="3"/>
  <c r="AT60" i="3"/>
  <c r="AS60" i="3"/>
  <c r="AR60" i="3"/>
  <c r="AQ60" i="3"/>
  <c r="AP60" i="3"/>
  <c r="AO60" i="3"/>
  <c r="AN60" i="3"/>
  <c r="AM60" i="3"/>
  <c r="AL60" i="3"/>
  <c r="AK60" i="3"/>
  <c r="AJ60" i="3"/>
  <c r="AI60" i="3"/>
  <c r="AH60" i="3"/>
  <c r="AG60" i="3"/>
  <c r="AF60" i="3"/>
  <c r="AE60" i="3"/>
  <c r="AD60" i="3"/>
  <c r="AC60" i="3"/>
  <c r="AB60" i="3"/>
  <c r="AA60" i="3"/>
  <c r="Z60" i="3"/>
  <c r="Y60" i="3"/>
  <c r="X60" i="3"/>
  <c r="W60" i="3"/>
  <c r="V60" i="3"/>
  <c r="U60" i="3"/>
  <c r="T60" i="3"/>
  <c r="S60" i="3"/>
  <c r="R60" i="3"/>
  <c r="Q60" i="3"/>
  <c r="P60" i="3"/>
  <c r="O60" i="3"/>
  <c r="N60" i="3"/>
  <c r="M60" i="3"/>
  <c r="L60" i="3"/>
  <c r="K60" i="3"/>
  <c r="J60" i="3"/>
  <c r="I60" i="3"/>
  <c r="H60" i="3"/>
  <c r="G60" i="3"/>
  <c r="F60" i="3"/>
  <c r="E60" i="3"/>
  <c r="D60" i="3"/>
  <c r="CE59" i="3"/>
  <c r="DJ59" i="3" s="1"/>
  <c r="CD59" i="3"/>
  <c r="CC59" i="3"/>
  <c r="CB59" i="3"/>
  <c r="CA59" i="3"/>
  <c r="BZ59" i="3"/>
  <c r="BY59" i="3"/>
  <c r="BX59" i="3"/>
  <c r="BW59" i="3"/>
  <c r="BV59" i="3"/>
  <c r="BU59" i="3"/>
  <c r="BT59" i="3"/>
  <c r="BS59" i="3"/>
  <c r="BR59" i="3"/>
  <c r="BQ59" i="3"/>
  <c r="BP59" i="3"/>
  <c r="CW59" i="3" s="1"/>
  <c r="DH59" i="3" s="1"/>
  <c r="BO59" i="3"/>
  <c r="CV59" i="3" s="1"/>
  <c r="DG59" i="3" s="1"/>
  <c r="BN59" i="3"/>
  <c r="CU59" i="3" s="1"/>
  <c r="DF59" i="3" s="1"/>
  <c r="BM59" i="3"/>
  <c r="CT59" i="3" s="1"/>
  <c r="BK59" i="3"/>
  <c r="BJ59" i="3"/>
  <c r="BI59" i="3"/>
  <c r="BH59" i="3"/>
  <c r="BG59" i="3"/>
  <c r="BF59" i="3"/>
  <c r="BE59" i="3"/>
  <c r="BD59" i="3"/>
  <c r="BC59" i="3"/>
  <c r="BB59" i="3"/>
  <c r="BA59" i="3"/>
  <c r="AZ59" i="3"/>
  <c r="AY59" i="3"/>
  <c r="AX59" i="3"/>
  <c r="AW59" i="3"/>
  <c r="AV59" i="3"/>
  <c r="AU59" i="3"/>
  <c r="AT59" i="3"/>
  <c r="AS59" i="3"/>
  <c r="AR59" i="3"/>
  <c r="AQ59" i="3"/>
  <c r="AP59" i="3"/>
  <c r="AO59" i="3"/>
  <c r="AN59" i="3"/>
  <c r="AM59" i="3"/>
  <c r="AL59" i="3"/>
  <c r="AK59" i="3"/>
  <c r="AJ59" i="3"/>
  <c r="AI59" i="3"/>
  <c r="AH59" i="3"/>
  <c r="AG59" i="3"/>
  <c r="AF59" i="3"/>
  <c r="AE59" i="3"/>
  <c r="AD59" i="3"/>
  <c r="AC59" i="3"/>
  <c r="AB59" i="3"/>
  <c r="AA59" i="3"/>
  <c r="Z59" i="3"/>
  <c r="Y59" i="3"/>
  <c r="X59" i="3"/>
  <c r="W59" i="3"/>
  <c r="V59" i="3"/>
  <c r="U59" i="3"/>
  <c r="T59" i="3"/>
  <c r="S59" i="3"/>
  <c r="R59" i="3"/>
  <c r="Q59" i="3"/>
  <c r="P59" i="3"/>
  <c r="O59" i="3"/>
  <c r="N59" i="3"/>
  <c r="M59" i="3"/>
  <c r="L59" i="3"/>
  <c r="K59" i="3"/>
  <c r="J59" i="3"/>
  <c r="I59" i="3"/>
  <c r="H59" i="3"/>
  <c r="G59" i="3"/>
  <c r="F59" i="3"/>
  <c r="E59" i="3"/>
  <c r="D59" i="3"/>
  <c r="CE58" i="3"/>
  <c r="DJ58" i="3" s="1"/>
  <c r="CD58" i="3"/>
  <c r="CC58" i="3"/>
  <c r="CB58" i="3"/>
  <c r="CA58" i="3"/>
  <c r="BZ58" i="3"/>
  <c r="BY58" i="3"/>
  <c r="BX58" i="3"/>
  <c r="BW58" i="3"/>
  <c r="BV58" i="3"/>
  <c r="BU58" i="3"/>
  <c r="BT58" i="3"/>
  <c r="BS58" i="3"/>
  <c r="BR58" i="3"/>
  <c r="BQ58" i="3"/>
  <c r="BP58" i="3"/>
  <c r="CW58" i="3" s="1"/>
  <c r="DH58" i="3" s="1"/>
  <c r="BO58" i="3"/>
  <c r="CV58" i="3" s="1"/>
  <c r="DG58" i="3" s="1"/>
  <c r="BN58" i="3"/>
  <c r="CU58" i="3" s="1"/>
  <c r="DF58" i="3" s="1"/>
  <c r="BM58" i="3"/>
  <c r="CT58" i="3" s="1"/>
  <c r="BK58" i="3"/>
  <c r="BJ58" i="3"/>
  <c r="BI58" i="3"/>
  <c r="BH58" i="3"/>
  <c r="BG58" i="3"/>
  <c r="BF58" i="3"/>
  <c r="BE58" i="3"/>
  <c r="BD58" i="3"/>
  <c r="BC58" i="3"/>
  <c r="BB58" i="3"/>
  <c r="BA58" i="3"/>
  <c r="AZ58" i="3"/>
  <c r="AY58" i="3"/>
  <c r="AX58" i="3"/>
  <c r="AW58" i="3"/>
  <c r="AV58" i="3"/>
  <c r="AU58" i="3"/>
  <c r="AT58" i="3"/>
  <c r="AS58" i="3"/>
  <c r="AR58" i="3"/>
  <c r="AQ58" i="3"/>
  <c r="AP58" i="3"/>
  <c r="AO58" i="3"/>
  <c r="AN58" i="3"/>
  <c r="AM58" i="3"/>
  <c r="AL58" i="3"/>
  <c r="AK58" i="3"/>
  <c r="AJ58" i="3"/>
  <c r="AI58" i="3"/>
  <c r="AH58" i="3"/>
  <c r="AG58" i="3"/>
  <c r="AF58" i="3"/>
  <c r="AE58" i="3"/>
  <c r="AD58" i="3"/>
  <c r="AC58" i="3"/>
  <c r="AB58" i="3"/>
  <c r="AA58" i="3"/>
  <c r="Z58" i="3"/>
  <c r="Y58" i="3"/>
  <c r="X58" i="3"/>
  <c r="W58" i="3"/>
  <c r="V58" i="3"/>
  <c r="U58" i="3"/>
  <c r="T58" i="3"/>
  <c r="S58" i="3"/>
  <c r="R58" i="3"/>
  <c r="Q58" i="3"/>
  <c r="P58" i="3"/>
  <c r="O58" i="3"/>
  <c r="N58" i="3"/>
  <c r="M58" i="3"/>
  <c r="L58" i="3"/>
  <c r="K58" i="3"/>
  <c r="J58" i="3"/>
  <c r="I58" i="3"/>
  <c r="H58" i="3"/>
  <c r="G58" i="3"/>
  <c r="F58" i="3"/>
  <c r="E58" i="3"/>
  <c r="D58" i="3"/>
  <c r="CE57" i="3"/>
  <c r="DJ57" i="3" s="1"/>
  <c r="CD57" i="3"/>
  <c r="CC57" i="3"/>
  <c r="CB57" i="3"/>
  <c r="CA57" i="3"/>
  <c r="BZ57" i="3"/>
  <c r="BY57" i="3"/>
  <c r="BX57" i="3"/>
  <c r="BW57" i="3"/>
  <c r="BV57" i="3"/>
  <c r="BU57" i="3"/>
  <c r="BT57" i="3"/>
  <c r="BS57" i="3"/>
  <c r="BR57" i="3"/>
  <c r="BQ57" i="3"/>
  <c r="BP57" i="3"/>
  <c r="CW57" i="3" s="1"/>
  <c r="DH57" i="3" s="1"/>
  <c r="BO57" i="3"/>
  <c r="CV57" i="3" s="1"/>
  <c r="DG57" i="3" s="1"/>
  <c r="BN57" i="3"/>
  <c r="CU57" i="3" s="1"/>
  <c r="DF57" i="3" s="1"/>
  <c r="BM57" i="3"/>
  <c r="CT57" i="3" s="1"/>
  <c r="BK57" i="3"/>
  <c r="BJ57" i="3"/>
  <c r="BI57" i="3"/>
  <c r="BH57" i="3"/>
  <c r="BG57" i="3"/>
  <c r="BF57" i="3"/>
  <c r="BE57" i="3"/>
  <c r="BD57" i="3"/>
  <c r="BC57" i="3"/>
  <c r="BB57" i="3"/>
  <c r="BA57" i="3"/>
  <c r="AZ57" i="3"/>
  <c r="AY57" i="3"/>
  <c r="AX57" i="3"/>
  <c r="AW57" i="3"/>
  <c r="AV57" i="3"/>
  <c r="AU57" i="3"/>
  <c r="AT57" i="3"/>
  <c r="AS57" i="3"/>
  <c r="AR57" i="3"/>
  <c r="AQ57" i="3"/>
  <c r="AP57" i="3"/>
  <c r="AO57" i="3"/>
  <c r="AN57" i="3"/>
  <c r="AM57" i="3"/>
  <c r="AL57" i="3"/>
  <c r="AK57" i="3"/>
  <c r="AJ57" i="3"/>
  <c r="AI57" i="3"/>
  <c r="AH57" i="3"/>
  <c r="AG57" i="3"/>
  <c r="AF57" i="3"/>
  <c r="AE57" i="3"/>
  <c r="AD57" i="3"/>
  <c r="AC57" i="3"/>
  <c r="AB57" i="3"/>
  <c r="AA57" i="3"/>
  <c r="Z57" i="3"/>
  <c r="Y57" i="3"/>
  <c r="X57" i="3"/>
  <c r="W57" i="3"/>
  <c r="V57" i="3"/>
  <c r="U57" i="3"/>
  <c r="T57" i="3"/>
  <c r="S57" i="3"/>
  <c r="R57" i="3"/>
  <c r="Q57" i="3"/>
  <c r="P57" i="3"/>
  <c r="O57" i="3"/>
  <c r="N57" i="3"/>
  <c r="M57" i="3"/>
  <c r="L57" i="3"/>
  <c r="K57" i="3"/>
  <c r="J57" i="3"/>
  <c r="I57" i="3"/>
  <c r="H57" i="3"/>
  <c r="G57" i="3"/>
  <c r="F57" i="3"/>
  <c r="E57" i="3"/>
  <c r="D57" i="3"/>
  <c r="CE56" i="3"/>
  <c r="DJ56" i="3" s="1"/>
  <c r="CD56" i="3"/>
  <c r="CC56" i="3"/>
  <c r="CB56" i="3"/>
  <c r="CA56" i="3"/>
  <c r="BZ56" i="3"/>
  <c r="BY56" i="3"/>
  <c r="BX56" i="3"/>
  <c r="BW56" i="3"/>
  <c r="BV56" i="3"/>
  <c r="BU56" i="3"/>
  <c r="BT56" i="3"/>
  <c r="BS56" i="3"/>
  <c r="BR56" i="3"/>
  <c r="BQ56" i="3"/>
  <c r="BP56" i="3"/>
  <c r="CW56" i="3" s="1"/>
  <c r="DH56" i="3" s="1"/>
  <c r="BO56" i="3"/>
  <c r="CV56" i="3" s="1"/>
  <c r="DG56" i="3" s="1"/>
  <c r="BN56" i="3"/>
  <c r="CU56" i="3" s="1"/>
  <c r="DF56" i="3" s="1"/>
  <c r="BM56" i="3"/>
  <c r="CT56" i="3" s="1"/>
  <c r="BK56" i="3"/>
  <c r="BJ56" i="3"/>
  <c r="BI56" i="3"/>
  <c r="BH56" i="3"/>
  <c r="BG56" i="3"/>
  <c r="BF56" i="3"/>
  <c r="BE56" i="3"/>
  <c r="BD56" i="3"/>
  <c r="BC56" i="3"/>
  <c r="BB56" i="3"/>
  <c r="BA56" i="3"/>
  <c r="AZ56" i="3"/>
  <c r="AY56" i="3"/>
  <c r="AX56" i="3"/>
  <c r="AW56" i="3"/>
  <c r="AV56" i="3"/>
  <c r="AU56" i="3"/>
  <c r="AT56" i="3"/>
  <c r="AS56" i="3"/>
  <c r="AR56" i="3"/>
  <c r="AQ56" i="3"/>
  <c r="AP56" i="3"/>
  <c r="AO56" i="3"/>
  <c r="AN56" i="3"/>
  <c r="AM56" i="3"/>
  <c r="AL56" i="3"/>
  <c r="AK56" i="3"/>
  <c r="AJ56" i="3"/>
  <c r="AI56" i="3"/>
  <c r="AH56" i="3"/>
  <c r="AG56" i="3"/>
  <c r="AF56" i="3"/>
  <c r="AE56" i="3"/>
  <c r="AD56" i="3"/>
  <c r="AC56" i="3"/>
  <c r="AB56" i="3"/>
  <c r="AA56" i="3"/>
  <c r="Z56" i="3"/>
  <c r="Y56" i="3"/>
  <c r="X56" i="3"/>
  <c r="W56" i="3"/>
  <c r="V56" i="3"/>
  <c r="U56" i="3"/>
  <c r="T56" i="3"/>
  <c r="S56" i="3"/>
  <c r="R56" i="3"/>
  <c r="Q56" i="3"/>
  <c r="P56" i="3"/>
  <c r="O56" i="3"/>
  <c r="N56" i="3"/>
  <c r="M56" i="3"/>
  <c r="L56" i="3"/>
  <c r="K56" i="3"/>
  <c r="J56" i="3"/>
  <c r="I56" i="3"/>
  <c r="H56" i="3"/>
  <c r="G56" i="3"/>
  <c r="F56" i="3"/>
  <c r="E56" i="3"/>
  <c r="D56" i="3"/>
  <c r="CE55" i="3"/>
  <c r="DJ55" i="3" s="1"/>
  <c r="CD55" i="3"/>
  <c r="CC55" i="3"/>
  <c r="CB55" i="3"/>
  <c r="CA55" i="3"/>
  <c r="BZ55" i="3"/>
  <c r="BY55" i="3"/>
  <c r="BX55" i="3"/>
  <c r="BW55" i="3"/>
  <c r="BV55" i="3"/>
  <c r="BU55" i="3"/>
  <c r="BT55" i="3"/>
  <c r="BS55" i="3"/>
  <c r="BR55" i="3"/>
  <c r="BQ55" i="3"/>
  <c r="BP55" i="3"/>
  <c r="CW55" i="3" s="1"/>
  <c r="DH55" i="3" s="1"/>
  <c r="BO55" i="3"/>
  <c r="CV55" i="3" s="1"/>
  <c r="DG55" i="3" s="1"/>
  <c r="BN55" i="3"/>
  <c r="CU55" i="3" s="1"/>
  <c r="DF55" i="3" s="1"/>
  <c r="BM55" i="3"/>
  <c r="CT55" i="3" s="1"/>
  <c r="BK55" i="3"/>
  <c r="BJ55" i="3"/>
  <c r="BI55" i="3"/>
  <c r="BH55" i="3"/>
  <c r="BG55" i="3"/>
  <c r="BF55" i="3"/>
  <c r="BE55" i="3"/>
  <c r="BD55" i="3"/>
  <c r="BC55" i="3"/>
  <c r="BB55" i="3"/>
  <c r="BA55" i="3"/>
  <c r="AZ55" i="3"/>
  <c r="AY55" i="3"/>
  <c r="AX55" i="3"/>
  <c r="AW55" i="3"/>
  <c r="AV55" i="3"/>
  <c r="AU55" i="3"/>
  <c r="AT55" i="3"/>
  <c r="AS55" i="3"/>
  <c r="AR55" i="3"/>
  <c r="AQ55" i="3"/>
  <c r="AP55" i="3"/>
  <c r="AO55" i="3"/>
  <c r="AN55" i="3"/>
  <c r="AM55" i="3"/>
  <c r="AL55" i="3"/>
  <c r="AK55" i="3"/>
  <c r="AJ55" i="3"/>
  <c r="AI55" i="3"/>
  <c r="AH55" i="3"/>
  <c r="AG55" i="3"/>
  <c r="AF55" i="3"/>
  <c r="AE55" i="3"/>
  <c r="AD55" i="3"/>
  <c r="AC55" i="3"/>
  <c r="AB55" i="3"/>
  <c r="AA55" i="3"/>
  <c r="Z55" i="3"/>
  <c r="Y55" i="3"/>
  <c r="X55" i="3"/>
  <c r="W55" i="3"/>
  <c r="V55" i="3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CE54" i="3"/>
  <c r="DJ54" i="3" s="1"/>
  <c r="CD54" i="3"/>
  <c r="CC54" i="3"/>
  <c r="CB54" i="3"/>
  <c r="CA54" i="3"/>
  <c r="BZ54" i="3"/>
  <c r="BY54" i="3"/>
  <c r="BX54" i="3"/>
  <c r="BW54" i="3"/>
  <c r="BV54" i="3"/>
  <c r="BU54" i="3"/>
  <c r="BT54" i="3"/>
  <c r="BS54" i="3"/>
  <c r="BR54" i="3"/>
  <c r="BQ54" i="3"/>
  <c r="BP54" i="3"/>
  <c r="CW54" i="3" s="1"/>
  <c r="DH54" i="3" s="1"/>
  <c r="BO54" i="3"/>
  <c r="CV54" i="3" s="1"/>
  <c r="DG54" i="3" s="1"/>
  <c r="BN54" i="3"/>
  <c r="CU54" i="3" s="1"/>
  <c r="DF54" i="3" s="1"/>
  <c r="BM54" i="3"/>
  <c r="CT54" i="3" s="1"/>
  <c r="BK54" i="3"/>
  <c r="BJ54" i="3"/>
  <c r="BI54" i="3"/>
  <c r="BH54" i="3"/>
  <c r="BG54" i="3"/>
  <c r="BF54" i="3"/>
  <c r="BE54" i="3"/>
  <c r="BD54" i="3"/>
  <c r="BC54" i="3"/>
  <c r="BB54" i="3"/>
  <c r="BA54" i="3"/>
  <c r="AZ54" i="3"/>
  <c r="AY54" i="3"/>
  <c r="AX54" i="3"/>
  <c r="AW54" i="3"/>
  <c r="AV54" i="3"/>
  <c r="AU54" i="3"/>
  <c r="AT54" i="3"/>
  <c r="AS54" i="3"/>
  <c r="AR54" i="3"/>
  <c r="AQ54" i="3"/>
  <c r="AP54" i="3"/>
  <c r="AO54" i="3"/>
  <c r="AN54" i="3"/>
  <c r="AM54" i="3"/>
  <c r="AL54" i="3"/>
  <c r="AK54" i="3"/>
  <c r="AJ54" i="3"/>
  <c r="AI54" i="3"/>
  <c r="AH54" i="3"/>
  <c r="AG54" i="3"/>
  <c r="AF54" i="3"/>
  <c r="AE54" i="3"/>
  <c r="AD54" i="3"/>
  <c r="AC54" i="3"/>
  <c r="AB54" i="3"/>
  <c r="AA54" i="3"/>
  <c r="Z54" i="3"/>
  <c r="Y54" i="3"/>
  <c r="X54" i="3"/>
  <c r="W54" i="3"/>
  <c r="V54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E54" i="3"/>
  <c r="D54" i="3"/>
  <c r="CE53" i="3"/>
  <c r="DJ53" i="3" s="1"/>
  <c r="CD53" i="3"/>
  <c r="CC53" i="3"/>
  <c r="CB53" i="3"/>
  <c r="CA53" i="3"/>
  <c r="BZ53" i="3"/>
  <c r="BY53" i="3"/>
  <c r="BX53" i="3"/>
  <c r="BW53" i="3"/>
  <c r="BV53" i="3"/>
  <c r="BU53" i="3"/>
  <c r="BT53" i="3"/>
  <c r="BS53" i="3"/>
  <c r="BR53" i="3"/>
  <c r="BQ53" i="3"/>
  <c r="BP53" i="3"/>
  <c r="CW53" i="3" s="1"/>
  <c r="DH53" i="3" s="1"/>
  <c r="BO53" i="3"/>
  <c r="CV53" i="3" s="1"/>
  <c r="DG53" i="3" s="1"/>
  <c r="BN53" i="3"/>
  <c r="CU53" i="3" s="1"/>
  <c r="DF53" i="3" s="1"/>
  <c r="BM53" i="3"/>
  <c r="CT53" i="3" s="1"/>
  <c r="BK53" i="3"/>
  <c r="BJ53" i="3"/>
  <c r="BI53" i="3"/>
  <c r="BH53" i="3"/>
  <c r="BG53" i="3"/>
  <c r="BF53" i="3"/>
  <c r="BE53" i="3"/>
  <c r="BD53" i="3"/>
  <c r="BC53" i="3"/>
  <c r="BB53" i="3"/>
  <c r="BA53" i="3"/>
  <c r="AZ53" i="3"/>
  <c r="AY53" i="3"/>
  <c r="AX53" i="3"/>
  <c r="AW53" i="3"/>
  <c r="AV53" i="3"/>
  <c r="AU53" i="3"/>
  <c r="AT53" i="3"/>
  <c r="AS53" i="3"/>
  <c r="AR53" i="3"/>
  <c r="AQ53" i="3"/>
  <c r="AP53" i="3"/>
  <c r="AO53" i="3"/>
  <c r="AN53" i="3"/>
  <c r="AM53" i="3"/>
  <c r="AL53" i="3"/>
  <c r="AK53" i="3"/>
  <c r="AJ53" i="3"/>
  <c r="AI53" i="3"/>
  <c r="AH53" i="3"/>
  <c r="AG53" i="3"/>
  <c r="AF53" i="3"/>
  <c r="AE53" i="3"/>
  <c r="AD53" i="3"/>
  <c r="AC53" i="3"/>
  <c r="AB53" i="3"/>
  <c r="AA53" i="3"/>
  <c r="Z53" i="3"/>
  <c r="Y53" i="3"/>
  <c r="X53" i="3"/>
  <c r="W53" i="3"/>
  <c r="V53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CE52" i="3"/>
  <c r="DJ52" i="3" s="1"/>
  <c r="CD52" i="3"/>
  <c r="CC52" i="3"/>
  <c r="CB52" i="3"/>
  <c r="CA52" i="3"/>
  <c r="BZ52" i="3"/>
  <c r="BY52" i="3"/>
  <c r="BX52" i="3"/>
  <c r="BW52" i="3"/>
  <c r="BV52" i="3"/>
  <c r="BU52" i="3"/>
  <c r="BT52" i="3"/>
  <c r="BS52" i="3"/>
  <c r="BR52" i="3"/>
  <c r="BQ52" i="3"/>
  <c r="BP52" i="3"/>
  <c r="CW52" i="3" s="1"/>
  <c r="DH52" i="3" s="1"/>
  <c r="BO52" i="3"/>
  <c r="CV52" i="3" s="1"/>
  <c r="DG52" i="3" s="1"/>
  <c r="BN52" i="3"/>
  <c r="CU52" i="3" s="1"/>
  <c r="DF52" i="3" s="1"/>
  <c r="BM52" i="3"/>
  <c r="CT52" i="3" s="1"/>
  <c r="BK52" i="3"/>
  <c r="BJ52" i="3"/>
  <c r="BI52" i="3"/>
  <c r="BH52" i="3"/>
  <c r="BG52" i="3"/>
  <c r="BF52" i="3"/>
  <c r="BE52" i="3"/>
  <c r="BD52" i="3"/>
  <c r="BC52" i="3"/>
  <c r="BB52" i="3"/>
  <c r="BA52" i="3"/>
  <c r="AZ52" i="3"/>
  <c r="AY52" i="3"/>
  <c r="AX52" i="3"/>
  <c r="AW52" i="3"/>
  <c r="AV52" i="3"/>
  <c r="AU52" i="3"/>
  <c r="AT52" i="3"/>
  <c r="AS52" i="3"/>
  <c r="AR52" i="3"/>
  <c r="AQ52" i="3"/>
  <c r="AP52" i="3"/>
  <c r="AO52" i="3"/>
  <c r="AN52" i="3"/>
  <c r="AM52" i="3"/>
  <c r="AL52" i="3"/>
  <c r="AK52" i="3"/>
  <c r="AJ52" i="3"/>
  <c r="AI52" i="3"/>
  <c r="AH52" i="3"/>
  <c r="AG52" i="3"/>
  <c r="AF52" i="3"/>
  <c r="AE52" i="3"/>
  <c r="AD52" i="3"/>
  <c r="AC52" i="3"/>
  <c r="AB52" i="3"/>
  <c r="AA52" i="3"/>
  <c r="Z52" i="3"/>
  <c r="Y52" i="3"/>
  <c r="X52" i="3"/>
  <c r="W52" i="3"/>
  <c r="V52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CE51" i="3"/>
  <c r="DJ51" i="3" s="1"/>
  <c r="CD51" i="3"/>
  <c r="CC51" i="3"/>
  <c r="CB51" i="3"/>
  <c r="CA51" i="3"/>
  <c r="BZ51" i="3"/>
  <c r="BY51" i="3"/>
  <c r="BX51" i="3"/>
  <c r="BW51" i="3"/>
  <c r="BV51" i="3"/>
  <c r="BU51" i="3"/>
  <c r="BT51" i="3"/>
  <c r="BS51" i="3"/>
  <c r="BR51" i="3"/>
  <c r="BQ51" i="3"/>
  <c r="BP51" i="3"/>
  <c r="CW51" i="3" s="1"/>
  <c r="DH51" i="3" s="1"/>
  <c r="BO51" i="3"/>
  <c r="CV51" i="3" s="1"/>
  <c r="DG51" i="3" s="1"/>
  <c r="BN51" i="3"/>
  <c r="CU51" i="3" s="1"/>
  <c r="DF51" i="3" s="1"/>
  <c r="BM51" i="3"/>
  <c r="CT51" i="3" s="1"/>
  <c r="BK51" i="3"/>
  <c r="BJ51" i="3"/>
  <c r="BI51" i="3"/>
  <c r="BH51" i="3"/>
  <c r="BG51" i="3"/>
  <c r="BF51" i="3"/>
  <c r="BE51" i="3"/>
  <c r="BD51" i="3"/>
  <c r="BC51" i="3"/>
  <c r="BB51" i="3"/>
  <c r="BA51" i="3"/>
  <c r="AZ51" i="3"/>
  <c r="AY51" i="3"/>
  <c r="AX51" i="3"/>
  <c r="AW51" i="3"/>
  <c r="AV51" i="3"/>
  <c r="AU51" i="3"/>
  <c r="AT51" i="3"/>
  <c r="AS51" i="3"/>
  <c r="AR51" i="3"/>
  <c r="AQ51" i="3"/>
  <c r="AP51" i="3"/>
  <c r="AO51" i="3"/>
  <c r="AN51" i="3"/>
  <c r="AM51" i="3"/>
  <c r="AL51" i="3"/>
  <c r="AK51" i="3"/>
  <c r="AJ51" i="3"/>
  <c r="AI51" i="3"/>
  <c r="AH51" i="3"/>
  <c r="AG51" i="3"/>
  <c r="AF51" i="3"/>
  <c r="AE51" i="3"/>
  <c r="AD51" i="3"/>
  <c r="AC51" i="3"/>
  <c r="AB51" i="3"/>
  <c r="AA51" i="3"/>
  <c r="Z51" i="3"/>
  <c r="Y51" i="3"/>
  <c r="X51" i="3"/>
  <c r="W51" i="3"/>
  <c r="V51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CE50" i="3"/>
  <c r="DJ50" i="3" s="1"/>
  <c r="CD50" i="3"/>
  <c r="CC50" i="3"/>
  <c r="CB50" i="3"/>
  <c r="CA50" i="3"/>
  <c r="BZ50" i="3"/>
  <c r="BY50" i="3"/>
  <c r="BX50" i="3"/>
  <c r="BW50" i="3"/>
  <c r="BV50" i="3"/>
  <c r="BU50" i="3"/>
  <c r="BT50" i="3"/>
  <c r="BS50" i="3"/>
  <c r="BR50" i="3"/>
  <c r="BQ50" i="3"/>
  <c r="BP50" i="3"/>
  <c r="CW50" i="3" s="1"/>
  <c r="DH50" i="3" s="1"/>
  <c r="BO50" i="3"/>
  <c r="CV50" i="3" s="1"/>
  <c r="DG50" i="3" s="1"/>
  <c r="BN50" i="3"/>
  <c r="CU50" i="3" s="1"/>
  <c r="DF50" i="3" s="1"/>
  <c r="BM50" i="3"/>
  <c r="CT50" i="3" s="1"/>
  <c r="BK50" i="3"/>
  <c r="BJ50" i="3"/>
  <c r="BI50" i="3"/>
  <c r="BH50" i="3"/>
  <c r="BG50" i="3"/>
  <c r="BF50" i="3"/>
  <c r="BE50" i="3"/>
  <c r="BD50" i="3"/>
  <c r="BC50" i="3"/>
  <c r="BB50" i="3"/>
  <c r="BA50" i="3"/>
  <c r="AZ50" i="3"/>
  <c r="AY50" i="3"/>
  <c r="AX50" i="3"/>
  <c r="AW50" i="3"/>
  <c r="AV50" i="3"/>
  <c r="AU50" i="3"/>
  <c r="AT50" i="3"/>
  <c r="AS50" i="3"/>
  <c r="AR50" i="3"/>
  <c r="AQ50" i="3"/>
  <c r="AP50" i="3"/>
  <c r="AO50" i="3"/>
  <c r="AN50" i="3"/>
  <c r="AM50" i="3"/>
  <c r="AL50" i="3"/>
  <c r="AK50" i="3"/>
  <c r="AJ50" i="3"/>
  <c r="AI50" i="3"/>
  <c r="AH50" i="3"/>
  <c r="AG50" i="3"/>
  <c r="AF50" i="3"/>
  <c r="AE50" i="3"/>
  <c r="AD50" i="3"/>
  <c r="AC50" i="3"/>
  <c r="AB50" i="3"/>
  <c r="AA50" i="3"/>
  <c r="Z50" i="3"/>
  <c r="Y50" i="3"/>
  <c r="X50" i="3"/>
  <c r="W50" i="3"/>
  <c r="V50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CE49" i="3"/>
  <c r="DJ49" i="3" s="1"/>
  <c r="CD49" i="3"/>
  <c r="CC49" i="3"/>
  <c r="CB49" i="3"/>
  <c r="CA49" i="3"/>
  <c r="BZ49" i="3"/>
  <c r="BY49" i="3"/>
  <c r="BX49" i="3"/>
  <c r="BW49" i="3"/>
  <c r="BV49" i="3"/>
  <c r="BU49" i="3"/>
  <c r="BT49" i="3"/>
  <c r="BS49" i="3"/>
  <c r="BR49" i="3"/>
  <c r="BQ49" i="3"/>
  <c r="BP49" i="3"/>
  <c r="CW49" i="3" s="1"/>
  <c r="DH49" i="3" s="1"/>
  <c r="BO49" i="3"/>
  <c r="CV49" i="3" s="1"/>
  <c r="DG49" i="3" s="1"/>
  <c r="BN49" i="3"/>
  <c r="CU49" i="3" s="1"/>
  <c r="DF49" i="3" s="1"/>
  <c r="BM49" i="3"/>
  <c r="CT49" i="3" s="1"/>
  <c r="BK49" i="3"/>
  <c r="BJ49" i="3"/>
  <c r="BI49" i="3"/>
  <c r="BH49" i="3"/>
  <c r="BG49" i="3"/>
  <c r="BF49" i="3"/>
  <c r="BE49" i="3"/>
  <c r="BD49" i="3"/>
  <c r="BC49" i="3"/>
  <c r="BB49" i="3"/>
  <c r="BA49" i="3"/>
  <c r="AZ49" i="3"/>
  <c r="AY49" i="3"/>
  <c r="AX49" i="3"/>
  <c r="AW49" i="3"/>
  <c r="AV49" i="3"/>
  <c r="AU49" i="3"/>
  <c r="AT49" i="3"/>
  <c r="AS49" i="3"/>
  <c r="AR49" i="3"/>
  <c r="AQ49" i="3"/>
  <c r="AP49" i="3"/>
  <c r="AO49" i="3"/>
  <c r="AN49" i="3"/>
  <c r="AM49" i="3"/>
  <c r="AL49" i="3"/>
  <c r="AK49" i="3"/>
  <c r="AJ49" i="3"/>
  <c r="AI49" i="3"/>
  <c r="AH49" i="3"/>
  <c r="AG49" i="3"/>
  <c r="AF49" i="3"/>
  <c r="AE49" i="3"/>
  <c r="AD49" i="3"/>
  <c r="AC49" i="3"/>
  <c r="AB49" i="3"/>
  <c r="AA49" i="3"/>
  <c r="Z49" i="3"/>
  <c r="Y49" i="3"/>
  <c r="X49" i="3"/>
  <c r="W49" i="3"/>
  <c r="V49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CE48" i="3"/>
  <c r="DJ48" i="3" s="1"/>
  <c r="CD48" i="3"/>
  <c r="CC48" i="3"/>
  <c r="CB48" i="3"/>
  <c r="CA48" i="3"/>
  <c r="BZ48" i="3"/>
  <c r="BY48" i="3"/>
  <c r="BX48" i="3"/>
  <c r="BW48" i="3"/>
  <c r="BV48" i="3"/>
  <c r="BU48" i="3"/>
  <c r="BT48" i="3"/>
  <c r="BS48" i="3"/>
  <c r="BR48" i="3"/>
  <c r="BQ48" i="3"/>
  <c r="BP48" i="3"/>
  <c r="CW48" i="3" s="1"/>
  <c r="DH48" i="3" s="1"/>
  <c r="BO48" i="3"/>
  <c r="CV48" i="3" s="1"/>
  <c r="DG48" i="3" s="1"/>
  <c r="BN48" i="3"/>
  <c r="CU48" i="3" s="1"/>
  <c r="DF48" i="3" s="1"/>
  <c r="BM48" i="3"/>
  <c r="CT48" i="3" s="1"/>
  <c r="BK48" i="3"/>
  <c r="BJ48" i="3"/>
  <c r="BI48" i="3"/>
  <c r="BH48" i="3"/>
  <c r="BG48" i="3"/>
  <c r="BF48" i="3"/>
  <c r="BE48" i="3"/>
  <c r="BD48" i="3"/>
  <c r="BC48" i="3"/>
  <c r="BB48" i="3"/>
  <c r="BA48" i="3"/>
  <c r="AZ48" i="3"/>
  <c r="AY48" i="3"/>
  <c r="AX48" i="3"/>
  <c r="AW48" i="3"/>
  <c r="AV48" i="3"/>
  <c r="AU48" i="3"/>
  <c r="AT48" i="3"/>
  <c r="AS48" i="3"/>
  <c r="AR48" i="3"/>
  <c r="AQ48" i="3"/>
  <c r="AP48" i="3"/>
  <c r="AO48" i="3"/>
  <c r="AN48" i="3"/>
  <c r="AM48" i="3"/>
  <c r="AL48" i="3"/>
  <c r="AK48" i="3"/>
  <c r="AJ48" i="3"/>
  <c r="AI48" i="3"/>
  <c r="AH48" i="3"/>
  <c r="AG48" i="3"/>
  <c r="AF48" i="3"/>
  <c r="AE48" i="3"/>
  <c r="AD48" i="3"/>
  <c r="AC48" i="3"/>
  <c r="AB48" i="3"/>
  <c r="AA48" i="3"/>
  <c r="Z48" i="3"/>
  <c r="Y48" i="3"/>
  <c r="X48" i="3"/>
  <c r="W48" i="3"/>
  <c r="V48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CE47" i="3"/>
  <c r="DJ47" i="3" s="1"/>
  <c r="CD47" i="3"/>
  <c r="CC47" i="3"/>
  <c r="CB47" i="3"/>
  <c r="CA47" i="3"/>
  <c r="BZ47" i="3"/>
  <c r="BY47" i="3"/>
  <c r="BX47" i="3"/>
  <c r="BW47" i="3"/>
  <c r="BV47" i="3"/>
  <c r="BU47" i="3"/>
  <c r="BT47" i="3"/>
  <c r="BS47" i="3"/>
  <c r="BR47" i="3"/>
  <c r="BQ47" i="3"/>
  <c r="BP47" i="3"/>
  <c r="CW47" i="3" s="1"/>
  <c r="DH47" i="3" s="1"/>
  <c r="BO47" i="3"/>
  <c r="CV47" i="3" s="1"/>
  <c r="DG47" i="3" s="1"/>
  <c r="BN47" i="3"/>
  <c r="CU47" i="3" s="1"/>
  <c r="DF47" i="3" s="1"/>
  <c r="BM47" i="3"/>
  <c r="CT47" i="3" s="1"/>
  <c r="BK47" i="3"/>
  <c r="BJ47" i="3"/>
  <c r="BI47" i="3"/>
  <c r="BH47" i="3"/>
  <c r="BG47" i="3"/>
  <c r="BF47" i="3"/>
  <c r="BE47" i="3"/>
  <c r="BD47" i="3"/>
  <c r="BC47" i="3"/>
  <c r="BB47" i="3"/>
  <c r="BA47" i="3"/>
  <c r="AZ47" i="3"/>
  <c r="AY47" i="3"/>
  <c r="AX47" i="3"/>
  <c r="AW47" i="3"/>
  <c r="AV47" i="3"/>
  <c r="AU47" i="3"/>
  <c r="AT47" i="3"/>
  <c r="AS47" i="3"/>
  <c r="AR47" i="3"/>
  <c r="AQ47" i="3"/>
  <c r="AP47" i="3"/>
  <c r="AO47" i="3"/>
  <c r="AN47" i="3"/>
  <c r="AM47" i="3"/>
  <c r="AL47" i="3"/>
  <c r="AK47" i="3"/>
  <c r="AJ47" i="3"/>
  <c r="AI47" i="3"/>
  <c r="AH47" i="3"/>
  <c r="AG47" i="3"/>
  <c r="AF47" i="3"/>
  <c r="AE47" i="3"/>
  <c r="AD47" i="3"/>
  <c r="AC47" i="3"/>
  <c r="AB47" i="3"/>
  <c r="AA47" i="3"/>
  <c r="Z47" i="3"/>
  <c r="Y47" i="3"/>
  <c r="X47" i="3"/>
  <c r="W47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CE46" i="3"/>
  <c r="DJ46" i="3" s="1"/>
  <c r="CD46" i="3"/>
  <c r="CC46" i="3"/>
  <c r="CB46" i="3"/>
  <c r="CA46" i="3"/>
  <c r="BZ46" i="3"/>
  <c r="BY46" i="3"/>
  <c r="BX46" i="3"/>
  <c r="BW46" i="3"/>
  <c r="BV46" i="3"/>
  <c r="BU46" i="3"/>
  <c r="BT46" i="3"/>
  <c r="BS46" i="3"/>
  <c r="BR46" i="3"/>
  <c r="BQ46" i="3"/>
  <c r="BP46" i="3"/>
  <c r="CW46" i="3" s="1"/>
  <c r="DH46" i="3" s="1"/>
  <c r="BO46" i="3"/>
  <c r="CV46" i="3" s="1"/>
  <c r="DG46" i="3" s="1"/>
  <c r="BN46" i="3"/>
  <c r="CU46" i="3" s="1"/>
  <c r="DF46" i="3" s="1"/>
  <c r="BM46" i="3"/>
  <c r="CT46" i="3" s="1"/>
  <c r="BK46" i="3"/>
  <c r="BJ46" i="3"/>
  <c r="BI46" i="3"/>
  <c r="BH46" i="3"/>
  <c r="BG46" i="3"/>
  <c r="BF46" i="3"/>
  <c r="BE46" i="3"/>
  <c r="BD46" i="3"/>
  <c r="BC46" i="3"/>
  <c r="BB46" i="3"/>
  <c r="BA46" i="3"/>
  <c r="AZ46" i="3"/>
  <c r="AY46" i="3"/>
  <c r="AX46" i="3"/>
  <c r="AW46" i="3"/>
  <c r="AV46" i="3"/>
  <c r="AU46" i="3"/>
  <c r="AT46" i="3"/>
  <c r="AS46" i="3"/>
  <c r="AR46" i="3"/>
  <c r="AQ46" i="3"/>
  <c r="AP46" i="3"/>
  <c r="AO46" i="3"/>
  <c r="AN46" i="3"/>
  <c r="AM46" i="3"/>
  <c r="AL46" i="3"/>
  <c r="AK46" i="3"/>
  <c r="AJ46" i="3"/>
  <c r="AI46" i="3"/>
  <c r="AH46" i="3"/>
  <c r="AG46" i="3"/>
  <c r="AF46" i="3"/>
  <c r="AE46" i="3"/>
  <c r="AD46" i="3"/>
  <c r="AC46" i="3"/>
  <c r="AB46" i="3"/>
  <c r="AA46" i="3"/>
  <c r="Z46" i="3"/>
  <c r="Y46" i="3"/>
  <c r="X46" i="3"/>
  <c r="W46" i="3"/>
  <c r="V46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CE45" i="3"/>
  <c r="DJ45" i="3" s="1"/>
  <c r="CD45" i="3"/>
  <c r="CC45" i="3"/>
  <c r="CB45" i="3"/>
  <c r="CA45" i="3"/>
  <c r="BZ45" i="3"/>
  <c r="BY45" i="3"/>
  <c r="BX45" i="3"/>
  <c r="BW45" i="3"/>
  <c r="BV45" i="3"/>
  <c r="BU45" i="3"/>
  <c r="BT45" i="3"/>
  <c r="BS45" i="3"/>
  <c r="BR45" i="3"/>
  <c r="BQ45" i="3"/>
  <c r="BP45" i="3"/>
  <c r="CW45" i="3" s="1"/>
  <c r="DH45" i="3" s="1"/>
  <c r="BO45" i="3"/>
  <c r="CV45" i="3" s="1"/>
  <c r="DG45" i="3" s="1"/>
  <c r="BN45" i="3"/>
  <c r="CU45" i="3" s="1"/>
  <c r="DF45" i="3" s="1"/>
  <c r="BM45" i="3"/>
  <c r="CT45" i="3" s="1"/>
  <c r="BK45" i="3"/>
  <c r="BJ45" i="3"/>
  <c r="BI45" i="3"/>
  <c r="BH45" i="3"/>
  <c r="BG45" i="3"/>
  <c r="BF45" i="3"/>
  <c r="BE45" i="3"/>
  <c r="BD45" i="3"/>
  <c r="BC45" i="3"/>
  <c r="BB45" i="3"/>
  <c r="BA45" i="3"/>
  <c r="AZ45" i="3"/>
  <c r="AY45" i="3"/>
  <c r="AX45" i="3"/>
  <c r="AW45" i="3"/>
  <c r="AV45" i="3"/>
  <c r="AU45" i="3"/>
  <c r="AT45" i="3"/>
  <c r="AS45" i="3"/>
  <c r="AR45" i="3"/>
  <c r="AQ45" i="3"/>
  <c r="AP45" i="3"/>
  <c r="AO45" i="3"/>
  <c r="AN45" i="3"/>
  <c r="AM45" i="3"/>
  <c r="AL45" i="3"/>
  <c r="AK45" i="3"/>
  <c r="AJ45" i="3"/>
  <c r="AI45" i="3"/>
  <c r="AH45" i="3"/>
  <c r="AG45" i="3"/>
  <c r="AF45" i="3"/>
  <c r="AE45" i="3"/>
  <c r="AD45" i="3"/>
  <c r="AC45" i="3"/>
  <c r="AB45" i="3"/>
  <c r="AA45" i="3"/>
  <c r="Z45" i="3"/>
  <c r="Y45" i="3"/>
  <c r="X45" i="3"/>
  <c r="W45" i="3"/>
  <c r="V45" i="3"/>
  <c r="U45" i="3"/>
  <c r="T45" i="3"/>
  <c r="S45" i="3"/>
  <c r="R45" i="3"/>
  <c r="Q45" i="3"/>
  <c r="P45" i="3"/>
  <c r="O45" i="3"/>
  <c r="N45" i="3"/>
  <c r="M45" i="3"/>
  <c r="L45" i="3"/>
  <c r="K45" i="3"/>
  <c r="J45" i="3"/>
  <c r="I45" i="3"/>
  <c r="H45" i="3"/>
  <c r="G45" i="3"/>
  <c r="F45" i="3"/>
  <c r="E45" i="3"/>
  <c r="D45" i="3"/>
  <c r="CE44" i="3"/>
  <c r="DJ44" i="3" s="1"/>
  <c r="CD44" i="3"/>
  <c r="CC44" i="3"/>
  <c r="CB44" i="3"/>
  <c r="CA44" i="3"/>
  <c r="BZ44" i="3"/>
  <c r="BY44" i="3"/>
  <c r="BX44" i="3"/>
  <c r="BW44" i="3"/>
  <c r="BV44" i="3"/>
  <c r="BU44" i="3"/>
  <c r="BT44" i="3"/>
  <c r="BS44" i="3"/>
  <c r="BR44" i="3"/>
  <c r="BQ44" i="3"/>
  <c r="BP44" i="3"/>
  <c r="CW44" i="3" s="1"/>
  <c r="DH44" i="3" s="1"/>
  <c r="BO44" i="3"/>
  <c r="CV44" i="3" s="1"/>
  <c r="DG44" i="3" s="1"/>
  <c r="BN44" i="3"/>
  <c r="CU44" i="3" s="1"/>
  <c r="DF44" i="3" s="1"/>
  <c r="BM44" i="3"/>
  <c r="CT44" i="3" s="1"/>
  <c r="BK44" i="3"/>
  <c r="BJ44" i="3"/>
  <c r="BI44" i="3"/>
  <c r="BH44" i="3"/>
  <c r="BG44" i="3"/>
  <c r="BF44" i="3"/>
  <c r="BE44" i="3"/>
  <c r="BD44" i="3"/>
  <c r="BC44" i="3"/>
  <c r="BB44" i="3"/>
  <c r="BA44" i="3"/>
  <c r="AZ44" i="3"/>
  <c r="AY44" i="3"/>
  <c r="AX44" i="3"/>
  <c r="AW44" i="3"/>
  <c r="AV44" i="3"/>
  <c r="AU44" i="3"/>
  <c r="AT44" i="3"/>
  <c r="AS44" i="3"/>
  <c r="AR44" i="3"/>
  <c r="AQ44" i="3"/>
  <c r="AP44" i="3"/>
  <c r="AO44" i="3"/>
  <c r="AN44" i="3"/>
  <c r="AM44" i="3"/>
  <c r="AL44" i="3"/>
  <c r="AK44" i="3"/>
  <c r="AJ44" i="3"/>
  <c r="AI44" i="3"/>
  <c r="AH44" i="3"/>
  <c r="AG44" i="3"/>
  <c r="AF44" i="3"/>
  <c r="AE44" i="3"/>
  <c r="AD44" i="3"/>
  <c r="AC44" i="3"/>
  <c r="AB44" i="3"/>
  <c r="AA44" i="3"/>
  <c r="Z44" i="3"/>
  <c r="Y44" i="3"/>
  <c r="X44" i="3"/>
  <c r="W44" i="3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CE43" i="3"/>
  <c r="DJ43" i="3" s="1"/>
  <c r="CD43" i="3"/>
  <c r="CC43" i="3"/>
  <c r="CB43" i="3"/>
  <c r="CA43" i="3"/>
  <c r="BZ43" i="3"/>
  <c r="BY43" i="3"/>
  <c r="BX43" i="3"/>
  <c r="BW43" i="3"/>
  <c r="BV43" i="3"/>
  <c r="BU43" i="3"/>
  <c r="BT43" i="3"/>
  <c r="BS43" i="3"/>
  <c r="BR43" i="3"/>
  <c r="BQ43" i="3"/>
  <c r="BP43" i="3"/>
  <c r="CW43" i="3" s="1"/>
  <c r="DH43" i="3" s="1"/>
  <c r="BO43" i="3"/>
  <c r="CV43" i="3" s="1"/>
  <c r="DG43" i="3" s="1"/>
  <c r="BN43" i="3"/>
  <c r="CU43" i="3" s="1"/>
  <c r="DF43" i="3" s="1"/>
  <c r="BM43" i="3"/>
  <c r="CT43" i="3" s="1"/>
  <c r="BK43" i="3"/>
  <c r="BJ43" i="3"/>
  <c r="BI43" i="3"/>
  <c r="BH43" i="3"/>
  <c r="BG43" i="3"/>
  <c r="BF43" i="3"/>
  <c r="BE43" i="3"/>
  <c r="BD43" i="3"/>
  <c r="BC43" i="3"/>
  <c r="BB43" i="3"/>
  <c r="BA43" i="3"/>
  <c r="AZ43" i="3"/>
  <c r="AY43" i="3"/>
  <c r="AX43" i="3"/>
  <c r="AW43" i="3"/>
  <c r="AV43" i="3"/>
  <c r="AU43" i="3"/>
  <c r="AT43" i="3"/>
  <c r="AS43" i="3"/>
  <c r="AR43" i="3"/>
  <c r="AQ43" i="3"/>
  <c r="AP43" i="3"/>
  <c r="AO43" i="3"/>
  <c r="AN43" i="3"/>
  <c r="AM43" i="3"/>
  <c r="AL43" i="3"/>
  <c r="AK43" i="3"/>
  <c r="AJ43" i="3"/>
  <c r="AI43" i="3"/>
  <c r="AH43" i="3"/>
  <c r="AG43" i="3"/>
  <c r="AF43" i="3"/>
  <c r="AE43" i="3"/>
  <c r="AD43" i="3"/>
  <c r="AC43" i="3"/>
  <c r="AB43" i="3"/>
  <c r="AA43" i="3"/>
  <c r="Z43" i="3"/>
  <c r="Y43" i="3"/>
  <c r="X43" i="3"/>
  <c r="W43" i="3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D43" i="3"/>
  <c r="CE42" i="3"/>
  <c r="DJ42" i="3" s="1"/>
  <c r="CD42" i="3"/>
  <c r="CC42" i="3"/>
  <c r="CB42" i="3"/>
  <c r="CA42" i="3"/>
  <c r="BZ42" i="3"/>
  <c r="BY42" i="3"/>
  <c r="BX42" i="3"/>
  <c r="BW42" i="3"/>
  <c r="BV42" i="3"/>
  <c r="BU42" i="3"/>
  <c r="BT42" i="3"/>
  <c r="BS42" i="3"/>
  <c r="BR42" i="3"/>
  <c r="BQ42" i="3"/>
  <c r="BP42" i="3"/>
  <c r="CW42" i="3" s="1"/>
  <c r="DH42" i="3" s="1"/>
  <c r="BO42" i="3"/>
  <c r="CV42" i="3" s="1"/>
  <c r="DG42" i="3" s="1"/>
  <c r="BN42" i="3"/>
  <c r="CU42" i="3" s="1"/>
  <c r="DF42" i="3" s="1"/>
  <c r="BM42" i="3"/>
  <c r="CT42" i="3" s="1"/>
  <c r="BK42" i="3"/>
  <c r="BJ42" i="3"/>
  <c r="BI42" i="3"/>
  <c r="BH42" i="3"/>
  <c r="BG42" i="3"/>
  <c r="BF42" i="3"/>
  <c r="BE42" i="3"/>
  <c r="BD42" i="3"/>
  <c r="BC42" i="3"/>
  <c r="BB42" i="3"/>
  <c r="BA42" i="3"/>
  <c r="AZ42" i="3"/>
  <c r="AY42" i="3"/>
  <c r="AX42" i="3"/>
  <c r="AW42" i="3"/>
  <c r="AV42" i="3"/>
  <c r="AU42" i="3"/>
  <c r="AT42" i="3"/>
  <c r="AS42" i="3"/>
  <c r="AR42" i="3"/>
  <c r="AQ42" i="3"/>
  <c r="AP42" i="3"/>
  <c r="AO42" i="3"/>
  <c r="AN42" i="3"/>
  <c r="AM42" i="3"/>
  <c r="AL42" i="3"/>
  <c r="AK42" i="3"/>
  <c r="AJ42" i="3"/>
  <c r="AI42" i="3"/>
  <c r="AH42" i="3"/>
  <c r="AG42" i="3"/>
  <c r="AF42" i="3"/>
  <c r="AE42" i="3"/>
  <c r="AD42" i="3"/>
  <c r="AC42" i="3"/>
  <c r="AB42" i="3"/>
  <c r="AA42" i="3"/>
  <c r="Z42" i="3"/>
  <c r="Y42" i="3"/>
  <c r="X42" i="3"/>
  <c r="W42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CE41" i="3"/>
  <c r="DJ41" i="3" s="1"/>
  <c r="CD41" i="3"/>
  <c r="CC41" i="3"/>
  <c r="CB41" i="3"/>
  <c r="CA41" i="3"/>
  <c r="BZ41" i="3"/>
  <c r="BY41" i="3"/>
  <c r="BX41" i="3"/>
  <c r="BW41" i="3"/>
  <c r="BV41" i="3"/>
  <c r="BU41" i="3"/>
  <c r="BT41" i="3"/>
  <c r="BS41" i="3"/>
  <c r="BR41" i="3"/>
  <c r="BQ41" i="3"/>
  <c r="BP41" i="3"/>
  <c r="CW41" i="3" s="1"/>
  <c r="DH41" i="3" s="1"/>
  <c r="BO41" i="3"/>
  <c r="CV41" i="3" s="1"/>
  <c r="DG41" i="3" s="1"/>
  <c r="BN41" i="3"/>
  <c r="CU41" i="3" s="1"/>
  <c r="DF41" i="3" s="1"/>
  <c r="BM41" i="3"/>
  <c r="CT41" i="3" s="1"/>
  <c r="BK41" i="3"/>
  <c r="BJ41" i="3"/>
  <c r="BI41" i="3"/>
  <c r="BH41" i="3"/>
  <c r="BG41" i="3"/>
  <c r="BF41" i="3"/>
  <c r="BE41" i="3"/>
  <c r="BD41" i="3"/>
  <c r="BC41" i="3"/>
  <c r="BB41" i="3"/>
  <c r="BA41" i="3"/>
  <c r="AZ41" i="3"/>
  <c r="AY41" i="3"/>
  <c r="AX41" i="3"/>
  <c r="AW41" i="3"/>
  <c r="AV41" i="3"/>
  <c r="AU41" i="3"/>
  <c r="AT41" i="3"/>
  <c r="AS41" i="3"/>
  <c r="AR41" i="3"/>
  <c r="AQ41" i="3"/>
  <c r="AP41" i="3"/>
  <c r="AO41" i="3"/>
  <c r="AN41" i="3"/>
  <c r="AM41" i="3"/>
  <c r="AL41" i="3"/>
  <c r="AK41" i="3"/>
  <c r="AJ41" i="3"/>
  <c r="AI41" i="3"/>
  <c r="AH41" i="3"/>
  <c r="AG41" i="3"/>
  <c r="AF41" i="3"/>
  <c r="AE41" i="3"/>
  <c r="AD41" i="3"/>
  <c r="AC41" i="3"/>
  <c r="AB41" i="3"/>
  <c r="AA41" i="3"/>
  <c r="Z41" i="3"/>
  <c r="Y41" i="3"/>
  <c r="X41" i="3"/>
  <c r="W41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CE40" i="3"/>
  <c r="DJ40" i="3" s="1"/>
  <c r="CD40" i="3"/>
  <c r="CC40" i="3"/>
  <c r="CB40" i="3"/>
  <c r="CA40" i="3"/>
  <c r="BZ40" i="3"/>
  <c r="BY40" i="3"/>
  <c r="BX40" i="3"/>
  <c r="BW40" i="3"/>
  <c r="BV40" i="3"/>
  <c r="BU40" i="3"/>
  <c r="BT40" i="3"/>
  <c r="BS40" i="3"/>
  <c r="BR40" i="3"/>
  <c r="BQ40" i="3"/>
  <c r="BP40" i="3"/>
  <c r="CW40" i="3" s="1"/>
  <c r="DH40" i="3" s="1"/>
  <c r="BO40" i="3"/>
  <c r="CV40" i="3" s="1"/>
  <c r="DG40" i="3" s="1"/>
  <c r="BN40" i="3"/>
  <c r="CU40" i="3" s="1"/>
  <c r="DF40" i="3" s="1"/>
  <c r="BM40" i="3"/>
  <c r="CT40" i="3" s="1"/>
  <c r="BK40" i="3"/>
  <c r="BJ40" i="3"/>
  <c r="BI40" i="3"/>
  <c r="BH40" i="3"/>
  <c r="BG40" i="3"/>
  <c r="BF40" i="3"/>
  <c r="BE40" i="3"/>
  <c r="BD40" i="3"/>
  <c r="BC40" i="3"/>
  <c r="BB40" i="3"/>
  <c r="BA40" i="3"/>
  <c r="AZ40" i="3"/>
  <c r="AY40" i="3"/>
  <c r="AX40" i="3"/>
  <c r="AW40" i="3"/>
  <c r="AV40" i="3"/>
  <c r="AU40" i="3"/>
  <c r="AT40" i="3"/>
  <c r="AS40" i="3"/>
  <c r="AR40" i="3"/>
  <c r="AQ40" i="3"/>
  <c r="AP40" i="3"/>
  <c r="AO40" i="3"/>
  <c r="AN40" i="3"/>
  <c r="AM40" i="3"/>
  <c r="AL40" i="3"/>
  <c r="AK40" i="3"/>
  <c r="AJ40" i="3"/>
  <c r="AI40" i="3"/>
  <c r="AH40" i="3"/>
  <c r="AG40" i="3"/>
  <c r="AF40" i="3"/>
  <c r="AE40" i="3"/>
  <c r="AD40" i="3"/>
  <c r="AC40" i="3"/>
  <c r="AB40" i="3"/>
  <c r="AA40" i="3"/>
  <c r="Z40" i="3"/>
  <c r="Y40" i="3"/>
  <c r="X40" i="3"/>
  <c r="W40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CE39" i="3"/>
  <c r="DJ39" i="3" s="1"/>
  <c r="CD39" i="3"/>
  <c r="CC39" i="3"/>
  <c r="CB39" i="3"/>
  <c r="CA39" i="3"/>
  <c r="BZ39" i="3"/>
  <c r="BY39" i="3"/>
  <c r="BX39" i="3"/>
  <c r="BW39" i="3"/>
  <c r="BV39" i="3"/>
  <c r="BU39" i="3"/>
  <c r="BT39" i="3"/>
  <c r="BS39" i="3"/>
  <c r="BR39" i="3"/>
  <c r="BQ39" i="3"/>
  <c r="BP39" i="3"/>
  <c r="CW39" i="3" s="1"/>
  <c r="DH39" i="3" s="1"/>
  <c r="BO39" i="3"/>
  <c r="CV39" i="3" s="1"/>
  <c r="DG39" i="3" s="1"/>
  <c r="BN39" i="3"/>
  <c r="CU39" i="3" s="1"/>
  <c r="DF39" i="3" s="1"/>
  <c r="BM39" i="3"/>
  <c r="CT39" i="3" s="1"/>
  <c r="BK39" i="3"/>
  <c r="BJ39" i="3"/>
  <c r="BI39" i="3"/>
  <c r="BH39" i="3"/>
  <c r="BG39" i="3"/>
  <c r="BF39" i="3"/>
  <c r="BE39" i="3"/>
  <c r="BD39" i="3"/>
  <c r="BC39" i="3"/>
  <c r="BB39" i="3"/>
  <c r="BA39" i="3"/>
  <c r="AZ39" i="3"/>
  <c r="AY39" i="3"/>
  <c r="AX39" i="3"/>
  <c r="AW39" i="3"/>
  <c r="AV39" i="3"/>
  <c r="AU39" i="3"/>
  <c r="AT39" i="3"/>
  <c r="AS39" i="3"/>
  <c r="AR39" i="3"/>
  <c r="AQ39" i="3"/>
  <c r="AP39" i="3"/>
  <c r="AO39" i="3"/>
  <c r="AN39" i="3"/>
  <c r="AM39" i="3"/>
  <c r="AL39" i="3"/>
  <c r="AK39" i="3"/>
  <c r="AJ39" i="3"/>
  <c r="AI39" i="3"/>
  <c r="AH39" i="3"/>
  <c r="AG39" i="3"/>
  <c r="AF39" i="3"/>
  <c r="AE39" i="3"/>
  <c r="AD39" i="3"/>
  <c r="AC39" i="3"/>
  <c r="AB39" i="3"/>
  <c r="AA39" i="3"/>
  <c r="Z39" i="3"/>
  <c r="Y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CE38" i="3"/>
  <c r="DJ38" i="3" s="1"/>
  <c r="CD38" i="3"/>
  <c r="CC38" i="3"/>
  <c r="CB38" i="3"/>
  <c r="CA38" i="3"/>
  <c r="BZ38" i="3"/>
  <c r="BY38" i="3"/>
  <c r="BX38" i="3"/>
  <c r="BW38" i="3"/>
  <c r="BV38" i="3"/>
  <c r="BU38" i="3"/>
  <c r="BT38" i="3"/>
  <c r="BS38" i="3"/>
  <c r="BR38" i="3"/>
  <c r="BQ38" i="3"/>
  <c r="BP38" i="3"/>
  <c r="CW38" i="3" s="1"/>
  <c r="DH38" i="3" s="1"/>
  <c r="BO38" i="3"/>
  <c r="CV38" i="3" s="1"/>
  <c r="DG38" i="3" s="1"/>
  <c r="BN38" i="3"/>
  <c r="CU38" i="3" s="1"/>
  <c r="DF38" i="3" s="1"/>
  <c r="BM38" i="3"/>
  <c r="CT38" i="3" s="1"/>
  <c r="BK38" i="3"/>
  <c r="BJ38" i="3"/>
  <c r="BI38" i="3"/>
  <c r="BH38" i="3"/>
  <c r="BG38" i="3"/>
  <c r="BF38" i="3"/>
  <c r="BE38" i="3"/>
  <c r="BD38" i="3"/>
  <c r="BC38" i="3"/>
  <c r="BB38" i="3"/>
  <c r="BA38" i="3"/>
  <c r="AZ38" i="3"/>
  <c r="AY38" i="3"/>
  <c r="AX38" i="3"/>
  <c r="AW38" i="3"/>
  <c r="AV38" i="3"/>
  <c r="AU38" i="3"/>
  <c r="AT38" i="3"/>
  <c r="AS38" i="3"/>
  <c r="AR38" i="3"/>
  <c r="AQ38" i="3"/>
  <c r="AP38" i="3"/>
  <c r="AO38" i="3"/>
  <c r="AN38" i="3"/>
  <c r="AM38" i="3"/>
  <c r="AL38" i="3"/>
  <c r="AK38" i="3"/>
  <c r="AJ38" i="3"/>
  <c r="AI38" i="3"/>
  <c r="AH38" i="3"/>
  <c r="AG38" i="3"/>
  <c r="AF38" i="3"/>
  <c r="AE38" i="3"/>
  <c r="AD38" i="3"/>
  <c r="AC38" i="3"/>
  <c r="AB38" i="3"/>
  <c r="AA38" i="3"/>
  <c r="Z38" i="3"/>
  <c r="Y38" i="3"/>
  <c r="X38" i="3"/>
  <c r="W38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CE37" i="3"/>
  <c r="DJ37" i="3" s="1"/>
  <c r="CD37" i="3"/>
  <c r="CC37" i="3"/>
  <c r="CB37" i="3"/>
  <c r="CA37" i="3"/>
  <c r="BZ37" i="3"/>
  <c r="BY37" i="3"/>
  <c r="BX37" i="3"/>
  <c r="BW37" i="3"/>
  <c r="BV37" i="3"/>
  <c r="BU37" i="3"/>
  <c r="BT37" i="3"/>
  <c r="BS37" i="3"/>
  <c r="BR37" i="3"/>
  <c r="BQ37" i="3"/>
  <c r="BP37" i="3"/>
  <c r="CW37" i="3" s="1"/>
  <c r="DH37" i="3" s="1"/>
  <c r="BO37" i="3"/>
  <c r="CV37" i="3" s="1"/>
  <c r="DG37" i="3" s="1"/>
  <c r="BN37" i="3"/>
  <c r="CU37" i="3" s="1"/>
  <c r="DF37" i="3" s="1"/>
  <c r="BM37" i="3"/>
  <c r="CT37" i="3" s="1"/>
  <c r="BK37" i="3"/>
  <c r="BJ37" i="3"/>
  <c r="BI37" i="3"/>
  <c r="BH37" i="3"/>
  <c r="BG37" i="3"/>
  <c r="BF37" i="3"/>
  <c r="BE37" i="3"/>
  <c r="BD37" i="3"/>
  <c r="BC37" i="3"/>
  <c r="BB37" i="3"/>
  <c r="BA37" i="3"/>
  <c r="AZ37" i="3"/>
  <c r="AY37" i="3"/>
  <c r="AX37" i="3"/>
  <c r="AW37" i="3"/>
  <c r="AV37" i="3"/>
  <c r="AU37" i="3"/>
  <c r="AT37" i="3"/>
  <c r="AS37" i="3"/>
  <c r="AR37" i="3"/>
  <c r="AQ37" i="3"/>
  <c r="AP37" i="3"/>
  <c r="AO37" i="3"/>
  <c r="AN37" i="3"/>
  <c r="AM37" i="3"/>
  <c r="AL37" i="3"/>
  <c r="AK37" i="3"/>
  <c r="AJ37" i="3"/>
  <c r="AI37" i="3"/>
  <c r="AH37" i="3"/>
  <c r="AG37" i="3"/>
  <c r="AF37" i="3"/>
  <c r="AE37" i="3"/>
  <c r="AD37" i="3"/>
  <c r="AC37" i="3"/>
  <c r="AB37" i="3"/>
  <c r="AA37" i="3"/>
  <c r="Z37" i="3"/>
  <c r="Y37" i="3"/>
  <c r="X37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CE36" i="3"/>
  <c r="DJ36" i="3" s="1"/>
  <c r="CD36" i="3"/>
  <c r="CC36" i="3"/>
  <c r="CB36" i="3"/>
  <c r="CA36" i="3"/>
  <c r="BZ36" i="3"/>
  <c r="BY36" i="3"/>
  <c r="BX36" i="3"/>
  <c r="BW36" i="3"/>
  <c r="BV36" i="3"/>
  <c r="BU36" i="3"/>
  <c r="BT36" i="3"/>
  <c r="BS36" i="3"/>
  <c r="BR36" i="3"/>
  <c r="BQ36" i="3"/>
  <c r="BP36" i="3"/>
  <c r="CW36" i="3" s="1"/>
  <c r="DH36" i="3" s="1"/>
  <c r="BO36" i="3"/>
  <c r="CV36" i="3" s="1"/>
  <c r="DG36" i="3" s="1"/>
  <c r="BN36" i="3"/>
  <c r="CU36" i="3" s="1"/>
  <c r="DF36" i="3" s="1"/>
  <c r="BM36" i="3"/>
  <c r="CT36" i="3" s="1"/>
  <c r="BK36" i="3"/>
  <c r="BJ36" i="3"/>
  <c r="BI36" i="3"/>
  <c r="BH36" i="3"/>
  <c r="BG36" i="3"/>
  <c r="BF36" i="3"/>
  <c r="BE36" i="3"/>
  <c r="BD36" i="3"/>
  <c r="BC36" i="3"/>
  <c r="BB36" i="3"/>
  <c r="BA36" i="3"/>
  <c r="AZ36" i="3"/>
  <c r="AY36" i="3"/>
  <c r="AX36" i="3"/>
  <c r="AW36" i="3"/>
  <c r="AV36" i="3"/>
  <c r="AU36" i="3"/>
  <c r="AT36" i="3"/>
  <c r="AS36" i="3"/>
  <c r="AR36" i="3"/>
  <c r="AQ36" i="3"/>
  <c r="AP36" i="3"/>
  <c r="AO36" i="3"/>
  <c r="AN36" i="3"/>
  <c r="AM36" i="3"/>
  <c r="AL36" i="3"/>
  <c r="AK36" i="3"/>
  <c r="AJ36" i="3"/>
  <c r="AI36" i="3"/>
  <c r="AH36" i="3"/>
  <c r="AG36" i="3"/>
  <c r="AF36" i="3"/>
  <c r="AE36" i="3"/>
  <c r="AD36" i="3"/>
  <c r="AC36" i="3"/>
  <c r="AB36" i="3"/>
  <c r="AA36" i="3"/>
  <c r="Z36" i="3"/>
  <c r="Y36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E35" i="3"/>
  <c r="DJ35" i="3" s="1"/>
  <c r="CD35" i="3"/>
  <c r="CC35" i="3"/>
  <c r="CB35" i="3"/>
  <c r="CA35" i="3"/>
  <c r="BZ35" i="3"/>
  <c r="BY35" i="3"/>
  <c r="BX35" i="3"/>
  <c r="BW35" i="3"/>
  <c r="BV35" i="3"/>
  <c r="BU35" i="3"/>
  <c r="BT35" i="3"/>
  <c r="BS35" i="3"/>
  <c r="BR35" i="3"/>
  <c r="BQ35" i="3"/>
  <c r="BP35" i="3"/>
  <c r="CW35" i="3" s="1"/>
  <c r="DH35" i="3" s="1"/>
  <c r="BO35" i="3"/>
  <c r="CV35" i="3" s="1"/>
  <c r="DG35" i="3" s="1"/>
  <c r="BN35" i="3"/>
  <c r="CU35" i="3" s="1"/>
  <c r="DF35" i="3" s="1"/>
  <c r="BM35" i="3"/>
  <c r="CT35" i="3" s="1"/>
  <c r="BK35" i="3"/>
  <c r="BJ35" i="3"/>
  <c r="BI35" i="3"/>
  <c r="BH35" i="3"/>
  <c r="BG35" i="3"/>
  <c r="BF35" i="3"/>
  <c r="BE35" i="3"/>
  <c r="BD35" i="3"/>
  <c r="BC35" i="3"/>
  <c r="BB35" i="3"/>
  <c r="BA35" i="3"/>
  <c r="AZ35" i="3"/>
  <c r="AY35" i="3"/>
  <c r="AX35" i="3"/>
  <c r="AW35" i="3"/>
  <c r="AV35" i="3"/>
  <c r="AU35" i="3"/>
  <c r="AT35" i="3"/>
  <c r="AS35" i="3"/>
  <c r="AR35" i="3"/>
  <c r="AQ35" i="3"/>
  <c r="AP35" i="3"/>
  <c r="AO35" i="3"/>
  <c r="AN35" i="3"/>
  <c r="AM35" i="3"/>
  <c r="AL35" i="3"/>
  <c r="AK35" i="3"/>
  <c r="AJ35" i="3"/>
  <c r="AI35" i="3"/>
  <c r="AH35" i="3"/>
  <c r="AG35" i="3"/>
  <c r="AF35" i="3"/>
  <c r="AE35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E34" i="3"/>
  <c r="DJ34" i="3" s="1"/>
  <c r="CD34" i="3"/>
  <c r="CC34" i="3"/>
  <c r="CB34" i="3"/>
  <c r="CA34" i="3"/>
  <c r="BZ34" i="3"/>
  <c r="BY34" i="3"/>
  <c r="BX34" i="3"/>
  <c r="BW34" i="3"/>
  <c r="BV34" i="3"/>
  <c r="BU34" i="3"/>
  <c r="BT34" i="3"/>
  <c r="BS34" i="3"/>
  <c r="BR34" i="3"/>
  <c r="BQ34" i="3"/>
  <c r="BP34" i="3"/>
  <c r="CW34" i="3" s="1"/>
  <c r="DH34" i="3" s="1"/>
  <c r="BO34" i="3"/>
  <c r="CV34" i="3" s="1"/>
  <c r="DG34" i="3" s="1"/>
  <c r="BN34" i="3"/>
  <c r="CU34" i="3" s="1"/>
  <c r="DF34" i="3" s="1"/>
  <c r="BM34" i="3"/>
  <c r="CT34" i="3" s="1"/>
  <c r="BK34" i="3"/>
  <c r="BJ34" i="3"/>
  <c r="BI34" i="3"/>
  <c r="BH34" i="3"/>
  <c r="BG34" i="3"/>
  <c r="BF34" i="3"/>
  <c r="BE34" i="3"/>
  <c r="BD34" i="3"/>
  <c r="BC34" i="3"/>
  <c r="BB34" i="3"/>
  <c r="BA34" i="3"/>
  <c r="AZ34" i="3"/>
  <c r="AY34" i="3"/>
  <c r="AX34" i="3"/>
  <c r="AW34" i="3"/>
  <c r="AV34" i="3"/>
  <c r="AU34" i="3"/>
  <c r="AT34" i="3"/>
  <c r="AS34" i="3"/>
  <c r="AR34" i="3"/>
  <c r="AQ34" i="3"/>
  <c r="AP34" i="3"/>
  <c r="AO34" i="3"/>
  <c r="AN34" i="3"/>
  <c r="AM34" i="3"/>
  <c r="AL34" i="3"/>
  <c r="AK34" i="3"/>
  <c r="AJ34" i="3"/>
  <c r="AI34" i="3"/>
  <c r="AH34" i="3"/>
  <c r="AG34" i="3"/>
  <c r="AF34" i="3"/>
  <c r="AE34" i="3"/>
  <c r="AD34" i="3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CE33" i="3"/>
  <c r="DJ33" i="3" s="1"/>
  <c r="CD33" i="3"/>
  <c r="CC33" i="3"/>
  <c r="CB33" i="3"/>
  <c r="CA33" i="3"/>
  <c r="BZ33" i="3"/>
  <c r="BY33" i="3"/>
  <c r="BX33" i="3"/>
  <c r="BW33" i="3"/>
  <c r="BV33" i="3"/>
  <c r="BU33" i="3"/>
  <c r="BT33" i="3"/>
  <c r="BS33" i="3"/>
  <c r="BR33" i="3"/>
  <c r="BQ33" i="3"/>
  <c r="BP33" i="3"/>
  <c r="CW33" i="3" s="1"/>
  <c r="DH33" i="3" s="1"/>
  <c r="BO33" i="3"/>
  <c r="CV33" i="3" s="1"/>
  <c r="DG33" i="3" s="1"/>
  <c r="BN33" i="3"/>
  <c r="CU33" i="3" s="1"/>
  <c r="DF33" i="3" s="1"/>
  <c r="BM33" i="3"/>
  <c r="CT33" i="3" s="1"/>
  <c r="BK33" i="3"/>
  <c r="BJ33" i="3"/>
  <c r="BI33" i="3"/>
  <c r="BH33" i="3"/>
  <c r="BG33" i="3"/>
  <c r="BF33" i="3"/>
  <c r="BE33" i="3"/>
  <c r="BD33" i="3"/>
  <c r="BC33" i="3"/>
  <c r="BB33" i="3"/>
  <c r="BA33" i="3"/>
  <c r="AZ33" i="3"/>
  <c r="AY33" i="3"/>
  <c r="AX33" i="3"/>
  <c r="AW33" i="3"/>
  <c r="AV33" i="3"/>
  <c r="AU33" i="3"/>
  <c r="AT33" i="3"/>
  <c r="AS33" i="3"/>
  <c r="AR33" i="3"/>
  <c r="AQ33" i="3"/>
  <c r="AP33" i="3"/>
  <c r="AO33" i="3"/>
  <c r="AN33" i="3"/>
  <c r="AM33" i="3"/>
  <c r="AL33" i="3"/>
  <c r="AK33" i="3"/>
  <c r="AJ33" i="3"/>
  <c r="AI33" i="3"/>
  <c r="AH33" i="3"/>
  <c r="AG33" i="3"/>
  <c r="AF33" i="3"/>
  <c r="AE33" i="3"/>
  <c r="AD33" i="3"/>
  <c r="AC33" i="3"/>
  <c r="AB33" i="3"/>
  <c r="AA33" i="3"/>
  <c r="Z33" i="3"/>
  <c r="Y33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E32" i="3"/>
  <c r="DJ32" i="3" s="1"/>
  <c r="CD32" i="3"/>
  <c r="CC32" i="3"/>
  <c r="CB32" i="3"/>
  <c r="CA32" i="3"/>
  <c r="BZ32" i="3"/>
  <c r="BY32" i="3"/>
  <c r="BX32" i="3"/>
  <c r="BW32" i="3"/>
  <c r="BV32" i="3"/>
  <c r="BU32" i="3"/>
  <c r="BT32" i="3"/>
  <c r="BS32" i="3"/>
  <c r="BR32" i="3"/>
  <c r="BQ32" i="3"/>
  <c r="BP32" i="3"/>
  <c r="CW32" i="3" s="1"/>
  <c r="DH32" i="3" s="1"/>
  <c r="BO32" i="3"/>
  <c r="CV32" i="3" s="1"/>
  <c r="DG32" i="3" s="1"/>
  <c r="BN32" i="3"/>
  <c r="CU32" i="3" s="1"/>
  <c r="DF32" i="3" s="1"/>
  <c r="BM32" i="3"/>
  <c r="CT32" i="3" s="1"/>
  <c r="BK32" i="3"/>
  <c r="BJ32" i="3"/>
  <c r="BI32" i="3"/>
  <c r="BH32" i="3"/>
  <c r="BG32" i="3"/>
  <c r="BF32" i="3"/>
  <c r="BE32" i="3"/>
  <c r="BD32" i="3"/>
  <c r="BC32" i="3"/>
  <c r="BB32" i="3"/>
  <c r="BA32" i="3"/>
  <c r="AZ32" i="3"/>
  <c r="AY32" i="3"/>
  <c r="AX32" i="3"/>
  <c r="AW32" i="3"/>
  <c r="AV32" i="3"/>
  <c r="AU32" i="3"/>
  <c r="AT32" i="3"/>
  <c r="AS32" i="3"/>
  <c r="AR32" i="3"/>
  <c r="AQ32" i="3"/>
  <c r="AP32" i="3"/>
  <c r="AO32" i="3"/>
  <c r="AN32" i="3"/>
  <c r="AM32" i="3"/>
  <c r="AL32" i="3"/>
  <c r="AK32" i="3"/>
  <c r="AJ32" i="3"/>
  <c r="AI32" i="3"/>
  <c r="AH32" i="3"/>
  <c r="AG32" i="3"/>
  <c r="AF32" i="3"/>
  <c r="AE32" i="3"/>
  <c r="AD32" i="3"/>
  <c r="AC32" i="3"/>
  <c r="AB32" i="3"/>
  <c r="AA32" i="3"/>
  <c r="Z32" i="3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E31" i="3"/>
  <c r="DJ31" i="3" s="1"/>
  <c r="CD31" i="3"/>
  <c r="CC31" i="3"/>
  <c r="CB31" i="3"/>
  <c r="CA31" i="3"/>
  <c r="BZ31" i="3"/>
  <c r="BY31" i="3"/>
  <c r="BX31" i="3"/>
  <c r="BW31" i="3"/>
  <c r="BV31" i="3"/>
  <c r="BU31" i="3"/>
  <c r="BT31" i="3"/>
  <c r="BS31" i="3"/>
  <c r="BR31" i="3"/>
  <c r="BQ31" i="3"/>
  <c r="BP31" i="3"/>
  <c r="CW31" i="3" s="1"/>
  <c r="DH31" i="3" s="1"/>
  <c r="BO31" i="3"/>
  <c r="CV31" i="3" s="1"/>
  <c r="DG31" i="3" s="1"/>
  <c r="BN31" i="3"/>
  <c r="CU31" i="3" s="1"/>
  <c r="DF31" i="3" s="1"/>
  <c r="BM31" i="3"/>
  <c r="CT31" i="3" s="1"/>
  <c r="BK31" i="3"/>
  <c r="BJ31" i="3"/>
  <c r="BI31" i="3"/>
  <c r="BH31" i="3"/>
  <c r="BG31" i="3"/>
  <c r="BF31" i="3"/>
  <c r="BE31" i="3"/>
  <c r="BD31" i="3"/>
  <c r="BC31" i="3"/>
  <c r="BB31" i="3"/>
  <c r="BA31" i="3"/>
  <c r="AZ31" i="3"/>
  <c r="AY31" i="3"/>
  <c r="AX31" i="3"/>
  <c r="AW31" i="3"/>
  <c r="AV31" i="3"/>
  <c r="AU31" i="3"/>
  <c r="AT31" i="3"/>
  <c r="AS31" i="3"/>
  <c r="AR31" i="3"/>
  <c r="AQ31" i="3"/>
  <c r="AP31" i="3"/>
  <c r="AO31" i="3"/>
  <c r="AN31" i="3"/>
  <c r="AM31" i="3"/>
  <c r="AL31" i="3"/>
  <c r="AK31" i="3"/>
  <c r="AJ31" i="3"/>
  <c r="AI31" i="3"/>
  <c r="AH31" i="3"/>
  <c r="AG31" i="3"/>
  <c r="AF31" i="3"/>
  <c r="AE31" i="3"/>
  <c r="AD31" i="3"/>
  <c r="AC31" i="3"/>
  <c r="AB31" i="3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E30" i="3"/>
  <c r="DJ30" i="3" s="1"/>
  <c r="CD30" i="3"/>
  <c r="CC30" i="3"/>
  <c r="CB30" i="3"/>
  <c r="CA30" i="3"/>
  <c r="BZ30" i="3"/>
  <c r="BY30" i="3"/>
  <c r="BX30" i="3"/>
  <c r="BW30" i="3"/>
  <c r="BV30" i="3"/>
  <c r="BU30" i="3"/>
  <c r="BT30" i="3"/>
  <c r="BS30" i="3"/>
  <c r="BR30" i="3"/>
  <c r="BQ30" i="3"/>
  <c r="BP30" i="3"/>
  <c r="CW30" i="3" s="1"/>
  <c r="DH30" i="3" s="1"/>
  <c r="BO30" i="3"/>
  <c r="CV30" i="3" s="1"/>
  <c r="DG30" i="3" s="1"/>
  <c r="BN30" i="3"/>
  <c r="CU30" i="3" s="1"/>
  <c r="DF30" i="3" s="1"/>
  <c r="BM30" i="3"/>
  <c r="CT30" i="3" s="1"/>
  <c r="BK30" i="3"/>
  <c r="BJ30" i="3"/>
  <c r="BI30" i="3"/>
  <c r="BH30" i="3"/>
  <c r="BG30" i="3"/>
  <c r="BF30" i="3"/>
  <c r="BE30" i="3"/>
  <c r="BD30" i="3"/>
  <c r="BC30" i="3"/>
  <c r="BB30" i="3"/>
  <c r="BA30" i="3"/>
  <c r="AZ30" i="3"/>
  <c r="AY30" i="3"/>
  <c r="AX30" i="3"/>
  <c r="AW30" i="3"/>
  <c r="AV30" i="3"/>
  <c r="AU30" i="3"/>
  <c r="AT30" i="3"/>
  <c r="AS30" i="3"/>
  <c r="AR30" i="3"/>
  <c r="AQ30" i="3"/>
  <c r="AP30" i="3"/>
  <c r="AO30" i="3"/>
  <c r="AN30" i="3"/>
  <c r="AM30" i="3"/>
  <c r="AL30" i="3"/>
  <c r="AK30" i="3"/>
  <c r="AJ30" i="3"/>
  <c r="AI30" i="3"/>
  <c r="AH30" i="3"/>
  <c r="AG30" i="3"/>
  <c r="AF30" i="3"/>
  <c r="AE30" i="3"/>
  <c r="AD30" i="3"/>
  <c r="AC30" i="3"/>
  <c r="AB30" i="3"/>
  <c r="AA30" i="3"/>
  <c r="Z30" i="3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E29" i="3"/>
  <c r="DJ29" i="3" s="1"/>
  <c r="CD29" i="3"/>
  <c r="CC29" i="3"/>
  <c r="CB29" i="3"/>
  <c r="CA29" i="3"/>
  <c r="BZ29" i="3"/>
  <c r="BY29" i="3"/>
  <c r="BX29" i="3"/>
  <c r="BW29" i="3"/>
  <c r="BV29" i="3"/>
  <c r="BU29" i="3"/>
  <c r="BT29" i="3"/>
  <c r="BS29" i="3"/>
  <c r="BR29" i="3"/>
  <c r="BQ29" i="3"/>
  <c r="BP29" i="3"/>
  <c r="CW29" i="3" s="1"/>
  <c r="DH29" i="3" s="1"/>
  <c r="BO29" i="3"/>
  <c r="CV29" i="3" s="1"/>
  <c r="DG29" i="3" s="1"/>
  <c r="BN29" i="3"/>
  <c r="CU29" i="3" s="1"/>
  <c r="DF29" i="3" s="1"/>
  <c r="BM29" i="3"/>
  <c r="CT29" i="3" s="1"/>
  <c r="BK29" i="3"/>
  <c r="BJ29" i="3"/>
  <c r="BI29" i="3"/>
  <c r="BH29" i="3"/>
  <c r="BG29" i="3"/>
  <c r="BF29" i="3"/>
  <c r="BE29" i="3"/>
  <c r="BD29" i="3"/>
  <c r="BC29" i="3"/>
  <c r="BB29" i="3"/>
  <c r="BA29" i="3"/>
  <c r="AZ29" i="3"/>
  <c r="AY29" i="3"/>
  <c r="AX29" i="3"/>
  <c r="AW29" i="3"/>
  <c r="AV29" i="3"/>
  <c r="AU29" i="3"/>
  <c r="AT29" i="3"/>
  <c r="AS29" i="3"/>
  <c r="AR29" i="3"/>
  <c r="AQ29" i="3"/>
  <c r="AP29" i="3"/>
  <c r="AO29" i="3"/>
  <c r="AN29" i="3"/>
  <c r="AM29" i="3"/>
  <c r="AL29" i="3"/>
  <c r="AK29" i="3"/>
  <c r="AJ29" i="3"/>
  <c r="AI29" i="3"/>
  <c r="AH29" i="3"/>
  <c r="AG29" i="3"/>
  <c r="AF29" i="3"/>
  <c r="AE29" i="3"/>
  <c r="AD29" i="3"/>
  <c r="AC29" i="3"/>
  <c r="AB29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E28" i="3"/>
  <c r="DJ28" i="3" s="1"/>
  <c r="CD28" i="3"/>
  <c r="CC28" i="3"/>
  <c r="CB28" i="3"/>
  <c r="CA28" i="3"/>
  <c r="BZ28" i="3"/>
  <c r="BY28" i="3"/>
  <c r="BX28" i="3"/>
  <c r="BW28" i="3"/>
  <c r="BV28" i="3"/>
  <c r="BU28" i="3"/>
  <c r="BT28" i="3"/>
  <c r="BS28" i="3"/>
  <c r="BR28" i="3"/>
  <c r="BQ28" i="3"/>
  <c r="BP28" i="3"/>
  <c r="CW28" i="3" s="1"/>
  <c r="DH28" i="3" s="1"/>
  <c r="BO28" i="3"/>
  <c r="CV28" i="3" s="1"/>
  <c r="DG28" i="3" s="1"/>
  <c r="BN28" i="3"/>
  <c r="CU28" i="3" s="1"/>
  <c r="DF28" i="3" s="1"/>
  <c r="BM28" i="3"/>
  <c r="CT28" i="3" s="1"/>
  <c r="BK28" i="3"/>
  <c r="BJ28" i="3"/>
  <c r="BI28" i="3"/>
  <c r="BH28" i="3"/>
  <c r="BG28" i="3"/>
  <c r="BF28" i="3"/>
  <c r="BE28" i="3"/>
  <c r="BD28" i="3"/>
  <c r="BC28" i="3"/>
  <c r="BB28" i="3"/>
  <c r="BA28" i="3"/>
  <c r="AZ28" i="3"/>
  <c r="AY28" i="3"/>
  <c r="AX28" i="3"/>
  <c r="AW28" i="3"/>
  <c r="AV28" i="3"/>
  <c r="AU28" i="3"/>
  <c r="AT28" i="3"/>
  <c r="AS28" i="3"/>
  <c r="AR28" i="3"/>
  <c r="AQ28" i="3"/>
  <c r="AP28" i="3"/>
  <c r="AO28" i="3"/>
  <c r="AN28" i="3"/>
  <c r="AM28" i="3"/>
  <c r="AL28" i="3"/>
  <c r="AK28" i="3"/>
  <c r="AJ28" i="3"/>
  <c r="AI28" i="3"/>
  <c r="AH28" i="3"/>
  <c r="AG28" i="3"/>
  <c r="AF28" i="3"/>
  <c r="AE28" i="3"/>
  <c r="AD28" i="3"/>
  <c r="AC28" i="3"/>
  <c r="AB28" i="3"/>
  <c r="AA28" i="3"/>
  <c r="Z28" i="3"/>
  <c r="Y28" i="3"/>
  <c r="X28" i="3"/>
  <c r="W28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E27" i="3"/>
  <c r="DJ27" i="3" s="1"/>
  <c r="CD27" i="3"/>
  <c r="CC27" i="3"/>
  <c r="CB27" i="3"/>
  <c r="CA27" i="3"/>
  <c r="BZ27" i="3"/>
  <c r="BY27" i="3"/>
  <c r="BX27" i="3"/>
  <c r="BW27" i="3"/>
  <c r="BV27" i="3"/>
  <c r="BU27" i="3"/>
  <c r="BT27" i="3"/>
  <c r="BS27" i="3"/>
  <c r="BR27" i="3"/>
  <c r="BQ27" i="3"/>
  <c r="BP27" i="3"/>
  <c r="CW27" i="3" s="1"/>
  <c r="DH27" i="3" s="1"/>
  <c r="BO27" i="3"/>
  <c r="CV27" i="3" s="1"/>
  <c r="DG27" i="3" s="1"/>
  <c r="BN27" i="3"/>
  <c r="CU27" i="3" s="1"/>
  <c r="DF27" i="3" s="1"/>
  <c r="BM27" i="3"/>
  <c r="CT27" i="3" s="1"/>
  <c r="BK27" i="3"/>
  <c r="BJ27" i="3"/>
  <c r="BI27" i="3"/>
  <c r="BH27" i="3"/>
  <c r="BG27" i="3"/>
  <c r="BF27" i="3"/>
  <c r="BE27" i="3"/>
  <c r="BD27" i="3"/>
  <c r="BC27" i="3"/>
  <c r="BB27" i="3"/>
  <c r="BA27" i="3"/>
  <c r="AZ27" i="3"/>
  <c r="AY27" i="3"/>
  <c r="AX27" i="3"/>
  <c r="AW27" i="3"/>
  <c r="AV27" i="3"/>
  <c r="AU27" i="3"/>
  <c r="AT27" i="3"/>
  <c r="AS27" i="3"/>
  <c r="AR27" i="3"/>
  <c r="AQ27" i="3"/>
  <c r="AP27" i="3"/>
  <c r="AO27" i="3"/>
  <c r="AN27" i="3"/>
  <c r="AM27" i="3"/>
  <c r="AL27" i="3"/>
  <c r="AK27" i="3"/>
  <c r="AJ27" i="3"/>
  <c r="AI27" i="3"/>
  <c r="AH27" i="3"/>
  <c r="AG27" i="3"/>
  <c r="AF27" i="3"/>
  <c r="AE27" i="3"/>
  <c r="AD27" i="3"/>
  <c r="AC27" i="3"/>
  <c r="AB27" i="3"/>
  <c r="AA27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E26" i="3"/>
  <c r="DJ26" i="3" s="1"/>
  <c r="CD26" i="3"/>
  <c r="CC26" i="3"/>
  <c r="CB26" i="3"/>
  <c r="CA26" i="3"/>
  <c r="BZ26" i="3"/>
  <c r="BY26" i="3"/>
  <c r="BX26" i="3"/>
  <c r="BW26" i="3"/>
  <c r="BV26" i="3"/>
  <c r="BU26" i="3"/>
  <c r="BT26" i="3"/>
  <c r="BS26" i="3"/>
  <c r="BR26" i="3"/>
  <c r="BQ26" i="3"/>
  <c r="BP26" i="3"/>
  <c r="CW26" i="3" s="1"/>
  <c r="DH26" i="3" s="1"/>
  <c r="BO26" i="3"/>
  <c r="CV26" i="3" s="1"/>
  <c r="DG26" i="3" s="1"/>
  <c r="BN26" i="3"/>
  <c r="CU26" i="3" s="1"/>
  <c r="DF26" i="3" s="1"/>
  <c r="BM26" i="3"/>
  <c r="CT26" i="3" s="1"/>
  <c r="BK26" i="3"/>
  <c r="BJ26" i="3"/>
  <c r="BI26" i="3"/>
  <c r="BH26" i="3"/>
  <c r="BG26" i="3"/>
  <c r="BF26" i="3"/>
  <c r="BE26" i="3"/>
  <c r="BD26" i="3"/>
  <c r="BC26" i="3"/>
  <c r="BB26" i="3"/>
  <c r="BA26" i="3"/>
  <c r="AZ26" i="3"/>
  <c r="AY26" i="3"/>
  <c r="AX26" i="3"/>
  <c r="AW26" i="3"/>
  <c r="AV26" i="3"/>
  <c r="AU26" i="3"/>
  <c r="AT26" i="3"/>
  <c r="AS26" i="3"/>
  <c r="AR26" i="3"/>
  <c r="AQ26" i="3"/>
  <c r="AP26" i="3"/>
  <c r="AO26" i="3"/>
  <c r="AN26" i="3"/>
  <c r="AM26" i="3"/>
  <c r="AL26" i="3"/>
  <c r="AK26" i="3"/>
  <c r="AJ26" i="3"/>
  <c r="AI26" i="3"/>
  <c r="AH26" i="3"/>
  <c r="AG26" i="3"/>
  <c r="AF26" i="3"/>
  <c r="AE26" i="3"/>
  <c r="AD26" i="3"/>
  <c r="AC26" i="3"/>
  <c r="AB26" i="3"/>
  <c r="AA26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E25" i="3"/>
  <c r="DJ25" i="3" s="1"/>
  <c r="CD25" i="3"/>
  <c r="CC25" i="3"/>
  <c r="CB25" i="3"/>
  <c r="CA25" i="3"/>
  <c r="BZ25" i="3"/>
  <c r="BY25" i="3"/>
  <c r="BX25" i="3"/>
  <c r="BW25" i="3"/>
  <c r="BV25" i="3"/>
  <c r="BU25" i="3"/>
  <c r="BT25" i="3"/>
  <c r="BS25" i="3"/>
  <c r="BR25" i="3"/>
  <c r="BQ25" i="3"/>
  <c r="BP25" i="3"/>
  <c r="CW25" i="3" s="1"/>
  <c r="DH25" i="3" s="1"/>
  <c r="BO25" i="3"/>
  <c r="CV25" i="3" s="1"/>
  <c r="DG25" i="3" s="1"/>
  <c r="BN25" i="3"/>
  <c r="CU25" i="3" s="1"/>
  <c r="DF25" i="3" s="1"/>
  <c r="BM25" i="3"/>
  <c r="CT25" i="3" s="1"/>
  <c r="BK25" i="3"/>
  <c r="BJ25" i="3"/>
  <c r="BI25" i="3"/>
  <c r="BH25" i="3"/>
  <c r="BG25" i="3"/>
  <c r="BF25" i="3"/>
  <c r="BE25" i="3"/>
  <c r="BD25" i="3"/>
  <c r="BC25" i="3"/>
  <c r="BB25" i="3"/>
  <c r="BA25" i="3"/>
  <c r="AZ25" i="3"/>
  <c r="AY25" i="3"/>
  <c r="AX25" i="3"/>
  <c r="AW25" i="3"/>
  <c r="AV25" i="3"/>
  <c r="AU25" i="3"/>
  <c r="AT25" i="3"/>
  <c r="AS25" i="3"/>
  <c r="AR25" i="3"/>
  <c r="AQ25" i="3"/>
  <c r="AP25" i="3"/>
  <c r="AO25" i="3"/>
  <c r="AN25" i="3"/>
  <c r="AM25" i="3"/>
  <c r="AL25" i="3"/>
  <c r="AK25" i="3"/>
  <c r="AJ25" i="3"/>
  <c r="AI25" i="3"/>
  <c r="AH25" i="3"/>
  <c r="AG25" i="3"/>
  <c r="AF25" i="3"/>
  <c r="AE25" i="3"/>
  <c r="AD25" i="3"/>
  <c r="AC25" i="3"/>
  <c r="AB25" i="3"/>
  <c r="AA25" i="3"/>
  <c r="Z25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E24" i="3"/>
  <c r="DJ24" i="3" s="1"/>
  <c r="CD24" i="3"/>
  <c r="CC24" i="3"/>
  <c r="CB24" i="3"/>
  <c r="CA24" i="3"/>
  <c r="BZ24" i="3"/>
  <c r="BY24" i="3"/>
  <c r="BX24" i="3"/>
  <c r="BW24" i="3"/>
  <c r="BV24" i="3"/>
  <c r="BU24" i="3"/>
  <c r="BT24" i="3"/>
  <c r="BS24" i="3"/>
  <c r="BR24" i="3"/>
  <c r="BQ24" i="3"/>
  <c r="BP24" i="3"/>
  <c r="CW24" i="3" s="1"/>
  <c r="DH24" i="3" s="1"/>
  <c r="BO24" i="3"/>
  <c r="CV24" i="3" s="1"/>
  <c r="DG24" i="3" s="1"/>
  <c r="BN24" i="3"/>
  <c r="CU24" i="3" s="1"/>
  <c r="DF24" i="3" s="1"/>
  <c r="BM24" i="3"/>
  <c r="CT24" i="3" s="1"/>
  <c r="BK24" i="3"/>
  <c r="BJ24" i="3"/>
  <c r="BI24" i="3"/>
  <c r="BH24" i="3"/>
  <c r="BG24" i="3"/>
  <c r="BF24" i="3"/>
  <c r="BE24" i="3"/>
  <c r="BD24" i="3"/>
  <c r="BC24" i="3"/>
  <c r="BB24" i="3"/>
  <c r="BA24" i="3"/>
  <c r="AZ24" i="3"/>
  <c r="AY24" i="3"/>
  <c r="AX24" i="3"/>
  <c r="AW24" i="3"/>
  <c r="AV24" i="3"/>
  <c r="AU24" i="3"/>
  <c r="AT24" i="3"/>
  <c r="AS24" i="3"/>
  <c r="AR24" i="3"/>
  <c r="AQ24" i="3"/>
  <c r="AP24" i="3"/>
  <c r="AO24" i="3"/>
  <c r="AN24" i="3"/>
  <c r="AM24" i="3"/>
  <c r="AL24" i="3"/>
  <c r="AK24" i="3"/>
  <c r="AJ24" i="3"/>
  <c r="AI24" i="3"/>
  <c r="AH24" i="3"/>
  <c r="AG24" i="3"/>
  <c r="AF24" i="3"/>
  <c r="AE24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E23" i="3"/>
  <c r="DJ23" i="3" s="1"/>
  <c r="CD23" i="3"/>
  <c r="CC23" i="3"/>
  <c r="CB23" i="3"/>
  <c r="CA23" i="3"/>
  <c r="BZ23" i="3"/>
  <c r="BY23" i="3"/>
  <c r="BX23" i="3"/>
  <c r="BW23" i="3"/>
  <c r="BV23" i="3"/>
  <c r="BU23" i="3"/>
  <c r="BT23" i="3"/>
  <c r="BS23" i="3"/>
  <c r="BR23" i="3"/>
  <c r="BQ23" i="3"/>
  <c r="BP23" i="3"/>
  <c r="CW23" i="3" s="1"/>
  <c r="DH23" i="3" s="1"/>
  <c r="BO23" i="3"/>
  <c r="CV23" i="3" s="1"/>
  <c r="DG23" i="3" s="1"/>
  <c r="BN23" i="3"/>
  <c r="CU23" i="3" s="1"/>
  <c r="DF23" i="3" s="1"/>
  <c r="BM23" i="3"/>
  <c r="CT23" i="3" s="1"/>
  <c r="BK23" i="3"/>
  <c r="BJ23" i="3"/>
  <c r="BI23" i="3"/>
  <c r="BH23" i="3"/>
  <c r="BG23" i="3"/>
  <c r="BF23" i="3"/>
  <c r="BE23" i="3"/>
  <c r="BD23" i="3"/>
  <c r="BC23" i="3"/>
  <c r="BB23" i="3"/>
  <c r="BA23" i="3"/>
  <c r="AZ23" i="3"/>
  <c r="AY23" i="3"/>
  <c r="AX23" i="3"/>
  <c r="AW23" i="3"/>
  <c r="AV23" i="3"/>
  <c r="AU23" i="3"/>
  <c r="AT23" i="3"/>
  <c r="AS23" i="3"/>
  <c r="AR23" i="3"/>
  <c r="AQ23" i="3"/>
  <c r="AP23" i="3"/>
  <c r="AO23" i="3"/>
  <c r="AN23" i="3"/>
  <c r="AM23" i="3"/>
  <c r="AL23" i="3"/>
  <c r="AK23" i="3"/>
  <c r="AJ23" i="3"/>
  <c r="AI23" i="3"/>
  <c r="AH23" i="3"/>
  <c r="AG23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E22" i="3"/>
  <c r="DJ22" i="3" s="1"/>
  <c r="CD22" i="3"/>
  <c r="CC22" i="3"/>
  <c r="CB22" i="3"/>
  <c r="CA22" i="3"/>
  <c r="BZ22" i="3"/>
  <c r="BY22" i="3"/>
  <c r="BX22" i="3"/>
  <c r="BW22" i="3"/>
  <c r="BV22" i="3"/>
  <c r="BU22" i="3"/>
  <c r="BT22" i="3"/>
  <c r="BS22" i="3"/>
  <c r="BR22" i="3"/>
  <c r="BQ22" i="3"/>
  <c r="BP22" i="3"/>
  <c r="CW22" i="3" s="1"/>
  <c r="DH22" i="3" s="1"/>
  <c r="BO22" i="3"/>
  <c r="CV22" i="3" s="1"/>
  <c r="DG22" i="3" s="1"/>
  <c r="BN22" i="3"/>
  <c r="CU22" i="3" s="1"/>
  <c r="DF22" i="3" s="1"/>
  <c r="BM22" i="3"/>
  <c r="CT22" i="3" s="1"/>
  <c r="BK22" i="3"/>
  <c r="BJ22" i="3"/>
  <c r="BI22" i="3"/>
  <c r="BH22" i="3"/>
  <c r="BG22" i="3"/>
  <c r="BF22" i="3"/>
  <c r="BE22" i="3"/>
  <c r="BD22" i="3"/>
  <c r="BC22" i="3"/>
  <c r="BB22" i="3"/>
  <c r="BA22" i="3"/>
  <c r="AZ22" i="3"/>
  <c r="AY22" i="3"/>
  <c r="AX22" i="3"/>
  <c r="AW22" i="3"/>
  <c r="AV22" i="3"/>
  <c r="AU22" i="3"/>
  <c r="AT22" i="3"/>
  <c r="AS22" i="3"/>
  <c r="AR22" i="3"/>
  <c r="AQ22" i="3"/>
  <c r="AP22" i="3"/>
  <c r="AO22" i="3"/>
  <c r="AN22" i="3"/>
  <c r="AM22" i="3"/>
  <c r="AL22" i="3"/>
  <c r="AK22" i="3"/>
  <c r="AJ22" i="3"/>
  <c r="AI22" i="3"/>
  <c r="AH22" i="3"/>
  <c r="AG22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E21" i="3"/>
  <c r="DJ21" i="3" s="1"/>
  <c r="CD21" i="3"/>
  <c r="CC21" i="3"/>
  <c r="CB21" i="3"/>
  <c r="CA21" i="3"/>
  <c r="BZ21" i="3"/>
  <c r="BY21" i="3"/>
  <c r="BX21" i="3"/>
  <c r="BW21" i="3"/>
  <c r="BV21" i="3"/>
  <c r="BU21" i="3"/>
  <c r="BT21" i="3"/>
  <c r="BS21" i="3"/>
  <c r="BR21" i="3"/>
  <c r="BQ21" i="3"/>
  <c r="BP21" i="3"/>
  <c r="CW21" i="3" s="1"/>
  <c r="DH21" i="3" s="1"/>
  <c r="BO21" i="3"/>
  <c r="CV21" i="3" s="1"/>
  <c r="DG21" i="3" s="1"/>
  <c r="BN21" i="3"/>
  <c r="CU21" i="3" s="1"/>
  <c r="DF21" i="3" s="1"/>
  <c r="BM21" i="3"/>
  <c r="CT21" i="3" s="1"/>
  <c r="BK21" i="3"/>
  <c r="BJ21" i="3"/>
  <c r="BI21" i="3"/>
  <c r="BH21" i="3"/>
  <c r="BG21" i="3"/>
  <c r="BF21" i="3"/>
  <c r="BE21" i="3"/>
  <c r="BD21" i="3"/>
  <c r="BC21" i="3"/>
  <c r="BB21" i="3"/>
  <c r="BA21" i="3"/>
  <c r="AZ21" i="3"/>
  <c r="AY21" i="3"/>
  <c r="AX21" i="3"/>
  <c r="AW21" i="3"/>
  <c r="AV21" i="3"/>
  <c r="AU21" i="3"/>
  <c r="AT21" i="3"/>
  <c r="AS21" i="3"/>
  <c r="AR21" i="3"/>
  <c r="AQ21" i="3"/>
  <c r="AP21" i="3"/>
  <c r="AO21" i="3"/>
  <c r="AN21" i="3"/>
  <c r="AM21" i="3"/>
  <c r="AL21" i="3"/>
  <c r="AK21" i="3"/>
  <c r="AJ21" i="3"/>
  <c r="AI21" i="3"/>
  <c r="AH21" i="3"/>
  <c r="AG21" i="3"/>
  <c r="AF21" i="3"/>
  <c r="AE21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E20" i="3"/>
  <c r="DJ20" i="3" s="1"/>
  <c r="CD20" i="3"/>
  <c r="CC20" i="3"/>
  <c r="CB20" i="3"/>
  <c r="CA20" i="3"/>
  <c r="BZ20" i="3"/>
  <c r="BY20" i="3"/>
  <c r="BX20" i="3"/>
  <c r="BW20" i="3"/>
  <c r="BV20" i="3"/>
  <c r="BU20" i="3"/>
  <c r="BT20" i="3"/>
  <c r="BS20" i="3"/>
  <c r="BR20" i="3"/>
  <c r="BQ20" i="3"/>
  <c r="BP20" i="3"/>
  <c r="CW20" i="3" s="1"/>
  <c r="DH20" i="3" s="1"/>
  <c r="BO20" i="3"/>
  <c r="CV20" i="3" s="1"/>
  <c r="DG20" i="3" s="1"/>
  <c r="BN20" i="3"/>
  <c r="CU20" i="3" s="1"/>
  <c r="DF20" i="3" s="1"/>
  <c r="BM20" i="3"/>
  <c r="CT20" i="3" s="1"/>
  <c r="BK20" i="3"/>
  <c r="BJ20" i="3"/>
  <c r="BI20" i="3"/>
  <c r="BH20" i="3"/>
  <c r="BG20" i="3"/>
  <c r="BF20" i="3"/>
  <c r="BE20" i="3"/>
  <c r="BD20" i="3"/>
  <c r="BC20" i="3"/>
  <c r="BB20" i="3"/>
  <c r="BA20" i="3"/>
  <c r="AZ20" i="3"/>
  <c r="AY20" i="3"/>
  <c r="AX20" i="3"/>
  <c r="AW20" i="3"/>
  <c r="AV20" i="3"/>
  <c r="AU20" i="3"/>
  <c r="AT20" i="3"/>
  <c r="AS20" i="3"/>
  <c r="AR20" i="3"/>
  <c r="AQ20" i="3"/>
  <c r="AP20" i="3"/>
  <c r="AO20" i="3"/>
  <c r="AN20" i="3"/>
  <c r="AM20" i="3"/>
  <c r="AL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E19" i="3"/>
  <c r="DJ19" i="3" s="1"/>
  <c r="CD19" i="3"/>
  <c r="CC19" i="3"/>
  <c r="CB19" i="3"/>
  <c r="CA19" i="3"/>
  <c r="BZ19" i="3"/>
  <c r="BY19" i="3"/>
  <c r="BX19" i="3"/>
  <c r="BW19" i="3"/>
  <c r="BV19" i="3"/>
  <c r="BU19" i="3"/>
  <c r="BT19" i="3"/>
  <c r="BS19" i="3"/>
  <c r="BR19" i="3"/>
  <c r="BQ19" i="3"/>
  <c r="BP19" i="3"/>
  <c r="CW19" i="3" s="1"/>
  <c r="DH19" i="3" s="1"/>
  <c r="BO19" i="3"/>
  <c r="CV19" i="3" s="1"/>
  <c r="DG19" i="3" s="1"/>
  <c r="BN19" i="3"/>
  <c r="CU19" i="3" s="1"/>
  <c r="DF19" i="3" s="1"/>
  <c r="BM19" i="3"/>
  <c r="CT19" i="3" s="1"/>
  <c r="BK19" i="3"/>
  <c r="BJ19" i="3"/>
  <c r="BI19" i="3"/>
  <c r="BH19" i="3"/>
  <c r="BG19" i="3"/>
  <c r="BF19" i="3"/>
  <c r="BE19" i="3"/>
  <c r="BD19" i="3"/>
  <c r="BC19" i="3"/>
  <c r="BB19" i="3"/>
  <c r="BA19" i="3"/>
  <c r="AZ19" i="3"/>
  <c r="AY19" i="3"/>
  <c r="AX19" i="3"/>
  <c r="AW19" i="3"/>
  <c r="AV19" i="3"/>
  <c r="AU19" i="3"/>
  <c r="AT19" i="3"/>
  <c r="AS19" i="3"/>
  <c r="AR19" i="3"/>
  <c r="AQ19" i="3"/>
  <c r="AP19" i="3"/>
  <c r="AO19" i="3"/>
  <c r="AN19" i="3"/>
  <c r="AM19" i="3"/>
  <c r="AL19" i="3"/>
  <c r="AK19" i="3"/>
  <c r="AJ19" i="3"/>
  <c r="AI19" i="3"/>
  <c r="AH19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E18" i="3"/>
  <c r="DJ18" i="3" s="1"/>
  <c r="CD18" i="3"/>
  <c r="CC18" i="3"/>
  <c r="CB18" i="3"/>
  <c r="CA18" i="3"/>
  <c r="BZ18" i="3"/>
  <c r="BY18" i="3"/>
  <c r="BX18" i="3"/>
  <c r="BW18" i="3"/>
  <c r="BV18" i="3"/>
  <c r="BU18" i="3"/>
  <c r="BT18" i="3"/>
  <c r="BS18" i="3"/>
  <c r="BR18" i="3"/>
  <c r="BQ18" i="3"/>
  <c r="BP18" i="3"/>
  <c r="CW18" i="3" s="1"/>
  <c r="DH18" i="3" s="1"/>
  <c r="BO18" i="3"/>
  <c r="CV18" i="3" s="1"/>
  <c r="DG18" i="3" s="1"/>
  <c r="BN18" i="3"/>
  <c r="CU18" i="3" s="1"/>
  <c r="DF18" i="3" s="1"/>
  <c r="BM18" i="3"/>
  <c r="CT18" i="3" s="1"/>
  <c r="BK18" i="3"/>
  <c r="BJ18" i="3"/>
  <c r="BI18" i="3"/>
  <c r="BH18" i="3"/>
  <c r="BG18" i="3"/>
  <c r="BF18" i="3"/>
  <c r="BE18" i="3"/>
  <c r="BD18" i="3"/>
  <c r="BC18" i="3"/>
  <c r="BB18" i="3"/>
  <c r="BA18" i="3"/>
  <c r="AZ18" i="3"/>
  <c r="AY18" i="3"/>
  <c r="AX18" i="3"/>
  <c r="AW18" i="3"/>
  <c r="AV18" i="3"/>
  <c r="AU18" i="3"/>
  <c r="AT18" i="3"/>
  <c r="AS18" i="3"/>
  <c r="AR18" i="3"/>
  <c r="AQ18" i="3"/>
  <c r="AP18" i="3"/>
  <c r="AO18" i="3"/>
  <c r="AN18" i="3"/>
  <c r="AM18" i="3"/>
  <c r="AL18" i="3"/>
  <c r="AK18" i="3"/>
  <c r="AJ18" i="3"/>
  <c r="AI18" i="3"/>
  <c r="AH18" i="3"/>
  <c r="AG18" i="3"/>
  <c r="AF18" i="3"/>
  <c r="AE18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E17" i="3"/>
  <c r="DJ17" i="3" s="1"/>
  <c r="CD17" i="3"/>
  <c r="CC17" i="3"/>
  <c r="CB17" i="3"/>
  <c r="CA17" i="3"/>
  <c r="BZ17" i="3"/>
  <c r="BY17" i="3"/>
  <c r="BX17" i="3"/>
  <c r="BW17" i="3"/>
  <c r="BV17" i="3"/>
  <c r="BU17" i="3"/>
  <c r="BT17" i="3"/>
  <c r="BS17" i="3"/>
  <c r="BR17" i="3"/>
  <c r="BQ17" i="3"/>
  <c r="BP17" i="3"/>
  <c r="CW17" i="3" s="1"/>
  <c r="DH17" i="3" s="1"/>
  <c r="BO17" i="3"/>
  <c r="CV17" i="3" s="1"/>
  <c r="DG17" i="3" s="1"/>
  <c r="BN17" i="3"/>
  <c r="CU17" i="3" s="1"/>
  <c r="DF17" i="3" s="1"/>
  <c r="BM17" i="3"/>
  <c r="CT17" i="3" s="1"/>
  <c r="BK17" i="3"/>
  <c r="BJ17" i="3"/>
  <c r="BI17" i="3"/>
  <c r="BH17" i="3"/>
  <c r="BG17" i="3"/>
  <c r="BF17" i="3"/>
  <c r="BE17" i="3"/>
  <c r="BD17" i="3"/>
  <c r="BC17" i="3"/>
  <c r="BB17" i="3"/>
  <c r="BA17" i="3"/>
  <c r="AZ17" i="3"/>
  <c r="AY17" i="3"/>
  <c r="AX17" i="3"/>
  <c r="AW17" i="3"/>
  <c r="AV17" i="3"/>
  <c r="AU17" i="3"/>
  <c r="AT17" i="3"/>
  <c r="AS17" i="3"/>
  <c r="AR17" i="3"/>
  <c r="AQ17" i="3"/>
  <c r="AP17" i="3"/>
  <c r="AO17" i="3"/>
  <c r="AN17" i="3"/>
  <c r="AM17" i="3"/>
  <c r="AL17" i="3"/>
  <c r="AK17" i="3"/>
  <c r="AJ17" i="3"/>
  <c r="AI17" i="3"/>
  <c r="AH17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E16" i="3"/>
  <c r="DJ16" i="3" s="1"/>
  <c r="CD16" i="3"/>
  <c r="CC16" i="3"/>
  <c r="CB16" i="3"/>
  <c r="CA16" i="3"/>
  <c r="BZ16" i="3"/>
  <c r="BY16" i="3"/>
  <c r="BX16" i="3"/>
  <c r="BW16" i="3"/>
  <c r="BV16" i="3"/>
  <c r="BU16" i="3"/>
  <c r="BT16" i="3"/>
  <c r="BS16" i="3"/>
  <c r="BR16" i="3"/>
  <c r="BQ16" i="3"/>
  <c r="BP16" i="3"/>
  <c r="CW16" i="3" s="1"/>
  <c r="DH16" i="3" s="1"/>
  <c r="BO16" i="3"/>
  <c r="CV16" i="3" s="1"/>
  <c r="DG16" i="3" s="1"/>
  <c r="BN16" i="3"/>
  <c r="CU16" i="3" s="1"/>
  <c r="DF16" i="3" s="1"/>
  <c r="BM16" i="3"/>
  <c r="BK16" i="3"/>
  <c r="BJ16" i="3"/>
  <c r="BI16" i="3"/>
  <c r="BH16" i="3"/>
  <c r="BG16" i="3"/>
  <c r="BF16" i="3"/>
  <c r="BE16" i="3"/>
  <c r="BD16" i="3"/>
  <c r="BC16" i="3"/>
  <c r="BB16" i="3"/>
  <c r="BA16" i="3"/>
  <c r="AZ16" i="3"/>
  <c r="AY16" i="3"/>
  <c r="AX16" i="3"/>
  <c r="AW16" i="3"/>
  <c r="AV16" i="3"/>
  <c r="AU16" i="3"/>
  <c r="AT16" i="3"/>
  <c r="AS16" i="3"/>
  <c r="AR16" i="3"/>
  <c r="AQ16" i="3"/>
  <c r="AP16" i="3"/>
  <c r="AO16" i="3"/>
  <c r="AN16" i="3"/>
  <c r="AM16" i="3"/>
  <c r="AL16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E76" i="2"/>
  <c r="CD76" i="2"/>
  <c r="CC76" i="2"/>
  <c r="CB76" i="2"/>
  <c r="CA76" i="2"/>
  <c r="BZ76" i="2"/>
  <c r="BY76" i="2"/>
  <c r="BX76" i="2"/>
  <c r="BW76" i="2"/>
  <c r="BV76" i="2"/>
  <c r="BU76" i="2"/>
  <c r="BT76" i="2"/>
  <c r="BS76" i="2"/>
  <c r="BR76" i="2"/>
  <c r="BQ76" i="2"/>
  <c r="BP76" i="2"/>
  <c r="BO76" i="2"/>
  <c r="BN76" i="2"/>
  <c r="BM76" i="2"/>
  <c r="BK76" i="2"/>
  <c r="BJ76" i="2"/>
  <c r="BI76" i="2"/>
  <c r="BH76" i="2"/>
  <c r="BG76" i="2"/>
  <c r="BF76" i="2"/>
  <c r="BE76" i="2"/>
  <c r="BD76" i="2"/>
  <c r="BC76" i="2"/>
  <c r="BB76" i="2"/>
  <c r="BA76" i="2"/>
  <c r="AZ76" i="2"/>
  <c r="AY76" i="2"/>
  <c r="AX76" i="2"/>
  <c r="AW76" i="2"/>
  <c r="AV76" i="2"/>
  <c r="AU76" i="2"/>
  <c r="AT76" i="2"/>
  <c r="AS76" i="2"/>
  <c r="AR76" i="2"/>
  <c r="AQ76" i="2"/>
  <c r="AP76" i="2"/>
  <c r="AO76" i="2"/>
  <c r="AN76" i="2"/>
  <c r="AM76" i="2"/>
  <c r="AL76" i="2"/>
  <c r="AK76" i="2"/>
  <c r="AJ76" i="2"/>
  <c r="AI76" i="2"/>
  <c r="AH76" i="2"/>
  <c r="AG76" i="2"/>
  <c r="AF76" i="2"/>
  <c r="AE76" i="2"/>
  <c r="AD76" i="2"/>
  <c r="AC76" i="2"/>
  <c r="AB76" i="2"/>
  <c r="AA76" i="2"/>
  <c r="Z76" i="2"/>
  <c r="Y76" i="2"/>
  <c r="X76" i="2"/>
  <c r="W76" i="2"/>
  <c r="V76" i="2"/>
  <c r="U76" i="2"/>
  <c r="T76" i="2"/>
  <c r="S76" i="2"/>
  <c r="R76" i="2"/>
  <c r="Q76" i="2"/>
  <c r="P76" i="2"/>
  <c r="O76" i="2"/>
  <c r="N76" i="2"/>
  <c r="M76" i="2"/>
  <c r="L76" i="2"/>
  <c r="K76" i="2"/>
  <c r="J76" i="2"/>
  <c r="I76" i="2"/>
  <c r="H76" i="2"/>
  <c r="G76" i="2"/>
  <c r="F76" i="2"/>
  <c r="E76" i="2"/>
  <c r="D76" i="2"/>
  <c r="CE75" i="2"/>
  <c r="CD75" i="2"/>
  <c r="CC75" i="2"/>
  <c r="CB75" i="2"/>
  <c r="CA75" i="2"/>
  <c r="BZ75" i="2"/>
  <c r="BY75" i="2"/>
  <c r="BX75" i="2"/>
  <c r="BW75" i="2"/>
  <c r="BV75" i="2"/>
  <c r="BU75" i="2"/>
  <c r="BT75" i="2"/>
  <c r="BS75" i="2"/>
  <c r="BR75" i="2"/>
  <c r="BQ75" i="2"/>
  <c r="BP75" i="2"/>
  <c r="BO75" i="2"/>
  <c r="BN75" i="2"/>
  <c r="BM75" i="2"/>
  <c r="BK75" i="2"/>
  <c r="BJ75" i="2"/>
  <c r="BI75" i="2"/>
  <c r="BH75" i="2"/>
  <c r="BG75" i="2"/>
  <c r="BF75" i="2"/>
  <c r="BE75" i="2"/>
  <c r="BD75" i="2"/>
  <c r="BC75" i="2"/>
  <c r="BB75" i="2"/>
  <c r="BA75" i="2"/>
  <c r="AZ75" i="2"/>
  <c r="AY75" i="2"/>
  <c r="AX75" i="2"/>
  <c r="AW75" i="2"/>
  <c r="AV75" i="2"/>
  <c r="AU75" i="2"/>
  <c r="AT75" i="2"/>
  <c r="AS75" i="2"/>
  <c r="AR75" i="2"/>
  <c r="AQ75" i="2"/>
  <c r="AP75" i="2"/>
  <c r="AO75" i="2"/>
  <c r="AN75" i="2"/>
  <c r="AM75" i="2"/>
  <c r="AL75" i="2"/>
  <c r="AK75" i="2"/>
  <c r="AJ75" i="2"/>
  <c r="AI75" i="2"/>
  <c r="AH75" i="2"/>
  <c r="AG75" i="2"/>
  <c r="AF75" i="2"/>
  <c r="AE75" i="2"/>
  <c r="AD75" i="2"/>
  <c r="AC75" i="2"/>
  <c r="AB75" i="2"/>
  <c r="AA75" i="2"/>
  <c r="Z75" i="2"/>
  <c r="Y75" i="2"/>
  <c r="X75" i="2"/>
  <c r="W75" i="2"/>
  <c r="V75" i="2"/>
  <c r="U75" i="2"/>
  <c r="T75" i="2"/>
  <c r="S75" i="2"/>
  <c r="R75" i="2"/>
  <c r="Q75" i="2"/>
  <c r="P75" i="2"/>
  <c r="O75" i="2"/>
  <c r="N75" i="2"/>
  <c r="M75" i="2"/>
  <c r="L75" i="2"/>
  <c r="K75" i="2"/>
  <c r="J75" i="2"/>
  <c r="I75" i="2"/>
  <c r="H75" i="2"/>
  <c r="G75" i="2"/>
  <c r="F75" i="2"/>
  <c r="E75" i="2"/>
  <c r="D75" i="2"/>
  <c r="CE74" i="2"/>
  <c r="CD74" i="2"/>
  <c r="CC74" i="2"/>
  <c r="CB74" i="2"/>
  <c r="CA74" i="2"/>
  <c r="BZ74" i="2"/>
  <c r="BY74" i="2"/>
  <c r="BX74" i="2"/>
  <c r="BW74" i="2"/>
  <c r="BV74" i="2"/>
  <c r="BU74" i="2"/>
  <c r="BT74" i="2"/>
  <c r="BS74" i="2"/>
  <c r="BR74" i="2"/>
  <c r="BQ74" i="2"/>
  <c r="BP74" i="2"/>
  <c r="BO74" i="2"/>
  <c r="BN74" i="2"/>
  <c r="BM74" i="2"/>
  <c r="BK74" i="2"/>
  <c r="BJ74" i="2"/>
  <c r="BI74" i="2"/>
  <c r="BH74" i="2"/>
  <c r="BG74" i="2"/>
  <c r="BF74" i="2"/>
  <c r="BE74" i="2"/>
  <c r="BD74" i="2"/>
  <c r="BC74" i="2"/>
  <c r="BB74" i="2"/>
  <c r="BA74" i="2"/>
  <c r="AZ74" i="2"/>
  <c r="AY74" i="2"/>
  <c r="AX74" i="2"/>
  <c r="AW74" i="2"/>
  <c r="AV74" i="2"/>
  <c r="AU74" i="2"/>
  <c r="AT74" i="2"/>
  <c r="AS74" i="2"/>
  <c r="AR74" i="2"/>
  <c r="AQ74" i="2"/>
  <c r="AP74" i="2"/>
  <c r="AO74" i="2"/>
  <c r="AN74" i="2"/>
  <c r="AM74" i="2"/>
  <c r="AL74" i="2"/>
  <c r="AK74" i="2"/>
  <c r="AJ74" i="2"/>
  <c r="AI74" i="2"/>
  <c r="AH74" i="2"/>
  <c r="AG74" i="2"/>
  <c r="AF74" i="2"/>
  <c r="AE74" i="2"/>
  <c r="AD74" i="2"/>
  <c r="AC74" i="2"/>
  <c r="AB74" i="2"/>
  <c r="AA74" i="2"/>
  <c r="Z74" i="2"/>
  <c r="Y74" i="2"/>
  <c r="X74" i="2"/>
  <c r="W74" i="2"/>
  <c r="V74" i="2"/>
  <c r="U74" i="2"/>
  <c r="T74" i="2"/>
  <c r="S74" i="2"/>
  <c r="R74" i="2"/>
  <c r="Q74" i="2"/>
  <c r="P74" i="2"/>
  <c r="O74" i="2"/>
  <c r="N74" i="2"/>
  <c r="M74" i="2"/>
  <c r="L74" i="2"/>
  <c r="K74" i="2"/>
  <c r="J74" i="2"/>
  <c r="I74" i="2"/>
  <c r="H74" i="2"/>
  <c r="G74" i="2"/>
  <c r="F74" i="2"/>
  <c r="E74" i="2"/>
  <c r="D74" i="2"/>
  <c r="CE73" i="2"/>
  <c r="CD73" i="2"/>
  <c r="CC73" i="2"/>
  <c r="CB73" i="2"/>
  <c r="CA73" i="2"/>
  <c r="BZ73" i="2"/>
  <c r="BY73" i="2"/>
  <c r="BX73" i="2"/>
  <c r="BW73" i="2"/>
  <c r="BV73" i="2"/>
  <c r="BU73" i="2"/>
  <c r="BT73" i="2"/>
  <c r="BS73" i="2"/>
  <c r="BR73" i="2"/>
  <c r="BQ73" i="2"/>
  <c r="BP73" i="2"/>
  <c r="BO73" i="2"/>
  <c r="BN73" i="2"/>
  <c r="BM73" i="2"/>
  <c r="BK73" i="2"/>
  <c r="BJ73" i="2"/>
  <c r="BI73" i="2"/>
  <c r="BH73" i="2"/>
  <c r="BG73" i="2"/>
  <c r="BF73" i="2"/>
  <c r="BE73" i="2"/>
  <c r="BD73" i="2"/>
  <c r="BC73" i="2"/>
  <c r="BB73" i="2"/>
  <c r="BA73" i="2"/>
  <c r="AZ73" i="2"/>
  <c r="AY73" i="2"/>
  <c r="AX73" i="2"/>
  <c r="AW73" i="2"/>
  <c r="AV73" i="2"/>
  <c r="AU73" i="2"/>
  <c r="AT73" i="2"/>
  <c r="AS73" i="2"/>
  <c r="AR73" i="2"/>
  <c r="AQ73" i="2"/>
  <c r="AP73" i="2"/>
  <c r="AO73" i="2"/>
  <c r="AN73" i="2"/>
  <c r="AM73" i="2"/>
  <c r="AL73" i="2"/>
  <c r="AK73" i="2"/>
  <c r="AJ73" i="2"/>
  <c r="AI73" i="2"/>
  <c r="AH73" i="2"/>
  <c r="AG73" i="2"/>
  <c r="AF73" i="2"/>
  <c r="AE73" i="2"/>
  <c r="AD73" i="2"/>
  <c r="AC73" i="2"/>
  <c r="AB73" i="2"/>
  <c r="AA73" i="2"/>
  <c r="Z73" i="2"/>
  <c r="Y73" i="2"/>
  <c r="X73" i="2"/>
  <c r="W73" i="2"/>
  <c r="V73" i="2"/>
  <c r="U73" i="2"/>
  <c r="T73" i="2"/>
  <c r="S73" i="2"/>
  <c r="R73" i="2"/>
  <c r="Q73" i="2"/>
  <c r="P73" i="2"/>
  <c r="O73" i="2"/>
  <c r="N73" i="2"/>
  <c r="M73" i="2"/>
  <c r="L73" i="2"/>
  <c r="K73" i="2"/>
  <c r="J73" i="2"/>
  <c r="I73" i="2"/>
  <c r="H73" i="2"/>
  <c r="G73" i="2"/>
  <c r="F73" i="2"/>
  <c r="E73" i="2"/>
  <c r="D73" i="2"/>
  <c r="CE72" i="2"/>
  <c r="CD72" i="2"/>
  <c r="CC72" i="2"/>
  <c r="CB72" i="2"/>
  <c r="CA72" i="2"/>
  <c r="BZ72" i="2"/>
  <c r="BY72" i="2"/>
  <c r="BX72" i="2"/>
  <c r="BW72" i="2"/>
  <c r="BV72" i="2"/>
  <c r="BU72" i="2"/>
  <c r="BT72" i="2"/>
  <c r="BS72" i="2"/>
  <c r="BR72" i="2"/>
  <c r="BQ72" i="2"/>
  <c r="BP72" i="2"/>
  <c r="BO72" i="2"/>
  <c r="BN72" i="2"/>
  <c r="BM72" i="2"/>
  <c r="BK72" i="2"/>
  <c r="BJ72" i="2"/>
  <c r="BI72" i="2"/>
  <c r="BH72" i="2"/>
  <c r="BG72" i="2"/>
  <c r="BF72" i="2"/>
  <c r="BE72" i="2"/>
  <c r="BD72" i="2"/>
  <c r="BC72" i="2"/>
  <c r="BB72" i="2"/>
  <c r="BA72" i="2"/>
  <c r="AZ72" i="2"/>
  <c r="AY72" i="2"/>
  <c r="AX72" i="2"/>
  <c r="AW72" i="2"/>
  <c r="AV72" i="2"/>
  <c r="AU72" i="2"/>
  <c r="AT72" i="2"/>
  <c r="AS72" i="2"/>
  <c r="AR72" i="2"/>
  <c r="AQ72" i="2"/>
  <c r="AP72" i="2"/>
  <c r="AO72" i="2"/>
  <c r="AN72" i="2"/>
  <c r="AM72" i="2"/>
  <c r="AL72" i="2"/>
  <c r="AK72" i="2"/>
  <c r="AJ72" i="2"/>
  <c r="AI72" i="2"/>
  <c r="AH72" i="2"/>
  <c r="AG72" i="2"/>
  <c r="AF72" i="2"/>
  <c r="AE72" i="2"/>
  <c r="AD72" i="2"/>
  <c r="AC72" i="2"/>
  <c r="AB72" i="2"/>
  <c r="AA72" i="2"/>
  <c r="Z72" i="2"/>
  <c r="Y72" i="2"/>
  <c r="X72" i="2"/>
  <c r="W72" i="2"/>
  <c r="V72" i="2"/>
  <c r="U72" i="2"/>
  <c r="T72" i="2"/>
  <c r="S72" i="2"/>
  <c r="R72" i="2"/>
  <c r="Q72" i="2"/>
  <c r="P72" i="2"/>
  <c r="O72" i="2"/>
  <c r="N72" i="2"/>
  <c r="M72" i="2"/>
  <c r="L72" i="2"/>
  <c r="K72" i="2"/>
  <c r="J72" i="2"/>
  <c r="I72" i="2"/>
  <c r="H72" i="2"/>
  <c r="G72" i="2"/>
  <c r="F72" i="2"/>
  <c r="E72" i="2"/>
  <c r="D72" i="2"/>
  <c r="CE71" i="2"/>
  <c r="CD71" i="2"/>
  <c r="CC71" i="2"/>
  <c r="CB71" i="2"/>
  <c r="CA71" i="2"/>
  <c r="BZ71" i="2"/>
  <c r="BY71" i="2"/>
  <c r="BX71" i="2"/>
  <c r="BW71" i="2"/>
  <c r="BV71" i="2"/>
  <c r="BU71" i="2"/>
  <c r="BT71" i="2"/>
  <c r="BS71" i="2"/>
  <c r="BR71" i="2"/>
  <c r="BQ71" i="2"/>
  <c r="BP71" i="2"/>
  <c r="BO71" i="2"/>
  <c r="BN71" i="2"/>
  <c r="BM71" i="2"/>
  <c r="BK71" i="2"/>
  <c r="BJ71" i="2"/>
  <c r="BI71" i="2"/>
  <c r="BH71" i="2"/>
  <c r="BG71" i="2"/>
  <c r="BF71" i="2"/>
  <c r="BE71" i="2"/>
  <c r="BD71" i="2"/>
  <c r="BC71" i="2"/>
  <c r="BB71" i="2"/>
  <c r="BA71" i="2"/>
  <c r="AZ71" i="2"/>
  <c r="AY71" i="2"/>
  <c r="AX71" i="2"/>
  <c r="AW71" i="2"/>
  <c r="AV71" i="2"/>
  <c r="AU71" i="2"/>
  <c r="AT71" i="2"/>
  <c r="AS71" i="2"/>
  <c r="AR71" i="2"/>
  <c r="AQ71" i="2"/>
  <c r="AP71" i="2"/>
  <c r="AO71" i="2"/>
  <c r="AN71" i="2"/>
  <c r="AM71" i="2"/>
  <c r="AL71" i="2"/>
  <c r="AK71" i="2"/>
  <c r="AJ71" i="2"/>
  <c r="AI71" i="2"/>
  <c r="AH71" i="2"/>
  <c r="AG71" i="2"/>
  <c r="AF71" i="2"/>
  <c r="AE71" i="2"/>
  <c r="AD71" i="2"/>
  <c r="AC71" i="2"/>
  <c r="AB71" i="2"/>
  <c r="AA71" i="2"/>
  <c r="Z71" i="2"/>
  <c r="Y71" i="2"/>
  <c r="X71" i="2"/>
  <c r="W71" i="2"/>
  <c r="V71" i="2"/>
  <c r="U71" i="2"/>
  <c r="T71" i="2"/>
  <c r="S71" i="2"/>
  <c r="R71" i="2"/>
  <c r="Q71" i="2"/>
  <c r="P71" i="2"/>
  <c r="O71" i="2"/>
  <c r="N71" i="2"/>
  <c r="M71" i="2"/>
  <c r="L71" i="2"/>
  <c r="K71" i="2"/>
  <c r="J71" i="2"/>
  <c r="I71" i="2"/>
  <c r="H71" i="2"/>
  <c r="G71" i="2"/>
  <c r="F71" i="2"/>
  <c r="E71" i="2"/>
  <c r="D71" i="2"/>
  <c r="CE70" i="2"/>
  <c r="CD70" i="2"/>
  <c r="CC70" i="2"/>
  <c r="CB70" i="2"/>
  <c r="CA70" i="2"/>
  <c r="BZ70" i="2"/>
  <c r="BY70" i="2"/>
  <c r="BX70" i="2"/>
  <c r="BW70" i="2"/>
  <c r="BV70" i="2"/>
  <c r="BU70" i="2"/>
  <c r="BT70" i="2"/>
  <c r="BS70" i="2"/>
  <c r="BR70" i="2"/>
  <c r="BQ70" i="2"/>
  <c r="BP70" i="2"/>
  <c r="BO70" i="2"/>
  <c r="BN70" i="2"/>
  <c r="BM70" i="2"/>
  <c r="BK70" i="2"/>
  <c r="BJ70" i="2"/>
  <c r="BI70" i="2"/>
  <c r="BH70" i="2"/>
  <c r="BG70" i="2"/>
  <c r="BF70" i="2"/>
  <c r="BE70" i="2"/>
  <c r="BD70" i="2"/>
  <c r="BC70" i="2"/>
  <c r="BB70" i="2"/>
  <c r="BA70" i="2"/>
  <c r="AZ70" i="2"/>
  <c r="AY70" i="2"/>
  <c r="AX70" i="2"/>
  <c r="AW70" i="2"/>
  <c r="AV70" i="2"/>
  <c r="AU70" i="2"/>
  <c r="AT70" i="2"/>
  <c r="AS70" i="2"/>
  <c r="AR70" i="2"/>
  <c r="AQ70" i="2"/>
  <c r="AP70" i="2"/>
  <c r="AO70" i="2"/>
  <c r="AN70" i="2"/>
  <c r="AM70" i="2"/>
  <c r="AL70" i="2"/>
  <c r="AK70" i="2"/>
  <c r="AJ70" i="2"/>
  <c r="AI70" i="2"/>
  <c r="AH70" i="2"/>
  <c r="AG70" i="2"/>
  <c r="AF70" i="2"/>
  <c r="AE70" i="2"/>
  <c r="AD70" i="2"/>
  <c r="AC70" i="2"/>
  <c r="AB70" i="2"/>
  <c r="AA70" i="2"/>
  <c r="Z70" i="2"/>
  <c r="Y70" i="2"/>
  <c r="X70" i="2"/>
  <c r="W70" i="2"/>
  <c r="V70" i="2"/>
  <c r="U70" i="2"/>
  <c r="T70" i="2"/>
  <c r="S70" i="2"/>
  <c r="R70" i="2"/>
  <c r="Q70" i="2"/>
  <c r="P70" i="2"/>
  <c r="O70" i="2"/>
  <c r="N70" i="2"/>
  <c r="M70" i="2"/>
  <c r="L70" i="2"/>
  <c r="K70" i="2"/>
  <c r="J70" i="2"/>
  <c r="I70" i="2"/>
  <c r="H70" i="2"/>
  <c r="G70" i="2"/>
  <c r="F70" i="2"/>
  <c r="E70" i="2"/>
  <c r="D70" i="2"/>
  <c r="CE69" i="2"/>
  <c r="CD69" i="2"/>
  <c r="CC69" i="2"/>
  <c r="CB69" i="2"/>
  <c r="CA69" i="2"/>
  <c r="BZ69" i="2"/>
  <c r="BY69" i="2"/>
  <c r="BX69" i="2"/>
  <c r="BW69" i="2"/>
  <c r="BV69" i="2"/>
  <c r="BU69" i="2"/>
  <c r="BT69" i="2"/>
  <c r="BS69" i="2"/>
  <c r="BR69" i="2"/>
  <c r="BQ69" i="2"/>
  <c r="BP69" i="2"/>
  <c r="BO69" i="2"/>
  <c r="BN69" i="2"/>
  <c r="BM69" i="2"/>
  <c r="BK69" i="2"/>
  <c r="BJ69" i="2"/>
  <c r="BI69" i="2"/>
  <c r="BH69" i="2"/>
  <c r="BG69" i="2"/>
  <c r="BF69" i="2"/>
  <c r="BE69" i="2"/>
  <c r="BD69" i="2"/>
  <c r="BC69" i="2"/>
  <c r="BB69" i="2"/>
  <c r="BA69" i="2"/>
  <c r="AZ69" i="2"/>
  <c r="AY69" i="2"/>
  <c r="AX69" i="2"/>
  <c r="AW69" i="2"/>
  <c r="AV69" i="2"/>
  <c r="AU69" i="2"/>
  <c r="AT69" i="2"/>
  <c r="AS69" i="2"/>
  <c r="AR69" i="2"/>
  <c r="AQ69" i="2"/>
  <c r="AP69" i="2"/>
  <c r="AO69" i="2"/>
  <c r="AN69" i="2"/>
  <c r="AM69" i="2"/>
  <c r="AL69" i="2"/>
  <c r="AK69" i="2"/>
  <c r="AJ69" i="2"/>
  <c r="AI69" i="2"/>
  <c r="AH69" i="2"/>
  <c r="AG69" i="2"/>
  <c r="AF69" i="2"/>
  <c r="AE69" i="2"/>
  <c r="AD69" i="2"/>
  <c r="AC69" i="2"/>
  <c r="AB69" i="2"/>
  <c r="AA69" i="2"/>
  <c r="Z69" i="2"/>
  <c r="Y69" i="2"/>
  <c r="X69" i="2"/>
  <c r="W69" i="2"/>
  <c r="V69" i="2"/>
  <c r="U69" i="2"/>
  <c r="T69" i="2"/>
  <c r="S69" i="2"/>
  <c r="R69" i="2"/>
  <c r="Q69" i="2"/>
  <c r="P69" i="2"/>
  <c r="O69" i="2"/>
  <c r="N69" i="2"/>
  <c r="M69" i="2"/>
  <c r="L69" i="2"/>
  <c r="K69" i="2"/>
  <c r="J69" i="2"/>
  <c r="I69" i="2"/>
  <c r="H69" i="2"/>
  <c r="G69" i="2"/>
  <c r="F69" i="2"/>
  <c r="E69" i="2"/>
  <c r="D69" i="2"/>
  <c r="CE68" i="2"/>
  <c r="CD68" i="2"/>
  <c r="CC68" i="2"/>
  <c r="CB68" i="2"/>
  <c r="CA68" i="2"/>
  <c r="BZ68" i="2"/>
  <c r="BY68" i="2"/>
  <c r="BX68" i="2"/>
  <c r="BW68" i="2"/>
  <c r="BV68" i="2"/>
  <c r="BU68" i="2"/>
  <c r="BT68" i="2"/>
  <c r="BS68" i="2"/>
  <c r="BR68" i="2"/>
  <c r="BQ68" i="2"/>
  <c r="BP68" i="2"/>
  <c r="BO68" i="2"/>
  <c r="BN68" i="2"/>
  <c r="BM68" i="2"/>
  <c r="BK68" i="2"/>
  <c r="BJ68" i="2"/>
  <c r="BI68" i="2"/>
  <c r="BH68" i="2"/>
  <c r="BG68" i="2"/>
  <c r="BF68" i="2"/>
  <c r="BE68" i="2"/>
  <c r="BD68" i="2"/>
  <c r="BC68" i="2"/>
  <c r="BB68" i="2"/>
  <c r="BA68" i="2"/>
  <c r="AZ68" i="2"/>
  <c r="AY68" i="2"/>
  <c r="AX68" i="2"/>
  <c r="AW68" i="2"/>
  <c r="AV68" i="2"/>
  <c r="AU68" i="2"/>
  <c r="AT68" i="2"/>
  <c r="AS68" i="2"/>
  <c r="AR68" i="2"/>
  <c r="AQ68" i="2"/>
  <c r="AP68" i="2"/>
  <c r="AO68" i="2"/>
  <c r="AN68" i="2"/>
  <c r="AM68" i="2"/>
  <c r="AL68" i="2"/>
  <c r="AK68" i="2"/>
  <c r="AJ68" i="2"/>
  <c r="AI68" i="2"/>
  <c r="AH68" i="2"/>
  <c r="AG68" i="2"/>
  <c r="AF68" i="2"/>
  <c r="AE68" i="2"/>
  <c r="AD68" i="2"/>
  <c r="AC68" i="2"/>
  <c r="AB68" i="2"/>
  <c r="AA68" i="2"/>
  <c r="Z68" i="2"/>
  <c r="Y68" i="2"/>
  <c r="X68" i="2"/>
  <c r="W68" i="2"/>
  <c r="V68" i="2"/>
  <c r="U68" i="2"/>
  <c r="T68" i="2"/>
  <c r="S68" i="2"/>
  <c r="R68" i="2"/>
  <c r="Q68" i="2"/>
  <c r="P68" i="2"/>
  <c r="O68" i="2"/>
  <c r="N68" i="2"/>
  <c r="M68" i="2"/>
  <c r="L68" i="2"/>
  <c r="K68" i="2"/>
  <c r="J68" i="2"/>
  <c r="I68" i="2"/>
  <c r="H68" i="2"/>
  <c r="G68" i="2"/>
  <c r="F68" i="2"/>
  <c r="E68" i="2"/>
  <c r="D68" i="2"/>
  <c r="CE67" i="2"/>
  <c r="CD67" i="2"/>
  <c r="CC67" i="2"/>
  <c r="CB67" i="2"/>
  <c r="CA67" i="2"/>
  <c r="BZ67" i="2"/>
  <c r="BY67" i="2"/>
  <c r="BX67" i="2"/>
  <c r="BW67" i="2"/>
  <c r="BV67" i="2"/>
  <c r="BU67" i="2"/>
  <c r="BT67" i="2"/>
  <c r="BS67" i="2"/>
  <c r="BR67" i="2"/>
  <c r="BQ67" i="2"/>
  <c r="BP67" i="2"/>
  <c r="BO67" i="2"/>
  <c r="BN67" i="2"/>
  <c r="BM67" i="2"/>
  <c r="BK67" i="2"/>
  <c r="BJ67" i="2"/>
  <c r="BI67" i="2"/>
  <c r="BH67" i="2"/>
  <c r="BG67" i="2"/>
  <c r="BF67" i="2"/>
  <c r="BE67" i="2"/>
  <c r="BD67" i="2"/>
  <c r="BC67" i="2"/>
  <c r="BB67" i="2"/>
  <c r="BA67" i="2"/>
  <c r="AZ67" i="2"/>
  <c r="AY67" i="2"/>
  <c r="AX67" i="2"/>
  <c r="AW67" i="2"/>
  <c r="AV67" i="2"/>
  <c r="AU67" i="2"/>
  <c r="AT67" i="2"/>
  <c r="AS67" i="2"/>
  <c r="AR67" i="2"/>
  <c r="AQ67" i="2"/>
  <c r="AP67" i="2"/>
  <c r="AO67" i="2"/>
  <c r="AN67" i="2"/>
  <c r="AM67" i="2"/>
  <c r="AL67" i="2"/>
  <c r="AK67" i="2"/>
  <c r="AJ67" i="2"/>
  <c r="AI67" i="2"/>
  <c r="AH67" i="2"/>
  <c r="AG67" i="2"/>
  <c r="AF67" i="2"/>
  <c r="AE67" i="2"/>
  <c r="AD67" i="2"/>
  <c r="AC67" i="2"/>
  <c r="AB67" i="2"/>
  <c r="AA67" i="2"/>
  <c r="Z67" i="2"/>
  <c r="Y67" i="2"/>
  <c r="X67" i="2"/>
  <c r="W67" i="2"/>
  <c r="V67" i="2"/>
  <c r="U67" i="2"/>
  <c r="T67" i="2"/>
  <c r="S67" i="2"/>
  <c r="R67" i="2"/>
  <c r="Q67" i="2"/>
  <c r="P67" i="2"/>
  <c r="O67" i="2"/>
  <c r="N67" i="2"/>
  <c r="M67" i="2"/>
  <c r="L67" i="2"/>
  <c r="K67" i="2"/>
  <c r="J67" i="2"/>
  <c r="I67" i="2"/>
  <c r="H67" i="2"/>
  <c r="G67" i="2"/>
  <c r="F67" i="2"/>
  <c r="E67" i="2"/>
  <c r="D67" i="2"/>
  <c r="CE66" i="2"/>
  <c r="CD66" i="2"/>
  <c r="CC66" i="2"/>
  <c r="CB66" i="2"/>
  <c r="CA66" i="2"/>
  <c r="BZ66" i="2"/>
  <c r="BY66" i="2"/>
  <c r="BX66" i="2"/>
  <c r="BW66" i="2"/>
  <c r="BV66" i="2"/>
  <c r="BU66" i="2"/>
  <c r="BT66" i="2"/>
  <c r="BS66" i="2"/>
  <c r="BR66" i="2"/>
  <c r="BQ66" i="2"/>
  <c r="BP66" i="2"/>
  <c r="BO66" i="2"/>
  <c r="BN66" i="2"/>
  <c r="BM66" i="2"/>
  <c r="BK66" i="2"/>
  <c r="BJ66" i="2"/>
  <c r="BI66" i="2"/>
  <c r="BH66" i="2"/>
  <c r="BG66" i="2"/>
  <c r="BF66" i="2"/>
  <c r="BE66" i="2"/>
  <c r="BD66" i="2"/>
  <c r="BC66" i="2"/>
  <c r="BB66" i="2"/>
  <c r="BA66" i="2"/>
  <c r="AZ66" i="2"/>
  <c r="AY66" i="2"/>
  <c r="AX66" i="2"/>
  <c r="AW66" i="2"/>
  <c r="AV66" i="2"/>
  <c r="AU66" i="2"/>
  <c r="AT66" i="2"/>
  <c r="AS66" i="2"/>
  <c r="AR66" i="2"/>
  <c r="AQ66" i="2"/>
  <c r="AP66" i="2"/>
  <c r="AO66" i="2"/>
  <c r="AN66" i="2"/>
  <c r="AM66" i="2"/>
  <c r="AL66" i="2"/>
  <c r="AK66" i="2"/>
  <c r="AJ66" i="2"/>
  <c r="AI66" i="2"/>
  <c r="AH66" i="2"/>
  <c r="AG66" i="2"/>
  <c r="AF66" i="2"/>
  <c r="AE66" i="2"/>
  <c r="AD66" i="2"/>
  <c r="AC66" i="2"/>
  <c r="AB66" i="2"/>
  <c r="AA66" i="2"/>
  <c r="Z66" i="2"/>
  <c r="Y66" i="2"/>
  <c r="X66" i="2"/>
  <c r="W66" i="2"/>
  <c r="V66" i="2"/>
  <c r="U66" i="2"/>
  <c r="T66" i="2"/>
  <c r="S66" i="2"/>
  <c r="R66" i="2"/>
  <c r="Q66" i="2"/>
  <c r="P66" i="2"/>
  <c r="O66" i="2"/>
  <c r="N66" i="2"/>
  <c r="M66" i="2"/>
  <c r="L66" i="2"/>
  <c r="K66" i="2"/>
  <c r="J66" i="2"/>
  <c r="I66" i="2"/>
  <c r="H66" i="2"/>
  <c r="G66" i="2"/>
  <c r="F66" i="2"/>
  <c r="E66" i="2"/>
  <c r="D66" i="2"/>
  <c r="CE65" i="2"/>
  <c r="CD65" i="2"/>
  <c r="CC65" i="2"/>
  <c r="CB65" i="2"/>
  <c r="CA65" i="2"/>
  <c r="BZ65" i="2"/>
  <c r="BY65" i="2"/>
  <c r="BX65" i="2"/>
  <c r="BW65" i="2"/>
  <c r="BV65" i="2"/>
  <c r="BU65" i="2"/>
  <c r="BT65" i="2"/>
  <c r="BS65" i="2"/>
  <c r="BR65" i="2"/>
  <c r="BQ65" i="2"/>
  <c r="BP65" i="2"/>
  <c r="BO65" i="2"/>
  <c r="BN65" i="2"/>
  <c r="BM65" i="2"/>
  <c r="BK65" i="2"/>
  <c r="BJ65" i="2"/>
  <c r="BI65" i="2"/>
  <c r="BH65" i="2"/>
  <c r="BG65" i="2"/>
  <c r="BF65" i="2"/>
  <c r="BE65" i="2"/>
  <c r="BD65" i="2"/>
  <c r="BC65" i="2"/>
  <c r="BB65" i="2"/>
  <c r="BA65" i="2"/>
  <c r="AZ65" i="2"/>
  <c r="AY65" i="2"/>
  <c r="AX65" i="2"/>
  <c r="AW65" i="2"/>
  <c r="AV65" i="2"/>
  <c r="AU65" i="2"/>
  <c r="AT65" i="2"/>
  <c r="AS65" i="2"/>
  <c r="AR65" i="2"/>
  <c r="AQ65" i="2"/>
  <c r="AP65" i="2"/>
  <c r="AO65" i="2"/>
  <c r="AN65" i="2"/>
  <c r="AM65" i="2"/>
  <c r="AL65" i="2"/>
  <c r="AK65" i="2"/>
  <c r="AJ65" i="2"/>
  <c r="AI65" i="2"/>
  <c r="AH65" i="2"/>
  <c r="AG65" i="2"/>
  <c r="AF65" i="2"/>
  <c r="AE65" i="2"/>
  <c r="AD65" i="2"/>
  <c r="AC65" i="2"/>
  <c r="AB65" i="2"/>
  <c r="AA65" i="2"/>
  <c r="Z65" i="2"/>
  <c r="Y65" i="2"/>
  <c r="X65" i="2"/>
  <c r="W65" i="2"/>
  <c r="V65" i="2"/>
  <c r="U65" i="2"/>
  <c r="T65" i="2"/>
  <c r="S65" i="2"/>
  <c r="R65" i="2"/>
  <c r="Q65" i="2"/>
  <c r="P65" i="2"/>
  <c r="O65" i="2"/>
  <c r="N65" i="2"/>
  <c r="M65" i="2"/>
  <c r="L65" i="2"/>
  <c r="K65" i="2"/>
  <c r="J65" i="2"/>
  <c r="I65" i="2"/>
  <c r="H65" i="2"/>
  <c r="G65" i="2"/>
  <c r="F65" i="2"/>
  <c r="E65" i="2"/>
  <c r="D65" i="2"/>
  <c r="CE64" i="2"/>
  <c r="CD64" i="2"/>
  <c r="CC64" i="2"/>
  <c r="CB64" i="2"/>
  <c r="CA64" i="2"/>
  <c r="BZ64" i="2"/>
  <c r="BY64" i="2"/>
  <c r="BX64" i="2"/>
  <c r="BW64" i="2"/>
  <c r="BV64" i="2"/>
  <c r="BU64" i="2"/>
  <c r="BT64" i="2"/>
  <c r="BS64" i="2"/>
  <c r="BR64" i="2"/>
  <c r="BQ64" i="2"/>
  <c r="BP64" i="2"/>
  <c r="BO64" i="2"/>
  <c r="BN64" i="2"/>
  <c r="BM64" i="2"/>
  <c r="BK64" i="2"/>
  <c r="BJ64" i="2"/>
  <c r="BI64" i="2"/>
  <c r="BH64" i="2"/>
  <c r="BG64" i="2"/>
  <c r="BF64" i="2"/>
  <c r="BE64" i="2"/>
  <c r="BD64" i="2"/>
  <c r="BC64" i="2"/>
  <c r="BB64" i="2"/>
  <c r="BA64" i="2"/>
  <c r="AZ64" i="2"/>
  <c r="AY64" i="2"/>
  <c r="AX64" i="2"/>
  <c r="AW64" i="2"/>
  <c r="AV64" i="2"/>
  <c r="AU64" i="2"/>
  <c r="AT64" i="2"/>
  <c r="AS64" i="2"/>
  <c r="AR64" i="2"/>
  <c r="AQ64" i="2"/>
  <c r="AP64" i="2"/>
  <c r="AO64" i="2"/>
  <c r="AN64" i="2"/>
  <c r="AM64" i="2"/>
  <c r="AL64" i="2"/>
  <c r="AK64" i="2"/>
  <c r="AJ64" i="2"/>
  <c r="AI64" i="2"/>
  <c r="AH64" i="2"/>
  <c r="AG64" i="2"/>
  <c r="AF64" i="2"/>
  <c r="AE64" i="2"/>
  <c r="AD64" i="2"/>
  <c r="AC64" i="2"/>
  <c r="AB64" i="2"/>
  <c r="AA64" i="2"/>
  <c r="Z64" i="2"/>
  <c r="Y64" i="2"/>
  <c r="X64" i="2"/>
  <c r="W64" i="2"/>
  <c r="V64" i="2"/>
  <c r="U64" i="2"/>
  <c r="T64" i="2"/>
  <c r="S64" i="2"/>
  <c r="R64" i="2"/>
  <c r="Q64" i="2"/>
  <c r="P64" i="2"/>
  <c r="O64" i="2"/>
  <c r="N64" i="2"/>
  <c r="M64" i="2"/>
  <c r="L64" i="2"/>
  <c r="K64" i="2"/>
  <c r="J64" i="2"/>
  <c r="I64" i="2"/>
  <c r="H64" i="2"/>
  <c r="G64" i="2"/>
  <c r="F64" i="2"/>
  <c r="E64" i="2"/>
  <c r="D64" i="2"/>
  <c r="CE63" i="2"/>
  <c r="CD63" i="2"/>
  <c r="CC63" i="2"/>
  <c r="CB63" i="2"/>
  <c r="CA63" i="2"/>
  <c r="BZ63" i="2"/>
  <c r="BY63" i="2"/>
  <c r="BX63" i="2"/>
  <c r="BW63" i="2"/>
  <c r="BV63" i="2"/>
  <c r="BU63" i="2"/>
  <c r="BT63" i="2"/>
  <c r="BS63" i="2"/>
  <c r="BR63" i="2"/>
  <c r="BQ63" i="2"/>
  <c r="BP63" i="2"/>
  <c r="BO63" i="2"/>
  <c r="BN63" i="2"/>
  <c r="BM63" i="2"/>
  <c r="BK63" i="2"/>
  <c r="BJ63" i="2"/>
  <c r="BI63" i="2"/>
  <c r="BH63" i="2"/>
  <c r="BG63" i="2"/>
  <c r="BF63" i="2"/>
  <c r="BE63" i="2"/>
  <c r="BD63" i="2"/>
  <c r="BC63" i="2"/>
  <c r="BB63" i="2"/>
  <c r="BA63" i="2"/>
  <c r="AZ63" i="2"/>
  <c r="AY63" i="2"/>
  <c r="AX63" i="2"/>
  <c r="AW63" i="2"/>
  <c r="AV63" i="2"/>
  <c r="AU63" i="2"/>
  <c r="AT63" i="2"/>
  <c r="AS63" i="2"/>
  <c r="AR63" i="2"/>
  <c r="AQ63" i="2"/>
  <c r="AP63" i="2"/>
  <c r="AO63" i="2"/>
  <c r="AN63" i="2"/>
  <c r="AM63" i="2"/>
  <c r="AL63" i="2"/>
  <c r="AK63" i="2"/>
  <c r="AJ63" i="2"/>
  <c r="AI63" i="2"/>
  <c r="AH63" i="2"/>
  <c r="AG63" i="2"/>
  <c r="AF63" i="2"/>
  <c r="AE63" i="2"/>
  <c r="AD63" i="2"/>
  <c r="AC63" i="2"/>
  <c r="AB63" i="2"/>
  <c r="AA63" i="2"/>
  <c r="Z63" i="2"/>
  <c r="Y63" i="2"/>
  <c r="X63" i="2"/>
  <c r="W63" i="2"/>
  <c r="V63" i="2"/>
  <c r="U63" i="2"/>
  <c r="T63" i="2"/>
  <c r="S63" i="2"/>
  <c r="R63" i="2"/>
  <c r="Q63" i="2"/>
  <c r="P63" i="2"/>
  <c r="O63" i="2"/>
  <c r="N63" i="2"/>
  <c r="M63" i="2"/>
  <c r="L63" i="2"/>
  <c r="K63" i="2"/>
  <c r="J63" i="2"/>
  <c r="I63" i="2"/>
  <c r="H63" i="2"/>
  <c r="G63" i="2"/>
  <c r="F63" i="2"/>
  <c r="E63" i="2"/>
  <c r="D63" i="2"/>
  <c r="CE62" i="2"/>
  <c r="CD62" i="2"/>
  <c r="CC62" i="2"/>
  <c r="CB62" i="2"/>
  <c r="CA62" i="2"/>
  <c r="BZ62" i="2"/>
  <c r="BY62" i="2"/>
  <c r="BX62" i="2"/>
  <c r="BW62" i="2"/>
  <c r="BV62" i="2"/>
  <c r="BU62" i="2"/>
  <c r="BT62" i="2"/>
  <c r="BS62" i="2"/>
  <c r="BR62" i="2"/>
  <c r="BQ62" i="2"/>
  <c r="BP62" i="2"/>
  <c r="BO62" i="2"/>
  <c r="BN62" i="2"/>
  <c r="BM62" i="2"/>
  <c r="BK62" i="2"/>
  <c r="BJ62" i="2"/>
  <c r="BI62" i="2"/>
  <c r="BH62" i="2"/>
  <c r="BG62" i="2"/>
  <c r="BF62" i="2"/>
  <c r="BE62" i="2"/>
  <c r="BD62" i="2"/>
  <c r="BC62" i="2"/>
  <c r="BB62" i="2"/>
  <c r="BA62" i="2"/>
  <c r="AZ62" i="2"/>
  <c r="AY62" i="2"/>
  <c r="AX62" i="2"/>
  <c r="AW62" i="2"/>
  <c r="AV62" i="2"/>
  <c r="AU62" i="2"/>
  <c r="AT62" i="2"/>
  <c r="AS62" i="2"/>
  <c r="AR62" i="2"/>
  <c r="AQ62" i="2"/>
  <c r="AP62" i="2"/>
  <c r="AO62" i="2"/>
  <c r="AN62" i="2"/>
  <c r="AM62" i="2"/>
  <c r="AL62" i="2"/>
  <c r="AK62" i="2"/>
  <c r="AJ62" i="2"/>
  <c r="AI62" i="2"/>
  <c r="AH62" i="2"/>
  <c r="AG62" i="2"/>
  <c r="AF62" i="2"/>
  <c r="AE62" i="2"/>
  <c r="AD62" i="2"/>
  <c r="AC62" i="2"/>
  <c r="AB62" i="2"/>
  <c r="AA62" i="2"/>
  <c r="Z62" i="2"/>
  <c r="Y62" i="2"/>
  <c r="X62" i="2"/>
  <c r="W62" i="2"/>
  <c r="V62" i="2"/>
  <c r="U62" i="2"/>
  <c r="T62" i="2"/>
  <c r="S62" i="2"/>
  <c r="R62" i="2"/>
  <c r="Q62" i="2"/>
  <c r="P62" i="2"/>
  <c r="O62" i="2"/>
  <c r="N62" i="2"/>
  <c r="M62" i="2"/>
  <c r="L62" i="2"/>
  <c r="K62" i="2"/>
  <c r="J62" i="2"/>
  <c r="I62" i="2"/>
  <c r="H62" i="2"/>
  <c r="G62" i="2"/>
  <c r="F62" i="2"/>
  <c r="E62" i="2"/>
  <c r="D62" i="2"/>
  <c r="CE61" i="2"/>
  <c r="CD61" i="2"/>
  <c r="CC61" i="2"/>
  <c r="CB61" i="2"/>
  <c r="CA61" i="2"/>
  <c r="BZ61" i="2"/>
  <c r="BY61" i="2"/>
  <c r="BX61" i="2"/>
  <c r="BW61" i="2"/>
  <c r="BV61" i="2"/>
  <c r="BU61" i="2"/>
  <c r="BT61" i="2"/>
  <c r="BS61" i="2"/>
  <c r="BR61" i="2"/>
  <c r="BQ61" i="2"/>
  <c r="BP61" i="2"/>
  <c r="BO61" i="2"/>
  <c r="BN61" i="2"/>
  <c r="BM61" i="2"/>
  <c r="BK61" i="2"/>
  <c r="BJ61" i="2"/>
  <c r="BI61" i="2"/>
  <c r="BH61" i="2"/>
  <c r="BG61" i="2"/>
  <c r="BF61" i="2"/>
  <c r="BE61" i="2"/>
  <c r="BD61" i="2"/>
  <c r="BC61" i="2"/>
  <c r="BB61" i="2"/>
  <c r="BA61" i="2"/>
  <c r="AZ61" i="2"/>
  <c r="AY61" i="2"/>
  <c r="AX61" i="2"/>
  <c r="AW61" i="2"/>
  <c r="AV61" i="2"/>
  <c r="AU61" i="2"/>
  <c r="AT61" i="2"/>
  <c r="AS61" i="2"/>
  <c r="AR61" i="2"/>
  <c r="AQ61" i="2"/>
  <c r="AP61" i="2"/>
  <c r="AO61" i="2"/>
  <c r="AN61" i="2"/>
  <c r="AM61" i="2"/>
  <c r="AL61" i="2"/>
  <c r="AK61" i="2"/>
  <c r="AJ61" i="2"/>
  <c r="AI61" i="2"/>
  <c r="AH61" i="2"/>
  <c r="AG61" i="2"/>
  <c r="AF61" i="2"/>
  <c r="AE61" i="2"/>
  <c r="AD61" i="2"/>
  <c r="AC61" i="2"/>
  <c r="AB61" i="2"/>
  <c r="AA61" i="2"/>
  <c r="Z61" i="2"/>
  <c r="Y61" i="2"/>
  <c r="X61" i="2"/>
  <c r="W61" i="2"/>
  <c r="V61" i="2"/>
  <c r="U61" i="2"/>
  <c r="T61" i="2"/>
  <c r="S61" i="2"/>
  <c r="R61" i="2"/>
  <c r="Q61" i="2"/>
  <c r="P61" i="2"/>
  <c r="O61" i="2"/>
  <c r="N61" i="2"/>
  <c r="M61" i="2"/>
  <c r="L61" i="2"/>
  <c r="K61" i="2"/>
  <c r="J61" i="2"/>
  <c r="I61" i="2"/>
  <c r="H61" i="2"/>
  <c r="G61" i="2"/>
  <c r="F61" i="2"/>
  <c r="E61" i="2"/>
  <c r="D61" i="2"/>
  <c r="CE60" i="2"/>
  <c r="CD60" i="2"/>
  <c r="CC60" i="2"/>
  <c r="CB60" i="2"/>
  <c r="CA60" i="2"/>
  <c r="BZ60" i="2"/>
  <c r="BY60" i="2"/>
  <c r="BX60" i="2"/>
  <c r="BW60" i="2"/>
  <c r="BV60" i="2"/>
  <c r="BU60" i="2"/>
  <c r="BT60" i="2"/>
  <c r="BS60" i="2"/>
  <c r="BR60" i="2"/>
  <c r="BQ60" i="2"/>
  <c r="BP60" i="2"/>
  <c r="BO60" i="2"/>
  <c r="BN60" i="2"/>
  <c r="BM60" i="2"/>
  <c r="BK60" i="2"/>
  <c r="BJ60" i="2"/>
  <c r="BI60" i="2"/>
  <c r="BH60" i="2"/>
  <c r="BG60" i="2"/>
  <c r="BF60" i="2"/>
  <c r="BE60" i="2"/>
  <c r="BD60" i="2"/>
  <c r="BC60" i="2"/>
  <c r="BB60" i="2"/>
  <c r="BA60" i="2"/>
  <c r="AZ60" i="2"/>
  <c r="AY60" i="2"/>
  <c r="AX60" i="2"/>
  <c r="AW60" i="2"/>
  <c r="AV60" i="2"/>
  <c r="AU60" i="2"/>
  <c r="AT60" i="2"/>
  <c r="AS60" i="2"/>
  <c r="AR60" i="2"/>
  <c r="AQ60" i="2"/>
  <c r="AP60" i="2"/>
  <c r="AO60" i="2"/>
  <c r="AN60" i="2"/>
  <c r="AM60" i="2"/>
  <c r="AL60" i="2"/>
  <c r="AK60" i="2"/>
  <c r="AJ60" i="2"/>
  <c r="AI60" i="2"/>
  <c r="AH60" i="2"/>
  <c r="AG60" i="2"/>
  <c r="AF60" i="2"/>
  <c r="AE60" i="2"/>
  <c r="AD60" i="2"/>
  <c r="AC60" i="2"/>
  <c r="AB60" i="2"/>
  <c r="AA60" i="2"/>
  <c r="Z60" i="2"/>
  <c r="Y60" i="2"/>
  <c r="X60" i="2"/>
  <c r="W60" i="2"/>
  <c r="V60" i="2"/>
  <c r="U60" i="2"/>
  <c r="T60" i="2"/>
  <c r="S60" i="2"/>
  <c r="R60" i="2"/>
  <c r="Q60" i="2"/>
  <c r="P60" i="2"/>
  <c r="O60" i="2"/>
  <c r="N60" i="2"/>
  <c r="M60" i="2"/>
  <c r="L60" i="2"/>
  <c r="K60" i="2"/>
  <c r="J60" i="2"/>
  <c r="I60" i="2"/>
  <c r="H60" i="2"/>
  <c r="G60" i="2"/>
  <c r="F60" i="2"/>
  <c r="E60" i="2"/>
  <c r="D60" i="2"/>
  <c r="CE59" i="2"/>
  <c r="CD59" i="2"/>
  <c r="CC59" i="2"/>
  <c r="CB59" i="2"/>
  <c r="CA59" i="2"/>
  <c r="BZ59" i="2"/>
  <c r="BY59" i="2"/>
  <c r="BX59" i="2"/>
  <c r="BW59" i="2"/>
  <c r="BV59" i="2"/>
  <c r="BU59" i="2"/>
  <c r="BT59" i="2"/>
  <c r="BS59" i="2"/>
  <c r="BR59" i="2"/>
  <c r="BQ59" i="2"/>
  <c r="BP59" i="2"/>
  <c r="BO59" i="2"/>
  <c r="BN59" i="2"/>
  <c r="BM59" i="2"/>
  <c r="BK59" i="2"/>
  <c r="BJ59" i="2"/>
  <c r="BI59" i="2"/>
  <c r="BH59" i="2"/>
  <c r="BG59" i="2"/>
  <c r="BF59" i="2"/>
  <c r="BE59" i="2"/>
  <c r="BD59" i="2"/>
  <c r="BC59" i="2"/>
  <c r="BB59" i="2"/>
  <c r="BA59" i="2"/>
  <c r="AZ59" i="2"/>
  <c r="AY59" i="2"/>
  <c r="AX59" i="2"/>
  <c r="AW59" i="2"/>
  <c r="AV59" i="2"/>
  <c r="AU59" i="2"/>
  <c r="AT59" i="2"/>
  <c r="AS59" i="2"/>
  <c r="AR59" i="2"/>
  <c r="AQ59" i="2"/>
  <c r="AP59" i="2"/>
  <c r="AO59" i="2"/>
  <c r="AN59" i="2"/>
  <c r="AM59" i="2"/>
  <c r="AL59" i="2"/>
  <c r="AK59" i="2"/>
  <c r="AJ59" i="2"/>
  <c r="AI59" i="2"/>
  <c r="AH59" i="2"/>
  <c r="AG59" i="2"/>
  <c r="AF59" i="2"/>
  <c r="AE59" i="2"/>
  <c r="AD59" i="2"/>
  <c r="AC59" i="2"/>
  <c r="AB59" i="2"/>
  <c r="AA59" i="2"/>
  <c r="Z59" i="2"/>
  <c r="Y59" i="2"/>
  <c r="X59" i="2"/>
  <c r="W59" i="2"/>
  <c r="V59" i="2"/>
  <c r="U59" i="2"/>
  <c r="T59" i="2"/>
  <c r="S59" i="2"/>
  <c r="R59" i="2"/>
  <c r="Q59" i="2"/>
  <c r="P59" i="2"/>
  <c r="O59" i="2"/>
  <c r="N59" i="2"/>
  <c r="M59" i="2"/>
  <c r="L59" i="2"/>
  <c r="K59" i="2"/>
  <c r="J59" i="2"/>
  <c r="I59" i="2"/>
  <c r="H59" i="2"/>
  <c r="G59" i="2"/>
  <c r="F59" i="2"/>
  <c r="E59" i="2"/>
  <c r="D59" i="2"/>
  <c r="CE58" i="2"/>
  <c r="CD58" i="2"/>
  <c r="CC58" i="2"/>
  <c r="CB58" i="2"/>
  <c r="CA58" i="2"/>
  <c r="BZ58" i="2"/>
  <c r="BY58" i="2"/>
  <c r="BX58" i="2"/>
  <c r="BW58" i="2"/>
  <c r="BV58" i="2"/>
  <c r="BU58" i="2"/>
  <c r="BT58" i="2"/>
  <c r="BS58" i="2"/>
  <c r="BR58" i="2"/>
  <c r="BQ58" i="2"/>
  <c r="BP58" i="2"/>
  <c r="BO58" i="2"/>
  <c r="BN58" i="2"/>
  <c r="BM58" i="2"/>
  <c r="BK58" i="2"/>
  <c r="BJ58" i="2"/>
  <c r="BI58" i="2"/>
  <c r="BH58" i="2"/>
  <c r="BG58" i="2"/>
  <c r="BF58" i="2"/>
  <c r="BE58" i="2"/>
  <c r="BD58" i="2"/>
  <c r="BC58" i="2"/>
  <c r="BB58" i="2"/>
  <c r="BA58" i="2"/>
  <c r="AZ58" i="2"/>
  <c r="AY58" i="2"/>
  <c r="AX58" i="2"/>
  <c r="AW58" i="2"/>
  <c r="AV58" i="2"/>
  <c r="AU58" i="2"/>
  <c r="AT58" i="2"/>
  <c r="AS58" i="2"/>
  <c r="AR58" i="2"/>
  <c r="AQ58" i="2"/>
  <c r="AP58" i="2"/>
  <c r="AO58" i="2"/>
  <c r="AN58" i="2"/>
  <c r="AM58" i="2"/>
  <c r="AL58" i="2"/>
  <c r="AK58" i="2"/>
  <c r="AJ58" i="2"/>
  <c r="AI58" i="2"/>
  <c r="AH58" i="2"/>
  <c r="AG58" i="2"/>
  <c r="AF58" i="2"/>
  <c r="AE58" i="2"/>
  <c r="AD58" i="2"/>
  <c r="AC58" i="2"/>
  <c r="AB58" i="2"/>
  <c r="AA58" i="2"/>
  <c r="Z58" i="2"/>
  <c r="Y58" i="2"/>
  <c r="X58" i="2"/>
  <c r="W58" i="2"/>
  <c r="V58" i="2"/>
  <c r="U58" i="2"/>
  <c r="T58" i="2"/>
  <c r="S58" i="2"/>
  <c r="R58" i="2"/>
  <c r="Q58" i="2"/>
  <c r="P58" i="2"/>
  <c r="O58" i="2"/>
  <c r="N58" i="2"/>
  <c r="M58" i="2"/>
  <c r="L58" i="2"/>
  <c r="K58" i="2"/>
  <c r="J58" i="2"/>
  <c r="I58" i="2"/>
  <c r="H58" i="2"/>
  <c r="G58" i="2"/>
  <c r="F58" i="2"/>
  <c r="E58" i="2"/>
  <c r="D58" i="2"/>
  <c r="CE57" i="2"/>
  <c r="CD57" i="2"/>
  <c r="CC57" i="2"/>
  <c r="CB57" i="2"/>
  <c r="CA57" i="2"/>
  <c r="BZ57" i="2"/>
  <c r="BY57" i="2"/>
  <c r="BX57" i="2"/>
  <c r="BW57" i="2"/>
  <c r="BV57" i="2"/>
  <c r="BU57" i="2"/>
  <c r="BT57" i="2"/>
  <c r="BS57" i="2"/>
  <c r="BR57" i="2"/>
  <c r="BQ57" i="2"/>
  <c r="BP57" i="2"/>
  <c r="BO57" i="2"/>
  <c r="BN57" i="2"/>
  <c r="BM57" i="2"/>
  <c r="BK57" i="2"/>
  <c r="BJ57" i="2"/>
  <c r="BI57" i="2"/>
  <c r="BH57" i="2"/>
  <c r="BG57" i="2"/>
  <c r="BF57" i="2"/>
  <c r="BE57" i="2"/>
  <c r="BD57" i="2"/>
  <c r="BC57" i="2"/>
  <c r="BB57" i="2"/>
  <c r="BA57" i="2"/>
  <c r="AZ57" i="2"/>
  <c r="AY57" i="2"/>
  <c r="AX57" i="2"/>
  <c r="AW57" i="2"/>
  <c r="AV57" i="2"/>
  <c r="AU57" i="2"/>
  <c r="AT57" i="2"/>
  <c r="AS57" i="2"/>
  <c r="AR57" i="2"/>
  <c r="AQ57" i="2"/>
  <c r="AP57" i="2"/>
  <c r="AO57" i="2"/>
  <c r="AN57" i="2"/>
  <c r="AM57" i="2"/>
  <c r="AL57" i="2"/>
  <c r="AK57" i="2"/>
  <c r="AJ57" i="2"/>
  <c r="AI57" i="2"/>
  <c r="AH57" i="2"/>
  <c r="AG57" i="2"/>
  <c r="AF57" i="2"/>
  <c r="AE57" i="2"/>
  <c r="AD57" i="2"/>
  <c r="AC57" i="2"/>
  <c r="AB57" i="2"/>
  <c r="AA57" i="2"/>
  <c r="Z57" i="2"/>
  <c r="Y57" i="2"/>
  <c r="X57" i="2"/>
  <c r="W57" i="2"/>
  <c r="V57" i="2"/>
  <c r="U57" i="2"/>
  <c r="T57" i="2"/>
  <c r="S57" i="2"/>
  <c r="R57" i="2"/>
  <c r="Q57" i="2"/>
  <c r="P57" i="2"/>
  <c r="O57" i="2"/>
  <c r="N57" i="2"/>
  <c r="M57" i="2"/>
  <c r="L57" i="2"/>
  <c r="K57" i="2"/>
  <c r="J57" i="2"/>
  <c r="I57" i="2"/>
  <c r="H57" i="2"/>
  <c r="G57" i="2"/>
  <c r="F57" i="2"/>
  <c r="E57" i="2"/>
  <c r="D57" i="2"/>
  <c r="CE56" i="2"/>
  <c r="CD56" i="2"/>
  <c r="CC56" i="2"/>
  <c r="CB56" i="2"/>
  <c r="CA56" i="2"/>
  <c r="BZ56" i="2"/>
  <c r="BY56" i="2"/>
  <c r="BX56" i="2"/>
  <c r="BW56" i="2"/>
  <c r="BV56" i="2"/>
  <c r="BU56" i="2"/>
  <c r="BT56" i="2"/>
  <c r="BS56" i="2"/>
  <c r="BR56" i="2"/>
  <c r="BQ56" i="2"/>
  <c r="BP56" i="2"/>
  <c r="BO56" i="2"/>
  <c r="BN56" i="2"/>
  <c r="BM56" i="2"/>
  <c r="BK56" i="2"/>
  <c r="BJ56" i="2"/>
  <c r="BI56" i="2"/>
  <c r="BH56" i="2"/>
  <c r="BG56" i="2"/>
  <c r="BF56" i="2"/>
  <c r="BE56" i="2"/>
  <c r="BD56" i="2"/>
  <c r="BC56" i="2"/>
  <c r="BB56" i="2"/>
  <c r="BA56" i="2"/>
  <c r="AZ56" i="2"/>
  <c r="AY56" i="2"/>
  <c r="AX56" i="2"/>
  <c r="AW56" i="2"/>
  <c r="AV56" i="2"/>
  <c r="AU56" i="2"/>
  <c r="AT56" i="2"/>
  <c r="AS56" i="2"/>
  <c r="AR56" i="2"/>
  <c r="AQ56" i="2"/>
  <c r="AP56" i="2"/>
  <c r="AO56" i="2"/>
  <c r="AN56" i="2"/>
  <c r="AM56" i="2"/>
  <c r="AL56" i="2"/>
  <c r="AK56" i="2"/>
  <c r="AJ56" i="2"/>
  <c r="AI56" i="2"/>
  <c r="AH56" i="2"/>
  <c r="AG56" i="2"/>
  <c r="AF56" i="2"/>
  <c r="AE56" i="2"/>
  <c r="AD56" i="2"/>
  <c r="AC56" i="2"/>
  <c r="AB56" i="2"/>
  <c r="AA56" i="2"/>
  <c r="Z56" i="2"/>
  <c r="Y56" i="2"/>
  <c r="X56" i="2"/>
  <c r="W56" i="2"/>
  <c r="V56" i="2"/>
  <c r="U56" i="2"/>
  <c r="T56" i="2"/>
  <c r="S56" i="2"/>
  <c r="R56" i="2"/>
  <c r="Q56" i="2"/>
  <c r="P56" i="2"/>
  <c r="O56" i="2"/>
  <c r="N56" i="2"/>
  <c r="M56" i="2"/>
  <c r="L56" i="2"/>
  <c r="K56" i="2"/>
  <c r="J56" i="2"/>
  <c r="I56" i="2"/>
  <c r="H56" i="2"/>
  <c r="G56" i="2"/>
  <c r="F56" i="2"/>
  <c r="E56" i="2"/>
  <c r="D56" i="2"/>
  <c r="CE55" i="2"/>
  <c r="CD55" i="2"/>
  <c r="CC55" i="2"/>
  <c r="CB55" i="2"/>
  <c r="CA55" i="2"/>
  <c r="BZ55" i="2"/>
  <c r="BY55" i="2"/>
  <c r="BX55" i="2"/>
  <c r="BW55" i="2"/>
  <c r="BV55" i="2"/>
  <c r="BU55" i="2"/>
  <c r="BT55" i="2"/>
  <c r="BS55" i="2"/>
  <c r="BR55" i="2"/>
  <c r="BQ55" i="2"/>
  <c r="BP55" i="2"/>
  <c r="BO55" i="2"/>
  <c r="BN55" i="2"/>
  <c r="BM55" i="2"/>
  <c r="BK55" i="2"/>
  <c r="BJ55" i="2"/>
  <c r="BI55" i="2"/>
  <c r="BH55" i="2"/>
  <c r="BG55" i="2"/>
  <c r="BF55" i="2"/>
  <c r="BE55" i="2"/>
  <c r="BD55" i="2"/>
  <c r="BC55" i="2"/>
  <c r="BB55" i="2"/>
  <c r="BA55" i="2"/>
  <c r="AZ55" i="2"/>
  <c r="AY55" i="2"/>
  <c r="AX55" i="2"/>
  <c r="AW55" i="2"/>
  <c r="AV55" i="2"/>
  <c r="AU55" i="2"/>
  <c r="AT55" i="2"/>
  <c r="AS55" i="2"/>
  <c r="AR55" i="2"/>
  <c r="AQ55" i="2"/>
  <c r="AP55" i="2"/>
  <c r="AO55" i="2"/>
  <c r="AN55" i="2"/>
  <c r="AM55" i="2"/>
  <c r="AL55" i="2"/>
  <c r="AK55" i="2"/>
  <c r="AJ55" i="2"/>
  <c r="AI55" i="2"/>
  <c r="AH55" i="2"/>
  <c r="AG55" i="2"/>
  <c r="AF55" i="2"/>
  <c r="AE55" i="2"/>
  <c r="AD55" i="2"/>
  <c r="AC55" i="2"/>
  <c r="AB55" i="2"/>
  <c r="AA55" i="2"/>
  <c r="Z55" i="2"/>
  <c r="Y55" i="2"/>
  <c r="X55" i="2"/>
  <c r="W55" i="2"/>
  <c r="V55" i="2"/>
  <c r="U55" i="2"/>
  <c r="T55" i="2"/>
  <c r="S55" i="2"/>
  <c r="R55" i="2"/>
  <c r="Q55" i="2"/>
  <c r="P55" i="2"/>
  <c r="O55" i="2"/>
  <c r="N55" i="2"/>
  <c r="M55" i="2"/>
  <c r="L55" i="2"/>
  <c r="K55" i="2"/>
  <c r="J55" i="2"/>
  <c r="I55" i="2"/>
  <c r="H55" i="2"/>
  <c r="G55" i="2"/>
  <c r="F55" i="2"/>
  <c r="E55" i="2"/>
  <c r="D55" i="2"/>
  <c r="CE54" i="2"/>
  <c r="CD54" i="2"/>
  <c r="CC54" i="2"/>
  <c r="CB54" i="2"/>
  <c r="CA54" i="2"/>
  <c r="BZ54" i="2"/>
  <c r="BY54" i="2"/>
  <c r="BX54" i="2"/>
  <c r="BW54" i="2"/>
  <c r="BV54" i="2"/>
  <c r="BU54" i="2"/>
  <c r="BT54" i="2"/>
  <c r="BS54" i="2"/>
  <c r="BR54" i="2"/>
  <c r="BQ54" i="2"/>
  <c r="BP54" i="2"/>
  <c r="BO54" i="2"/>
  <c r="BN54" i="2"/>
  <c r="BM54" i="2"/>
  <c r="BK54" i="2"/>
  <c r="BJ54" i="2"/>
  <c r="BI54" i="2"/>
  <c r="BH54" i="2"/>
  <c r="BG54" i="2"/>
  <c r="BF54" i="2"/>
  <c r="BE54" i="2"/>
  <c r="BD54" i="2"/>
  <c r="BC54" i="2"/>
  <c r="BB54" i="2"/>
  <c r="BA54" i="2"/>
  <c r="AZ54" i="2"/>
  <c r="AY54" i="2"/>
  <c r="AX54" i="2"/>
  <c r="AW54" i="2"/>
  <c r="AV54" i="2"/>
  <c r="AU54" i="2"/>
  <c r="AT54" i="2"/>
  <c r="AS54" i="2"/>
  <c r="AR54" i="2"/>
  <c r="AQ54" i="2"/>
  <c r="AP54" i="2"/>
  <c r="AO54" i="2"/>
  <c r="AN54" i="2"/>
  <c r="AM54" i="2"/>
  <c r="AL54" i="2"/>
  <c r="AK54" i="2"/>
  <c r="AJ54" i="2"/>
  <c r="AI54" i="2"/>
  <c r="AH54" i="2"/>
  <c r="AG54" i="2"/>
  <c r="AF54" i="2"/>
  <c r="AE54" i="2"/>
  <c r="AD54" i="2"/>
  <c r="AC54" i="2"/>
  <c r="AB54" i="2"/>
  <c r="AA54" i="2"/>
  <c r="Z54" i="2"/>
  <c r="Y54" i="2"/>
  <c r="X54" i="2"/>
  <c r="W54" i="2"/>
  <c r="V54" i="2"/>
  <c r="U54" i="2"/>
  <c r="T54" i="2"/>
  <c r="S54" i="2"/>
  <c r="R54" i="2"/>
  <c r="Q54" i="2"/>
  <c r="P54" i="2"/>
  <c r="O54" i="2"/>
  <c r="N54" i="2"/>
  <c r="M54" i="2"/>
  <c r="L54" i="2"/>
  <c r="K54" i="2"/>
  <c r="J54" i="2"/>
  <c r="I54" i="2"/>
  <c r="H54" i="2"/>
  <c r="G54" i="2"/>
  <c r="F54" i="2"/>
  <c r="E54" i="2"/>
  <c r="D54" i="2"/>
  <c r="CE53" i="2"/>
  <c r="CD53" i="2"/>
  <c r="CC53" i="2"/>
  <c r="CB53" i="2"/>
  <c r="CA53" i="2"/>
  <c r="BZ53" i="2"/>
  <c r="BY53" i="2"/>
  <c r="BX53" i="2"/>
  <c r="BW53" i="2"/>
  <c r="BV53" i="2"/>
  <c r="BU53" i="2"/>
  <c r="BT53" i="2"/>
  <c r="BS53" i="2"/>
  <c r="BR53" i="2"/>
  <c r="BQ53" i="2"/>
  <c r="BP53" i="2"/>
  <c r="BO53" i="2"/>
  <c r="BN53" i="2"/>
  <c r="BM53" i="2"/>
  <c r="BK53" i="2"/>
  <c r="BJ53" i="2"/>
  <c r="BI53" i="2"/>
  <c r="BH53" i="2"/>
  <c r="BG53" i="2"/>
  <c r="BF53" i="2"/>
  <c r="BE53" i="2"/>
  <c r="BD53" i="2"/>
  <c r="BC53" i="2"/>
  <c r="BB53" i="2"/>
  <c r="BA53" i="2"/>
  <c r="AZ53" i="2"/>
  <c r="AY53" i="2"/>
  <c r="AX53" i="2"/>
  <c r="AW53" i="2"/>
  <c r="AV53" i="2"/>
  <c r="AU53" i="2"/>
  <c r="AT53" i="2"/>
  <c r="AS53" i="2"/>
  <c r="AR53" i="2"/>
  <c r="AQ53" i="2"/>
  <c r="AP53" i="2"/>
  <c r="AO53" i="2"/>
  <c r="AN53" i="2"/>
  <c r="AM53" i="2"/>
  <c r="AL53" i="2"/>
  <c r="AK53" i="2"/>
  <c r="AJ53" i="2"/>
  <c r="AI53" i="2"/>
  <c r="AH53" i="2"/>
  <c r="AG53" i="2"/>
  <c r="AF53" i="2"/>
  <c r="AE53" i="2"/>
  <c r="AD53" i="2"/>
  <c r="AC53" i="2"/>
  <c r="AB53" i="2"/>
  <c r="AA53" i="2"/>
  <c r="Z53" i="2"/>
  <c r="Y53" i="2"/>
  <c r="X53" i="2"/>
  <c r="W53" i="2"/>
  <c r="V53" i="2"/>
  <c r="U53" i="2"/>
  <c r="T53" i="2"/>
  <c r="S53" i="2"/>
  <c r="R53" i="2"/>
  <c r="Q53" i="2"/>
  <c r="P53" i="2"/>
  <c r="O53" i="2"/>
  <c r="N53" i="2"/>
  <c r="M53" i="2"/>
  <c r="L53" i="2"/>
  <c r="K53" i="2"/>
  <c r="J53" i="2"/>
  <c r="I53" i="2"/>
  <c r="H53" i="2"/>
  <c r="G53" i="2"/>
  <c r="F53" i="2"/>
  <c r="E53" i="2"/>
  <c r="D53" i="2"/>
  <c r="CE52" i="2"/>
  <c r="CD52" i="2"/>
  <c r="CC52" i="2"/>
  <c r="CB52" i="2"/>
  <c r="CA52" i="2"/>
  <c r="BZ52" i="2"/>
  <c r="BY52" i="2"/>
  <c r="BX52" i="2"/>
  <c r="BW52" i="2"/>
  <c r="BV52" i="2"/>
  <c r="BU52" i="2"/>
  <c r="BT52" i="2"/>
  <c r="BS52" i="2"/>
  <c r="BR52" i="2"/>
  <c r="BQ52" i="2"/>
  <c r="BP52" i="2"/>
  <c r="BO52" i="2"/>
  <c r="BN52" i="2"/>
  <c r="BM52" i="2"/>
  <c r="BK52" i="2"/>
  <c r="BJ52" i="2"/>
  <c r="BI52" i="2"/>
  <c r="BH52" i="2"/>
  <c r="BG52" i="2"/>
  <c r="BF52" i="2"/>
  <c r="BE52" i="2"/>
  <c r="BD52" i="2"/>
  <c r="BC52" i="2"/>
  <c r="BB52" i="2"/>
  <c r="BA52" i="2"/>
  <c r="AZ52" i="2"/>
  <c r="AY52" i="2"/>
  <c r="AX52" i="2"/>
  <c r="AW52" i="2"/>
  <c r="AV52" i="2"/>
  <c r="AU52" i="2"/>
  <c r="AT52" i="2"/>
  <c r="AS52" i="2"/>
  <c r="AR52" i="2"/>
  <c r="AQ52" i="2"/>
  <c r="AP52" i="2"/>
  <c r="AO52" i="2"/>
  <c r="AN52" i="2"/>
  <c r="AM52" i="2"/>
  <c r="AL52" i="2"/>
  <c r="AK52" i="2"/>
  <c r="AJ52" i="2"/>
  <c r="AI52" i="2"/>
  <c r="AH52" i="2"/>
  <c r="AG52" i="2"/>
  <c r="AF52" i="2"/>
  <c r="AE52" i="2"/>
  <c r="AD52" i="2"/>
  <c r="AC52" i="2"/>
  <c r="AB52" i="2"/>
  <c r="AA52" i="2"/>
  <c r="Z52" i="2"/>
  <c r="Y52" i="2"/>
  <c r="X52" i="2"/>
  <c r="W52" i="2"/>
  <c r="V52" i="2"/>
  <c r="U52" i="2"/>
  <c r="T52" i="2"/>
  <c r="S52" i="2"/>
  <c r="R52" i="2"/>
  <c r="Q52" i="2"/>
  <c r="P52" i="2"/>
  <c r="O52" i="2"/>
  <c r="N52" i="2"/>
  <c r="M52" i="2"/>
  <c r="L52" i="2"/>
  <c r="K52" i="2"/>
  <c r="J52" i="2"/>
  <c r="I52" i="2"/>
  <c r="H52" i="2"/>
  <c r="G52" i="2"/>
  <c r="F52" i="2"/>
  <c r="E52" i="2"/>
  <c r="D52" i="2"/>
  <c r="CE51" i="2"/>
  <c r="CD51" i="2"/>
  <c r="CC51" i="2"/>
  <c r="CB51" i="2"/>
  <c r="CA51" i="2"/>
  <c r="BZ51" i="2"/>
  <c r="BY51" i="2"/>
  <c r="BX51" i="2"/>
  <c r="BW51" i="2"/>
  <c r="BV51" i="2"/>
  <c r="BU51" i="2"/>
  <c r="BT51" i="2"/>
  <c r="BS51" i="2"/>
  <c r="BR51" i="2"/>
  <c r="BQ51" i="2"/>
  <c r="BP51" i="2"/>
  <c r="BO51" i="2"/>
  <c r="BN51" i="2"/>
  <c r="BM51" i="2"/>
  <c r="BK51" i="2"/>
  <c r="BJ51" i="2"/>
  <c r="BI51" i="2"/>
  <c r="BH51" i="2"/>
  <c r="BG51" i="2"/>
  <c r="BF51" i="2"/>
  <c r="BE51" i="2"/>
  <c r="BD51" i="2"/>
  <c r="BC51" i="2"/>
  <c r="BB51" i="2"/>
  <c r="BA51" i="2"/>
  <c r="AZ51" i="2"/>
  <c r="AY51" i="2"/>
  <c r="AX51" i="2"/>
  <c r="AW51" i="2"/>
  <c r="AV51" i="2"/>
  <c r="AU51" i="2"/>
  <c r="AT51" i="2"/>
  <c r="AS51" i="2"/>
  <c r="AR51" i="2"/>
  <c r="AQ51" i="2"/>
  <c r="AP51" i="2"/>
  <c r="AO51" i="2"/>
  <c r="AN51" i="2"/>
  <c r="AM51" i="2"/>
  <c r="AL51" i="2"/>
  <c r="AK51" i="2"/>
  <c r="AJ51" i="2"/>
  <c r="AI51" i="2"/>
  <c r="AH51" i="2"/>
  <c r="AG51" i="2"/>
  <c r="AF51" i="2"/>
  <c r="AE51" i="2"/>
  <c r="AD51" i="2"/>
  <c r="AC51" i="2"/>
  <c r="AB51" i="2"/>
  <c r="AA51" i="2"/>
  <c r="Z51" i="2"/>
  <c r="Y51" i="2"/>
  <c r="X51" i="2"/>
  <c r="W51" i="2"/>
  <c r="V51" i="2"/>
  <c r="U51" i="2"/>
  <c r="T51" i="2"/>
  <c r="S51" i="2"/>
  <c r="R51" i="2"/>
  <c r="Q51" i="2"/>
  <c r="P51" i="2"/>
  <c r="O51" i="2"/>
  <c r="N51" i="2"/>
  <c r="M51" i="2"/>
  <c r="L51" i="2"/>
  <c r="K51" i="2"/>
  <c r="J51" i="2"/>
  <c r="I51" i="2"/>
  <c r="H51" i="2"/>
  <c r="G51" i="2"/>
  <c r="F51" i="2"/>
  <c r="E51" i="2"/>
  <c r="D51" i="2"/>
  <c r="CE50" i="2"/>
  <c r="CD50" i="2"/>
  <c r="CC50" i="2"/>
  <c r="CB50" i="2"/>
  <c r="CA50" i="2"/>
  <c r="BZ50" i="2"/>
  <c r="BY50" i="2"/>
  <c r="BX50" i="2"/>
  <c r="BW50" i="2"/>
  <c r="BV50" i="2"/>
  <c r="BU50" i="2"/>
  <c r="BT50" i="2"/>
  <c r="BS50" i="2"/>
  <c r="BR50" i="2"/>
  <c r="BQ50" i="2"/>
  <c r="BP50" i="2"/>
  <c r="BO50" i="2"/>
  <c r="BN50" i="2"/>
  <c r="BM50" i="2"/>
  <c r="BK50" i="2"/>
  <c r="BJ50" i="2"/>
  <c r="BI50" i="2"/>
  <c r="BH50" i="2"/>
  <c r="BG50" i="2"/>
  <c r="BF50" i="2"/>
  <c r="BE50" i="2"/>
  <c r="BD50" i="2"/>
  <c r="BC50" i="2"/>
  <c r="BB50" i="2"/>
  <c r="BA50" i="2"/>
  <c r="AZ50" i="2"/>
  <c r="AY50" i="2"/>
  <c r="AX50" i="2"/>
  <c r="AW50" i="2"/>
  <c r="AV50" i="2"/>
  <c r="AU50" i="2"/>
  <c r="AT50" i="2"/>
  <c r="AS50" i="2"/>
  <c r="AR50" i="2"/>
  <c r="AQ50" i="2"/>
  <c r="AP50" i="2"/>
  <c r="AO50" i="2"/>
  <c r="AN50" i="2"/>
  <c r="AM50" i="2"/>
  <c r="AL50" i="2"/>
  <c r="AK50" i="2"/>
  <c r="AJ50" i="2"/>
  <c r="AI50" i="2"/>
  <c r="AH50" i="2"/>
  <c r="AG50" i="2"/>
  <c r="AF50" i="2"/>
  <c r="AE50" i="2"/>
  <c r="AD50" i="2"/>
  <c r="AC50" i="2"/>
  <c r="AB50" i="2"/>
  <c r="AA50" i="2"/>
  <c r="Z50" i="2"/>
  <c r="Y50" i="2"/>
  <c r="X50" i="2"/>
  <c r="W50" i="2"/>
  <c r="V50" i="2"/>
  <c r="U50" i="2"/>
  <c r="T50" i="2"/>
  <c r="S50" i="2"/>
  <c r="R50" i="2"/>
  <c r="Q50" i="2"/>
  <c r="P50" i="2"/>
  <c r="O50" i="2"/>
  <c r="N50" i="2"/>
  <c r="M50" i="2"/>
  <c r="L50" i="2"/>
  <c r="K50" i="2"/>
  <c r="J50" i="2"/>
  <c r="I50" i="2"/>
  <c r="H50" i="2"/>
  <c r="G50" i="2"/>
  <c r="F50" i="2"/>
  <c r="E50" i="2"/>
  <c r="D50" i="2"/>
  <c r="CE49" i="2"/>
  <c r="CD49" i="2"/>
  <c r="CC49" i="2"/>
  <c r="CB49" i="2"/>
  <c r="CA49" i="2"/>
  <c r="BZ49" i="2"/>
  <c r="BY49" i="2"/>
  <c r="BX49" i="2"/>
  <c r="BW49" i="2"/>
  <c r="BV49" i="2"/>
  <c r="BU49" i="2"/>
  <c r="BT49" i="2"/>
  <c r="BS49" i="2"/>
  <c r="BR49" i="2"/>
  <c r="BQ49" i="2"/>
  <c r="BP49" i="2"/>
  <c r="BO49" i="2"/>
  <c r="BN49" i="2"/>
  <c r="BM49" i="2"/>
  <c r="BK49" i="2"/>
  <c r="BJ49" i="2"/>
  <c r="BI49" i="2"/>
  <c r="BH49" i="2"/>
  <c r="BG49" i="2"/>
  <c r="BF49" i="2"/>
  <c r="BE49" i="2"/>
  <c r="BD49" i="2"/>
  <c r="BC49" i="2"/>
  <c r="BB49" i="2"/>
  <c r="BA49" i="2"/>
  <c r="AZ49" i="2"/>
  <c r="AY49" i="2"/>
  <c r="AX49" i="2"/>
  <c r="AW49" i="2"/>
  <c r="AV49" i="2"/>
  <c r="AU49" i="2"/>
  <c r="AT49" i="2"/>
  <c r="AS49" i="2"/>
  <c r="AR49" i="2"/>
  <c r="AQ49" i="2"/>
  <c r="AP49" i="2"/>
  <c r="AO49" i="2"/>
  <c r="AN49" i="2"/>
  <c r="AM49" i="2"/>
  <c r="AL49" i="2"/>
  <c r="AK49" i="2"/>
  <c r="AJ49" i="2"/>
  <c r="AI49" i="2"/>
  <c r="AH49" i="2"/>
  <c r="AG49" i="2"/>
  <c r="AF49" i="2"/>
  <c r="AE49" i="2"/>
  <c r="AD49" i="2"/>
  <c r="AC49" i="2"/>
  <c r="AB49" i="2"/>
  <c r="AA49" i="2"/>
  <c r="Z49" i="2"/>
  <c r="Y49" i="2"/>
  <c r="X49" i="2"/>
  <c r="W49" i="2"/>
  <c r="V49" i="2"/>
  <c r="U49" i="2"/>
  <c r="T49" i="2"/>
  <c r="S49" i="2"/>
  <c r="R49" i="2"/>
  <c r="Q49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CE48" i="2"/>
  <c r="CD48" i="2"/>
  <c r="CC48" i="2"/>
  <c r="CB48" i="2"/>
  <c r="CA48" i="2"/>
  <c r="BZ48" i="2"/>
  <c r="BY48" i="2"/>
  <c r="BX48" i="2"/>
  <c r="BW48" i="2"/>
  <c r="BV48" i="2"/>
  <c r="BU48" i="2"/>
  <c r="BT48" i="2"/>
  <c r="BS48" i="2"/>
  <c r="BR48" i="2"/>
  <c r="BQ48" i="2"/>
  <c r="BP48" i="2"/>
  <c r="BO48" i="2"/>
  <c r="BN48" i="2"/>
  <c r="BM48" i="2"/>
  <c r="BK48" i="2"/>
  <c r="BJ48" i="2"/>
  <c r="BI48" i="2"/>
  <c r="BH48" i="2"/>
  <c r="BG48" i="2"/>
  <c r="BF48" i="2"/>
  <c r="BE48" i="2"/>
  <c r="BD48" i="2"/>
  <c r="BC48" i="2"/>
  <c r="BB48" i="2"/>
  <c r="BA48" i="2"/>
  <c r="AZ48" i="2"/>
  <c r="AY48" i="2"/>
  <c r="AX48" i="2"/>
  <c r="AW48" i="2"/>
  <c r="AV48" i="2"/>
  <c r="AU48" i="2"/>
  <c r="AT48" i="2"/>
  <c r="AS48" i="2"/>
  <c r="AR48" i="2"/>
  <c r="AQ48" i="2"/>
  <c r="AP48" i="2"/>
  <c r="AO48" i="2"/>
  <c r="AN48" i="2"/>
  <c r="AM48" i="2"/>
  <c r="AL48" i="2"/>
  <c r="AK48" i="2"/>
  <c r="AJ48" i="2"/>
  <c r="AI48" i="2"/>
  <c r="AH48" i="2"/>
  <c r="AG48" i="2"/>
  <c r="AF48" i="2"/>
  <c r="AE48" i="2"/>
  <c r="AD48" i="2"/>
  <c r="AC48" i="2"/>
  <c r="AB48" i="2"/>
  <c r="AA48" i="2"/>
  <c r="Z48" i="2"/>
  <c r="Y48" i="2"/>
  <c r="X48" i="2"/>
  <c r="W48" i="2"/>
  <c r="V48" i="2"/>
  <c r="U48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CE47" i="2"/>
  <c r="CD47" i="2"/>
  <c r="CC47" i="2"/>
  <c r="CB47" i="2"/>
  <c r="CA47" i="2"/>
  <c r="BZ47" i="2"/>
  <c r="BY47" i="2"/>
  <c r="BX47" i="2"/>
  <c r="BW47" i="2"/>
  <c r="BV47" i="2"/>
  <c r="BU47" i="2"/>
  <c r="BT47" i="2"/>
  <c r="BS47" i="2"/>
  <c r="BR47" i="2"/>
  <c r="BQ47" i="2"/>
  <c r="BP47" i="2"/>
  <c r="BO47" i="2"/>
  <c r="BN47" i="2"/>
  <c r="BM47" i="2"/>
  <c r="BK47" i="2"/>
  <c r="BJ47" i="2"/>
  <c r="BI47" i="2"/>
  <c r="BH47" i="2"/>
  <c r="BG47" i="2"/>
  <c r="BF47" i="2"/>
  <c r="BE47" i="2"/>
  <c r="BD47" i="2"/>
  <c r="BC47" i="2"/>
  <c r="BB47" i="2"/>
  <c r="BA47" i="2"/>
  <c r="AZ47" i="2"/>
  <c r="AY47" i="2"/>
  <c r="AX47" i="2"/>
  <c r="AW47" i="2"/>
  <c r="AV47" i="2"/>
  <c r="AU47" i="2"/>
  <c r="AT47" i="2"/>
  <c r="AS47" i="2"/>
  <c r="AR47" i="2"/>
  <c r="AQ47" i="2"/>
  <c r="AP47" i="2"/>
  <c r="AO47" i="2"/>
  <c r="AN47" i="2"/>
  <c r="AM47" i="2"/>
  <c r="AL47" i="2"/>
  <c r="AK47" i="2"/>
  <c r="AJ47" i="2"/>
  <c r="AI47" i="2"/>
  <c r="AH47" i="2"/>
  <c r="AG47" i="2"/>
  <c r="AF47" i="2"/>
  <c r="AE47" i="2"/>
  <c r="AD47" i="2"/>
  <c r="AC47" i="2"/>
  <c r="AB47" i="2"/>
  <c r="AA47" i="2"/>
  <c r="Z47" i="2"/>
  <c r="Y47" i="2"/>
  <c r="X47" i="2"/>
  <c r="W47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CE46" i="2"/>
  <c r="CD46" i="2"/>
  <c r="CC46" i="2"/>
  <c r="CB46" i="2"/>
  <c r="CA46" i="2"/>
  <c r="BZ46" i="2"/>
  <c r="BY46" i="2"/>
  <c r="BX46" i="2"/>
  <c r="BW46" i="2"/>
  <c r="BV46" i="2"/>
  <c r="BU46" i="2"/>
  <c r="BT46" i="2"/>
  <c r="BS46" i="2"/>
  <c r="BR46" i="2"/>
  <c r="BQ46" i="2"/>
  <c r="BP46" i="2"/>
  <c r="BO46" i="2"/>
  <c r="BN46" i="2"/>
  <c r="BM46" i="2"/>
  <c r="BK46" i="2"/>
  <c r="BJ46" i="2"/>
  <c r="BI46" i="2"/>
  <c r="BH46" i="2"/>
  <c r="BG46" i="2"/>
  <c r="BF46" i="2"/>
  <c r="BE46" i="2"/>
  <c r="BD46" i="2"/>
  <c r="BC46" i="2"/>
  <c r="BB46" i="2"/>
  <c r="BA46" i="2"/>
  <c r="AZ46" i="2"/>
  <c r="AY46" i="2"/>
  <c r="AX46" i="2"/>
  <c r="AW46" i="2"/>
  <c r="AV46" i="2"/>
  <c r="AU46" i="2"/>
  <c r="AT46" i="2"/>
  <c r="AS46" i="2"/>
  <c r="AR46" i="2"/>
  <c r="AQ46" i="2"/>
  <c r="AP46" i="2"/>
  <c r="AO46" i="2"/>
  <c r="AN46" i="2"/>
  <c r="AM46" i="2"/>
  <c r="AL46" i="2"/>
  <c r="AK46" i="2"/>
  <c r="AJ46" i="2"/>
  <c r="AI46" i="2"/>
  <c r="AH46" i="2"/>
  <c r="AG46" i="2"/>
  <c r="AF46" i="2"/>
  <c r="AE46" i="2"/>
  <c r="AD46" i="2"/>
  <c r="AC46" i="2"/>
  <c r="AB46" i="2"/>
  <c r="AA46" i="2"/>
  <c r="Z46" i="2"/>
  <c r="Y46" i="2"/>
  <c r="X46" i="2"/>
  <c r="W46" i="2"/>
  <c r="V46" i="2"/>
  <c r="U46" i="2"/>
  <c r="T46" i="2"/>
  <c r="S46" i="2"/>
  <c r="R46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CE45" i="2"/>
  <c r="CD45" i="2"/>
  <c r="CC45" i="2"/>
  <c r="CB45" i="2"/>
  <c r="CA45" i="2"/>
  <c r="BZ45" i="2"/>
  <c r="BY45" i="2"/>
  <c r="BX45" i="2"/>
  <c r="BW45" i="2"/>
  <c r="BV45" i="2"/>
  <c r="BU45" i="2"/>
  <c r="BT45" i="2"/>
  <c r="BS45" i="2"/>
  <c r="BR45" i="2"/>
  <c r="BQ45" i="2"/>
  <c r="BP45" i="2"/>
  <c r="BO45" i="2"/>
  <c r="BN45" i="2"/>
  <c r="BM45" i="2"/>
  <c r="BK45" i="2"/>
  <c r="BJ45" i="2"/>
  <c r="BI45" i="2"/>
  <c r="BH45" i="2"/>
  <c r="BG45" i="2"/>
  <c r="BF45" i="2"/>
  <c r="BE45" i="2"/>
  <c r="BD45" i="2"/>
  <c r="BC45" i="2"/>
  <c r="BB45" i="2"/>
  <c r="BA45" i="2"/>
  <c r="AZ45" i="2"/>
  <c r="AY45" i="2"/>
  <c r="AX45" i="2"/>
  <c r="AW45" i="2"/>
  <c r="AV45" i="2"/>
  <c r="AU45" i="2"/>
  <c r="AT45" i="2"/>
  <c r="AS45" i="2"/>
  <c r="AR45" i="2"/>
  <c r="AQ45" i="2"/>
  <c r="AP45" i="2"/>
  <c r="AO45" i="2"/>
  <c r="AN45" i="2"/>
  <c r="AM45" i="2"/>
  <c r="AL45" i="2"/>
  <c r="AK45" i="2"/>
  <c r="AJ45" i="2"/>
  <c r="AI45" i="2"/>
  <c r="AH45" i="2"/>
  <c r="AG45" i="2"/>
  <c r="AF45" i="2"/>
  <c r="AE45" i="2"/>
  <c r="AD45" i="2"/>
  <c r="AC45" i="2"/>
  <c r="AB45" i="2"/>
  <c r="AA45" i="2"/>
  <c r="Z45" i="2"/>
  <c r="Y45" i="2"/>
  <c r="X45" i="2"/>
  <c r="W45" i="2"/>
  <c r="V45" i="2"/>
  <c r="U45" i="2"/>
  <c r="T45" i="2"/>
  <c r="S45" i="2"/>
  <c r="R45" i="2"/>
  <c r="Q45" i="2"/>
  <c r="P45" i="2"/>
  <c r="O45" i="2"/>
  <c r="N45" i="2"/>
  <c r="M45" i="2"/>
  <c r="L45" i="2"/>
  <c r="K45" i="2"/>
  <c r="J45" i="2"/>
  <c r="I45" i="2"/>
  <c r="H45" i="2"/>
  <c r="G45" i="2"/>
  <c r="F45" i="2"/>
  <c r="E45" i="2"/>
  <c r="D45" i="2"/>
  <c r="CE44" i="2"/>
  <c r="CD44" i="2"/>
  <c r="CC44" i="2"/>
  <c r="CB44" i="2"/>
  <c r="CA44" i="2"/>
  <c r="BZ44" i="2"/>
  <c r="BY44" i="2"/>
  <c r="BX44" i="2"/>
  <c r="BW44" i="2"/>
  <c r="BV44" i="2"/>
  <c r="BU44" i="2"/>
  <c r="BT44" i="2"/>
  <c r="BS44" i="2"/>
  <c r="BR44" i="2"/>
  <c r="BQ44" i="2"/>
  <c r="BP44" i="2"/>
  <c r="BO44" i="2"/>
  <c r="BN44" i="2"/>
  <c r="BM44" i="2"/>
  <c r="BK44" i="2"/>
  <c r="BJ44" i="2"/>
  <c r="BI44" i="2"/>
  <c r="BH44" i="2"/>
  <c r="BG44" i="2"/>
  <c r="BF44" i="2"/>
  <c r="BE44" i="2"/>
  <c r="BD44" i="2"/>
  <c r="BC44" i="2"/>
  <c r="BB44" i="2"/>
  <c r="BA44" i="2"/>
  <c r="AZ44" i="2"/>
  <c r="AY44" i="2"/>
  <c r="AX44" i="2"/>
  <c r="AW44" i="2"/>
  <c r="AV44" i="2"/>
  <c r="AU44" i="2"/>
  <c r="AT44" i="2"/>
  <c r="AS44" i="2"/>
  <c r="AR44" i="2"/>
  <c r="AQ44" i="2"/>
  <c r="AP44" i="2"/>
  <c r="AO44" i="2"/>
  <c r="AN44" i="2"/>
  <c r="AM44" i="2"/>
  <c r="AL44" i="2"/>
  <c r="AK44" i="2"/>
  <c r="AJ44" i="2"/>
  <c r="AI44" i="2"/>
  <c r="AH44" i="2"/>
  <c r="AG44" i="2"/>
  <c r="AF44" i="2"/>
  <c r="AE44" i="2"/>
  <c r="AD44" i="2"/>
  <c r="AC44" i="2"/>
  <c r="AB44" i="2"/>
  <c r="AA44" i="2"/>
  <c r="Z44" i="2"/>
  <c r="Y44" i="2"/>
  <c r="X44" i="2"/>
  <c r="W44" i="2"/>
  <c r="V44" i="2"/>
  <c r="U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G44" i="2"/>
  <c r="F44" i="2"/>
  <c r="E44" i="2"/>
  <c r="D44" i="2"/>
  <c r="CE43" i="2"/>
  <c r="CD43" i="2"/>
  <c r="CC43" i="2"/>
  <c r="CB43" i="2"/>
  <c r="CA43" i="2"/>
  <c r="BZ43" i="2"/>
  <c r="BY43" i="2"/>
  <c r="BX43" i="2"/>
  <c r="BW43" i="2"/>
  <c r="BV43" i="2"/>
  <c r="BU43" i="2"/>
  <c r="BT43" i="2"/>
  <c r="BS43" i="2"/>
  <c r="BR43" i="2"/>
  <c r="BQ43" i="2"/>
  <c r="BP43" i="2"/>
  <c r="BO43" i="2"/>
  <c r="BN43" i="2"/>
  <c r="BM43" i="2"/>
  <c r="BK43" i="2"/>
  <c r="BJ43" i="2"/>
  <c r="BI43" i="2"/>
  <c r="BH43" i="2"/>
  <c r="BG43" i="2"/>
  <c r="BF43" i="2"/>
  <c r="BE43" i="2"/>
  <c r="BD43" i="2"/>
  <c r="BC43" i="2"/>
  <c r="BB43" i="2"/>
  <c r="BA43" i="2"/>
  <c r="AZ43" i="2"/>
  <c r="AY43" i="2"/>
  <c r="AX43" i="2"/>
  <c r="AW43" i="2"/>
  <c r="AV43" i="2"/>
  <c r="AU43" i="2"/>
  <c r="AT43" i="2"/>
  <c r="AS43" i="2"/>
  <c r="AR43" i="2"/>
  <c r="AQ43" i="2"/>
  <c r="AP43" i="2"/>
  <c r="AO43" i="2"/>
  <c r="AN43" i="2"/>
  <c r="AM43" i="2"/>
  <c r="AL43" i="2"/>
  <c r="AK43" i="2"/>
  <c r="AJ43" i="2"/>
  <c r="AI43" i="2"/>
  <c r="AH43" i="2"/>
  <c r="AG43" i="2"/>
  <c r="AF43" i="2"/>
  <c r="AE43" i="2"/>
  <c r="AD43" i="2"/>
  <c r="AC43" i="2"/>
  <c r="AB43" i="2"/>
  <c r="AA43" i="2"/>
  <c r="Z43" i="2"/>
  <c r="Y43" i="2"/>
  <c r="X43" i="2"/>
  <c r="W43" i="2"/>
  <c r="V43" i="2"/>
  <c r="U43" i="2"/>
  <c r="T43" i="2"/>
  <c r="S43" i="2"/>
  <c r="R43" i="2"/>
  <c r="Q43" i="2"/>
  <c r="P43" i="2"/>
  <c r="O43" i="2"/>
  <c r="N43" i="2"/>
  <c r="M43" i="2"/>
  <c r="L43" i="2"/>
  <c r="K43" i="2"/>
  <c r="J43" i="2"/>
  <c r="I43" i="2"/>
  <c r="H43" i="2"/>
  <c r="G43" i="2"/>
  <c r="F43" i="2"/>
  <c r="E43" i="2"/>
  <c r="D43" i="2"/>
  <c r="CE42" i="2"/>
  <c r="CD42" i="2"/>
  <c r="CC42" i="2"/>
  <c r="CB42" i="2"/>
  <c r="CA42" i="2"/>
  <c r="BZ42" i="2"/>
  <c r="BY42" i="2"/>
  <c r="BX42" i="2"/>
  <c r="BW42" i="2"/>
  <c r="BV42" i="2"/>
  <c r="BU42" i="2"/>
  <c r="BT42" i="2"/>
  <c r="BS42" i="2"/>
  <c r="BR42" i="2"/>
  <c r="BQ42" i="2"/>
  <c r="BP42" i="2"/>
  <c r="BO42" i="2"/>
  <c r="BN42" i="2"/>
  <c r="BM42" i="2"/>
  <c r="BK42" i="2"/>
  <c r="BJ42" i="2"/>
  <c r="BI42" i="2"/>
  <c r="BH42" i="2"/>
  <c r="BG42" i="2"/>
  <c r="BF42" i="2"/>
  <c r="BE42" i="2"/>
  <c r="BD42" i="2"/>
  <c r="BC42" i="2"/>
  <c r="BB42" i="2"/>
  <c r="BA42" i="2"/>
  <c r="AZ42" i="2"/>
  <c r="AY42" i="2"/>
  <c r="AX42" i="2"/>
  <c r="AW42" i="2"/>
  <c r="AV42" i="2"/>
  <c r="AU42" i="2"/>
  <c r="AT42" i="2"/>
  <c r="AS42" i="2"/>
  <c r="AR42" i="2"/>
  <c r="AQ42" i="2"/>
  <c r="AP42" i="2"/>
  <c r="AO42" i="2"/>
  <c r="AN42" i="2"/>
  <c r="AM42" i="2"/>
  <c r="AL42" i="2"/>
  <c r="AK42" i="2"/>
  <c r="AJ42" i="2"/>
  <c r="AI42" i="2"/>
  <c r="AH42" i="2"/>
  <c r="AG42" i="2"/>
  <c r="AF42" i="2"/>
  <c r="AE42" i="2"/>
  <c r="AD42" i="2"/>
  <c r="AC42" i="2"/>
  <c r="AB42" i="2"/>
  <c r="AA42" i="2"/>
  <c r="Z42" i="2"/>
  <c r="Y42" i="2"/>
  <c r="X42" i="2"/>
  <c r="W42" i="2"/>
  <c r="V42" i="2"/>
  <c r="U42" i="2"/>
  <c r="T42" i="2"/>
  <c r="S42" i="2"/>
  <c r="R42" i="2"/>
  <c r="Q42" i="2"/>
  <c r="P42" i="2"/>
  <c r="O42" i="2"/>
  <c r="N42" i="2"/>
  <c r="M42" i="2"/>
  <c r="L42" i="2"/>
  <c r="K42" i="2"/>
  <c r="J42" i="2"/>
  <c r="I42" i="2"/>
  <c r="H42" i="2"/>
  <c r="G42" i="2"/>
  <c r="F42" i="2"/>
  <c r="E42" i="2"/>
  <c r="D42" i="2"/>
  <c r="CE41" i="2"/>
  <c r="CD41" i="2"/>
  <c r="CC41" i="2"/>
  <c r="CB41" i="2"/>
  <c r="CA41" i="2"/>
  <c r="BZ41" i="2"/>
  <c r="BY41" i="2"/>
  <c r="BX41" i="2"/>
  <c r="BW41" i="2"/>
  <c r="BV41" i="2"/>
  <c r="BU41" i="2"/>
  <c r="BT41" i="2"/>
  <c r="BS41" i="2"/>
  <c r="BR41" i="2"/>
  <c r="BQ41" i="2"/>
  <c r="BP41" i="2"/>
  <c r="BO41" i="2"/>
  <c r="BN41" i="2"/>
  <c r="BM41" i="2"/>
  <c r="BK41" i="2"/>
  <c r="BJ41" i="2"/>
  <c r="BI41" i="2"/>
  <c r="BH41" i="2"/>
  <c r="BG41" i="2"/>
  <c r="BF41" i="2"/>
  <c r="BE41" i="2"/>
  <c r="BD41" i="2"/>
  <c r="BC41" i="2"/>
  <c r="BB41" i="2"/>
  <c r="BA41" i="2"/>
  <c r="AZ41" i="2"/>
  <c r="AY41" i="2"/>
  <c r="AX41" i="2"/>
  <c r="AW41" i="2"/>
  <c r="AV41" i="2"/>
  <c r="AU41" i="2"/>
  <c r="AT41" i="2"/>
  <c r="AS41" i="2"/>
  <c r="AR41" i="2"/>
  <c r="AQ41" i="2"/>
  <c r="AP41" i="2"/>
  <c r="AO41" i="2"/>
  <c r="AN41" i="2"/>
  <c r="AM41" i="2"/>
  <c r="AL41" i="2"/>
  <c r="AK41" i="2"/>
  <c r="AJ41" i="2"/>
  <c r="AI41" i="2"/>
  <c r="AH41" i="2"/>
  <c r="AG41" i="2"/>
  <c r="AF41" i="2"/>
  <c r="AE41" i="2"/>
  <c r="AD41" i="2"/>
  <c r="AC41" i="2"/>
  <c r="AB41" i="2"/>
  <c r="AA41" i="2"/>
  <c r="Z41" i="2"/>
  <c r="Y41" i="2"/>
  <c r="X41" i="2"/>
  <c r="W41" i="2"/>
  <c r="V41" i="2"/>
  <c r="U41" i="2"/>
  <c r="T41" i="2"/>
  <c r="S41" i="2"/>
  <c r="R41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CE40" i="2"/>
  <c r="CD40" i="2"/>
  <c r="CC40" i="2"/>
  <c r="CB40" i="2"/>
  <c r="CA40" i="2"/>
  <c r="BZ40" i="2"/>
  <c r="BY40" i="2"/>
  <c r="BX40" i="2"/>
  <c r="BW40" i="2"/>
  <c r="BV40" i="2"/>
  <c r="BU40" i="2"/>
  <c r="BT40" i="2"/>
  <c r="BS40" i="2"/>
  <c r="BR40" i="2"/>
  <c r="BQ40" i="2"/>
  <c r="BP40" i="2"/>
  <c r="BO40" i="2"/>
  <c r="BN40" i="2"/>
  <c r="BM40" i="2"/>
  <c r="BK40" i="2"/>
  <c r="BJ40" i="2"/>
  <c r="BI40" i="2"/>
  <c r="BH40" i="2"/>
  <c r="BG40" i="2"/>
  <c r="BF40" i="2"/>
  <c r="BE40" i="2"/>
  <c r="BD40" i="2"/>
  <c r="BC40" i="2"/>
  <c r="BB40" i="2"/>
  <c r="BA40" i="2"/>
  <c r="AZ40" i="2"/>
  <c r="AY40" i="2"/>
  <c r="AX40" i="2"/>
  <c r="AW40" i="2"/>
  <c r="AV40" i="2"/>
  <c r="AU40" i="2"/>
  <c r="AT40" i="2"/>
  <c r="AS40" i="2"/>
  <c r="AR40" i="2"/>
  <c r="AQ40" i="2"/>
  <c r="AP40" i="2"/>
  <c r="AO40" i="2"/>
  <c r="AN40" i="2"/>
  <c r="AM40" i="2"/>
  <c r="AL40" i="2"/>
  <c r="AK40" i="2"/>
  <c r="AJ40" i="2"/>
  <c r="AI40" i="2"/>
  <c r="AH40" i="2"/>
  <c r="AG40" i="2"/>
  <c r="AF40" i="2"/>
  <c r="AE40" i="2"/>
  <c r="AD40" i="2"/>
  <c r="AC40" i="2"/>
  <c r="AB40" i="2"/>
  <c r="AA40" i="2"/>
  <c r="Z40" i="2"/>
  <c r="Y40" i="2"/>
  <c r="X40" i="2"/>
  <c r="W40" i="2"/>
  <c r="V40" i="2"/>
  <c r="U40" i="2"/>
  <c r="T40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CE39" i="2"/>
  <c r="CD39" i="2"/>
  <c r="CC39" i="2"/>
  <c r="CB39" i="2"/>
  <c r="CA39" i="2"/>
  <c r="BZ39" i="2"/>
  <c r="BY39" i="2"/>
  <c r="BX39" i="2"/>
  <c r="BW39" i="2"/>
  <c r="BV39" i="2"/>
  <c r="BU39" i="2"/>
  <c r="BT39" i="2"/>
  <c r="BS39" i="2"/>
  <c r="BR39" i="2"/>
  <c r="BQ39" i="2"/>
  <c r="BP39" i="2"/>
  <c r="BO39" i="2"/>
  <c r="BN39" i="2"/>
  <c r="BM39" i="2"/>
  <c r="BK39" i="2"/>
  <c r="BJ39" i="2"/>
  <c r="BI39" i="2"/>
  <c r="BH39" i="2"/>
  <c r="BG39" i="2"/>
  <c r="BF39" i="2"/>
  <c r="BE39" i="2"/>
  <c r="BD39" i="2"/>
  <c r="BC39" i="2"/>
  <c r="BB39" i="2"/>
  <c r="BA39" i="2"/>
  <c r="AZ39" i="2"/>
  <c r="AY39" i="2"/>
  <c r="AX39" i="2"/>
  <c r="AW39" i="2"/>
  <c r="AV39" i="2"/>
  <c r="AU39" i="2"/>
  <c r="AT39" i="2"/>
  <c r="AS39" i="2"/>
  <c r="AR39" i="2"/>
  <c r="AQ39" i="2"/>
  <c r="AP39" i="2"/>
  <c r="AO39" i="2"/>
  <c r="AN39" i="2"/>
  <c r="AM39" i="2"/>
  <c r="AL39" i="2"/>
  <c r="AK39" i="2"/>
  <c r="AJ39" i="2"/>
  <c r="AI39" i="2"/>
  <c r="AH39" i="2"/>
  <c r="AG39" i="2"/>
  <c r="AF39" i="2"/>
  <c r="AE39" i="2"/>
  <c r="AD39" i="2"/>
  <c r="AC39" i="2"/>
  <c r="AB39" i="2"/>
  <c r="AA39" i="2"/>
  <c r="Z39" i="2"/>
  <c r="Y39" i="2"/>
  <c r="X39" i="2"/>
  <c r="W39" i="2"/>
  <c r="V39" i="2"/>
  <c r="U39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CE38" i="2"/>
  <c r="CD38" i="2"/>
  <c r="CC38" i="2"/>
  <c r="CB38" i="2"/>
  <c r="CA38" i="2"/>
  <c r="BZ38" i="2"/>
  <c r="BY38" i="2"/>
  <c r="BX38" i="2"/>
  <c r="BW38" i="2"/>
  <c r="BV38" i="2"/>
  <c r="BU38" i="2"/>
  <c r="BT38" i="2"/>
  <c r="BS38" i="2"/>
  <c r="BR38" i="2"/>
  <c r="BQ38" i="2"/>
  <c r="BP38" i="2"/>
  <c r="BO38" i="2"/>
  <c r="BN38" i="2"/>
  <c r="BM38" i="2"/>
  <c r="BK38" i="2"/>
  <c r="BJ38" i="2"/>
  <c r="BI38" i="2"/>
  <c r="BH38" i="2"/>
  <c r="BG38" i="2"/>
  <c r="BF38" i="2"/>
  <c r="BE38" i="2"/>
  <c r="BD38" i="2"/>
  <c r="BC38" i="2"/>
  <c r="BB38" i="2"/>
  <c r="BA38" i="2"/>
  <c r="AZ38" i="2"/>
  <c r="AY38" i="2"/>
  <c r="AX38" i="2"/>
  <c r="AW38" i="2"/>
  <c r="AV38" i="2"/>
  <c r="AU38" i="2"/>
  <c r="AT38" i="2"/>
  <c r="AS38" i="2"/>
  <c r="AR38" i="2"/>
  <c r="AQ38" i="2"/>
  <c r="AP38" i="2"/>
  <c r="AO38" i="2"/>
  <c r="AN38" i="2"/>
  <c r="AM38" i="2"/>
  <c r="AL38" i="2"/>
  <c r="AK38" i="2"/>
  <c r="AJ38" i="2"/>
  <c r="AI38" i="2"/>
  <c r="AH38" i="2"/>
  <c r="AG38" i="2"/>
  <c r="AF38" i="2"/>
  <c r="AE38" i="2"/>
  <c r="AD38" i="2"/>
  <c r="AC38" i="2"/>
  <c r="AB38" i="2"/>
  <c r="AA38" i="2"/>
  <c r="Z38" i="2"/>
  <c r="Y38" i="2"/>
  <c r="X38" i="2"/>
  <c r="W38" i="2"/>
  <c r="V38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CE37" i="2"/>
  <c r="CD37" i="2"/>
  <c r="CC37" i="2"/>
  <c r="CB37" i="2"/>
  <c r="CA37" i="2"/>
  <c r="BZ37" i="2"/>
  <c r="BY37" i="2"/>
  <c r="BX37" i="2"/>
  <c r="BW37" i="2"/>
  <c r="BV37" i="2"/>
  <c r="BU37" i="2"/>
  <c r="BT37" i="2"/>
  <c r="BS37" i="2"/>
  <c r="BR37" i="2"/>
  <c r="BQ37" i="2"/>
  <c r="BP37" i="2"/>
  <c r="BO37" i="2"/>
  <c r="BN37" i="2"/>
  <c r="BM37" i="2"/>
  <c r="BK37" i="2"/>
  <c r="BJ37" i="2"/>
  <c r="BI37" i="2"/>
  <c r="BH37" i="2"/>
  <c r="BG37" i="2"/>
  <c r="BF37" i="2"/>
  <c r="BE37" i="2"/>
  <c r="BD37" i="2"/>
  <c r="BC37" i="2"/>
  <c r="BB37" i="2"/>
  <c r="BA37" i="2"/>
  <c r="AZ37" i="2"/>
  <c r="AY37" i="2"/>
  <c r="AX37" i="2"/>
  <c r="AW37" i="2"/>
  <c r="AV37" i="2"/>
  <c r="AU37" i="2"/>
  <c r="AT37" i="2"/>
  <c r="AS37" i="2"/>
  <c r="AR37" i="2"/>
  <c r="AQ37" i="2"/>
  <c r="AP37" i="2"/>
  <c r="AO37" i="2"/>
  <c r="AN37" i="2"/>
  <c r="AM37" i="2"/>
  <c r="AL37" i="2"/>
  <c r="AK37" i="2"/>
  <c r="AJ37" i="2"/>
  <c r="AI37" i="2"/>
  <c r="AH37" i="2"/>
  <c r="AG37" i="2"/>
  <c r="AF37" i="2"/>
  <c r="AE37" i="2"/>
  <c r="AD37" i="2"/>
  <c r="AC37" i="2"/>
  <c r="AB37" i="2"/>
  <c r="AA37" i="2"/>
  <c r="Z37" i="2"/>
  <c r="Y37" i="2"/>
  <c r="X37" i="2"/>
  <c r="W37" i="2"/>
  <c r="V37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CE36" i="2"/>
  <c r="CD36" i="2"/>
  <c r="CC36" i="2"/>
  <c r="CB36" i="2"/>
  <c r="CA36" i="2"/>
  <c r="BZ36" i="2"/>
  <c r="BY36" i="2"/>
  <c r="BX36" i="2"/>
  <c r="BW36" i="2"/>
  <c r="BV36" i="2"/>
  <c r="BU36" i="2"/>
  <c r="BT36" i="2"/>
  <c r="BS36" i="2"/>
  <c r="BR36" i="2"/>
  <c r="BQ36" i="2"/>
  <c r="BP36" i="2"/>
  <c r="BO36" i="2"/>
  <c r="BN36" i="2"/>
  <c r="BM36" i="2"/>
  <c r="BK36" i="2"/>
  <c r="BJ36" i="2"/>
  <c r="BI36" i="2"/>
  <c r="BH36" i="2"/>
  <c r="BG36" i="2"/>
  <c r="BF36" i="2"/>
  <c r="BE36" i="2"/>
  <c r="BD36" i="2"/>
  <c r="BC36" i="2"/>
  <c r="BB36" i="2"/>
  <c r="BA36" i="2"/>
  <c r="AZ36" i="2"/>
  <c r="AY36" i="2"/>
  <c r="AX36" i="2"/>
  <c r="AW36" i="2"/>
  <c r="AV36" i="2"/>
  <c r="AU36" i="2"/>
  <c r="AT36" i="2"/>
  <c r="AS36" i="2"/>
  <c r="AR36" i="2"/>
  <c r="AQ36" i="2"/>
  <c r="AP36" i="2"/>
  <c r="AO36" i="2"/>
  <c r="AN36" i="2"/>
  <c r="AM36" i="2"/>
  <c r="AL36" i="2"/>
  <c r="AK36" i="2"/>
  <c r="AJ36" i="2"/>
  <c r="AI36" i="2"/>
  <c r="AH36" i="2"/>
  <c r="AG36" i="2"/>
  <c r="AF36" i="2"/>
  <c r="AE36" i="2"/>
  <c r="AD36" i="2"/>
  <c r="AC36" i="2"/>
  <c r="AB36" i="2"/>
  <c r="AA36" i="2"/>
  <c r="Z36" i="2"/>
  <c r="Y36" i="2"/>
  <c r="X36" i="2"/>
  <c r="W36" i="2"/>
  <c r="V36" i="2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CE35" i="2"/>
  <c r="CD35" i="2"/>
  <c r="CC35" i="2"/>
  <c r="CB35" i="2"/>
  <c r="CA35" i="2"/>
  <c r="BZ35" i="2"/>
  <c r="BY35" i="2"/>
  <c r="BX35" i="2"/>
  <c r="BW35" i="2"/>
  <c r="BV35" i="2"/>
  <c r="BU35" i="2"/>
  <c r="BT35" i="2"/>
  <c r="BS35" i="2"/>
  <c r="BR35" i="2"/>
  <c r="BQ35" i="2"/>
  <c r="BP35" i="2"/>
  <c r="BO35" i="2"/>
  <c r="BN35" i="2"/>
  <c r="BM35" i="2"/>
  <c r="BK35" i="2"/>
  <c r="BJ35" i="2"/>
  <c r="BI35" i="2"/>
  <c r="BH35" i="2"/>
  <c r="BG35" i="2"/>
  <c r="BF35" i="2"/>
  <c r="BE35" i="2"/>
  <c r="BD35" i="2"/>
  <c r="BC35" i="2"/>
  <c r="BB35" i="2"/>
  <c r="BA35" i="2"/>
  <c r="AZ35" i="2"/>
  <c r="AY35" i="2"/>
  <c r="AX35" i="2"/>
  <c r="AW35" i="2"/>
  <c r="AV35" i="2"/>
  <c r="AU35" i="2"/>
  <c r="AT35" i="2"/>
  <c r="AS35" i="2"/>
  <c r="AR35" i="2"/>
  <c r="AQ35" i="2"/>
  <c r="AP35" i="2"/>
  <c r="AO35" i="2"/>
  <c r="AN35" i="2"/>
  <c r="AM35" i="2"/>
  <c r="AL35" i="2"/>
  <c r="AK35" i="2"/>
  <c r="AJ35" i="2"/>
  <c r="AI35" i="2"/>
  <c r="AH35" i="2"/>
  <c r="AG35" i="2"/>
  <c r="AF35" i="2"/>
  <c r="AE35" i="2"/>
  <c r="AD35" i="2"/>
  <c r="AC35" i="2"/>
  <c r="AB35" i="2"/>
  <c r="AA35" i="2"/>
  <c r="Z35" i="2"/>
  <c r="Y35" i="2"/>
  <c r="X35" i="2"/>
  <c r="W35" i="2"/>
  <c r="V35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CE34" i="2"/>
  <c r="CD34" i="2"/>
  <c r="CC34" i="2"/>
  <c r="CB34" i="2"/>
  <c r="CA34" i="2"/>
  <c r="BZ34" i="2"/>
  <c r="BY34" i="2"/>
  <c r="BX34" i="2"/>
  <c r="BW34" i="2"/>
  <c r="BV34" i="2"/>
  <c r="BU34" i="2"/>
  <c r="BT34" i="2"/>
  <c r="BS34" i="2"/>
  <c r="BR34" i="2"/>
  <c r="BQ34" i="2"/>
  <c r="BP34" i="2"/>
  <c r="BO34" i="2"/>
  <c r="BN34" i="2"/>
  <c r="BM34" i="2"/>
  <c r="BK34" i="2"/>
  <c r="BJ34" i="2"/>
  <c r="BI34" i="2"/>
  <c r="BH34" i="2"/>
  <c r="BG34" i="2"/>
  <c r="BF34" i="2"/>
  <c r="BE34" i="2"/>
  <c r="BD34" i="2"/>
  <c r="BC34" i="2"/>
  <c r="BB34" i="2"/>
  <c r="BA34" i="2"/>
  <c r="AZ34" i="2"/>
  <c r="AY34" i="2"/>
  <c r="AX34" i="2"/>
  <c r="AW34" i="2"/>
  <c r="AV34" i="2"/>
  <c r="AU34" i="2"/>
  <c r="AT34" i="2"/>
  <c r="AS34" i="2"/>
  <c r="AR34" i="2"/>
  <c r="AQ34" i="2"/>
  <c r="AP34" i="2"/>
  <c r="AO34" i="2"/>
  <c r="AN34" i="2"/>
  <c r="AM34" i="2"/>
  <c r="AL34" i="2"/>
  <c r="AK34" i="2"/>
  <c r="AJ34" i="2"/>
  <c r="AI34" i="2"/>
  <c r="AH34" i="2"/>
  <c r="AG34" i="2"/>
  <c r="AF34" i="2"/>
  <c r="AE34" i="2"/>
  <c r="AD34" i="2"/>
  <c r="AC34" i="2"/>
  <c r="AB34" i="2"/>
  <c r="AA34" i="2"/>
  <c r="Z34" i="2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CE33" i="2"/>
  <c r="CD33" i="2"/>
  <c r="CC33" i="2"/>
  <c r="CB33" i="2"/>
  <c r="CA33" i="2"/>
  <c r="BZ33" i="2"/>
  <c r="BY33" i="2"/>
  <c r="BX33" i="2"/>
  <c r="BW33" i="2"/>
  <c r="BV33" i="2"/>
  <c r="BU33" i="2"/>
  <c r="BT33" i="2"/>
  <c r="BS33" i="2"/>
  <c r="BR33" i="2"/>
  <c r="BQ33" i="2"/>
  <c r="BP33" i="2"/>
  <c r="BO33" i="2"/>
  <c r="BN33" i="2"/>
  <c r="BM33" i="2"/>
  <c r="BK33" i="2"/>
  <c r="BJ33" i="2"/>
  <c r="BI33" i="2"/>
  <c r="BH33" i="2"/>
  <c r="BG33" i="2"/>
  <c r="BF33" i="2"/>
  <c r="BE33" i="2"/>
  <c r="BD33" i="2"/>
  <c r="BC33" i="2"/>
  <c r="BB33" i="2"/>
  <c r="BA33" i="2"/>
  <c r="AZ33" i="2"/>
  <c r="AY33" i="2"/>
  <c r="AX33" i="2"/>
  <c r="AW33" i="2"/>
  <c r="AV33" i="2"/>
  <c r="AU33" i="2"/>
  <c r="AT33" i="2"/>
  <c r="AS33" i="2"/>
  <c r="AR33" i="2"/>
  <c r="AQ33" i="2"/>
  <c r="AP33" i="2"/>
  <c r="AO33" i="2"/>
  <c r="AN33" i="2"/>
  <c r="AM33" i="2"/>
  <c r="AL33" i="2"/>
  <c r="AK33" i="2"/>
  <c r="AJ33" i="2"/>
  <c r="AI33" i="2"/>
  <c r="AH33" i="2"/>
  <c r="AG33" i="2"/>
  <c r="AF33" i="2"/>
  <c r="AE33" i="2"/>
  <c r="AD33" i="2"/>
  <c r="AC33" i="2"/>
  <c r="AB33" i="2"/>
  <c r="AA33" i="2"/>
  <c r="Z33" i="2"/>
  <c r="Y33" i="2"/>
  <c r="X33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CE32" i="2"/>
  <c r="CD32" i="2"/>
  <c r="CC32" i="2"/>
  <c r="CB32" i="2"/>
  <c r="CA32" i="2"/>
  <c r="BZ32" i="2"/>
  <c r="BY32" i="2"/>
  <c r="BX32" i="2"/>
  <c r="BW32" i="2"/>
  <c r="BV32" i="2"/>
  <c r="BU32" i="2"/>
  <c r="BT32" i="2"/>
  <c r="BS32" i="2"/>
  <c r="BR32" i="2"/>
  <c r="BQ32" i="2"/>
  <c r="BP32" i="2"/>
  <c r="BO32" i="2"/>
  <c r="BN32" i="2"/>
  <c r="BM32" i="2"/>
  <c r="BK32" i="2"/>
  <c r="BJ32" i="2"/>
  <c r="BI32" i="2"/>
  <c r="BH32" i="2"/>
  <c r="BG32" i="2"/>
  <c r="BF32" i="2"/>
  <c r="BE32" i="2"/>
  <c r="BD32" i="2"/>
  <c r="BC32" i="2"/>
  <c r="BB32" i="2"/>
  <c r="BA32" i="2"/>
  <c r="AZ32" i="2"/>
  <c r="AY32" i="2"/>
  <c r="AX32" i="2"/>
  <c r="AW32" i="2"/>
  <c r="AV32" i="2"/>
  <c r="AU32" i="2"/>
  <c r="AT32" i="2"/>
  <c r="AS32" i="2"/>
  <c r="AR32" i="2"/>
  <c r="AQ32" i="2"/>
  <c r="AP32" i="2"/>
  <c r="AO32" i="2"/>
  <c r="AN32" i="2"/>
  <c r="AM32" i="2"/>
  <c r="AL32" i="2"/>
  <c r="AK32" i="2"/>
  <c r="AJ32" i="2"/>
  <c r="AI32" i="2"/>
  <c r="AH32" i="2"/>
  <c r="AG32" i="2"/>
  <c r="AF32" i="2"/>
  <c r="AE32" i="2"/>
  <c r="AD32" i="2"/>
  <c r="AC32" i="2"/>
  <c r="AB32" i="2"/>
  <c r="AA32" i="2"/>
  <c r="Z32" i="2"/>
  <c r="Y32" i="2"/>
  <c r="X32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CE31" i="2"/>
  <c r="CD31" i="2"/>
  <c r="CC31" i="2"/>
  <c r="CB31" i="2"/>
  <c r="CA31" i="2"/>
  <c r="BZ31" i="2"/>
  <c r="BY31" i="2"/>
  <c r="BX31" i="2"/>
  <c r="BW31" i="2"/>
  <c r="BV31" i="2"/>
  <c r="BU31" i="2"/>
  <c r="BT31" i="2"/>
  <c r="BS31" i="2"/>
  <c r="BR31" i="2"/>
  <c r="BQ31" i="2"/>
  <c r="BP31" i="2"/>
  <c r="BO31" i="2"/>
  <c r="BN31" i="2"/>
  <c r="BM31" i="2"/>
  <c r="BK31" i="2"/>
  <c r="BJ31" i="2"/>
  <c r="BI31" i="2"/>
  <c r="BH31" i="2"/>
  <c r="BG31" i="2"/>
  <c r="BF31" i="2"/>
  <c r="BE31" i="2"/>
  <c r="BD31" i="2"/>
  <c r="BC31" i="2"/>
  <c r="BB31" i="2"/>
  <c r="BA31" i="2"/>
  <c r="AZ31" i="2"/>
  <c r="AY31" i="2"/>
  <c r="AX31" i="2"/>
  <c r="AW31" i="2"/>
  <c r="AV31" i="2"/>
  <c r="AU31" i="2"/>
  <c r="AT31" i="2"/>
  <c r="AS31" i="2"/>
  <c r="AR31" i="2"/>
  <c r="AQ31" i="2"/>
  <c r="AP31" i="2"/>
  <c r="AO31" i="2"/>
  <c r="AN31" i="2"/>
  <c r="AM31" i="2"/>
  <c r="AL31" i="2"/>
  <c r="AK31" i="2"/>
  <c r="AJ31" i="2"/>
  <c r="AI31" i="2"/>
  <c r="AH31" i="2"/>
  <c r="AG31" i="2"/>
  <c r="AF31" i="2"/>
  <c r="AE31" i="2"/>
  <c r="AD31" i="2"/>
  <c r="AC31" i="2"/>
  <c r="AB31" i="2"/>
  <c r="AA31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CE30" i="2"/>
  <c r="CD30" i="2"/>
  <c r="CC30" i="2"/>
  <c r="CB30" i="2"/>
  <c r="CA30" i="2"/>
  <c r="BZ30" i="2"/>
  <c r="BY30" i="2"/>
  <c r="BX30" i="2"/>
  <c r="BW30" i="2"/>
  <c r="BV30" i="2"/>
  <c r="BU30" i="2"/>
  <c r="BT30" i="2"/>
  <c r="BS30" i="2"/>
  <c r="BR30" i="2"/>
  <c r="BQ30" i="2"/>
  <c r="BP30" i="2"/>
  <c r="BO30" i="2"/>
  <c r="BN30" i="2"/>
  <c r="BM30" i="2"/>
  <c r="BK30" i="2"/>
  <c r="BJ30" i="2"/>
  <c r="BI30" i="2"/>
  <c r="BH30" i="2"/>
  <c r="BG30" i="2"/>
  <c r="BF30" i="2"/>
  <c r="BE30" i="2"/>
  <c r="BD30" i="2"/>
  <c r="BC30" i="2"/>
  <c r="BB30" i="2"/>
  <c r="BA30" i="2"/>
  <c r="AZ30" i="2"/>
  <c r="AY30" i="2"/>
  <c r="AX30" i="2"/>
  <c r="AW30" i="2"/>
  <c r="AV30" i="2"/>
  <c r="AU30" i="2"/>
  <c r="AT30" i="2"/>
  <c r="AS30" i="2"/>
  <c r="AR30" i="2"/>
  <c r="AQ30" i="2"/>
  <c r="AP30" i="2"/>
  <c r="AO30" i="2"/>
  <c r="AN30" i="2"/>
  <c r="AM30" i="2"/>
  <c r="AL30" i="2"/>
  <c r="AK30" i="2"/>
  <c r="AJ30" i="2"/>
  <c r="AI30" i="2"/>
  <c r="AH30" i="2"/>
  <c r="AG30" i="2"/>
  <c r="AF30" i="2"/>
  <c r="AE30" i="2"/>
  <c r="AD30" i="2"/>
  <c r="AC30" i="2"/>
  <c r="AB30" i="2"/>
  <c r="AA30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CE29" i="2"/>
  <c r="CD29" i="2"/>
  <c r="CC29" i="2"/>
  <c r="CB29" i="2"/>
  <c r="CA29" i="2"/>
  <c r="BZ29" i="2"/>
  <c r="BY29" i="2"/>
  <c r="BX29" i="2"/>
  <c r="BW29" i="2"/>
  <c r="BV29" i="2"/>
  <c r="BU29" i="2"/>
  <c r="BT29" i="2"/>
  <c r="BS29" i="2"/>
  <c r="BR29" i="2"/>
  <c r="BQ29" i="2"/>
  <c r="BP29" i="2"/>
  <c r="BO29" i="2"/>
  <c r="BN29" i="2"/>
  <c r="BM29" i="2"/>
  <c r="BK29" i="2"/>
  <c r="BJ29" i="2"/>
  <c r="BI29" i="2"/>
  <c r="BH29" i="2"/>
  <c r="BG29" i="2"/>
  <c r="BF29" i="2"/>
  <c r="BE29" i="2"/>
  <c r="BD29" i="2"/>
  <c r="BC29" i="2"/>
  <c r="BB29" i="2"/>
  <c r="BA29" i="2"/>
  <c r="AZ29" i="2"/>
  <c r="AY29" i="2"/>
  <c r="AX29" i="2"/>
  <c r="AW29" i="2"/>
  <c r="AV29" i="2"/>
  <c r="AU29" i="2"/>
  <c r="AT29" i="2"/>
  <c r="AS29" i="2"/>
  <c r="AR29" i="2"/>
  <c r="AQ29" i="2"/>
  <c r="AP29" i="2"/>
  <c r="AO29" i="2"/>
  <c r="AN29" i="2"/>
  <c r="AM29" i="2"/>
  <c r="AL29" i="2"/>
  <c r="AK29" i="2"/>
  <c r="AJ29" i="2"/>
  <c r="AI29" i="2"/>
  <c r="AH29" i="2"/>
  <c r="AG29" i="2"/>
  <c r="AF29" i="2"/>
  <c r="AE29" i="2"/>
  <c r="AD29" i="2"/>
  <c r="AC29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CE28" i="2"/>
  <c r="CD28" i="2"/>
  <c r="CC28" i="2"/>
  <c r="CB28" i="2"/>
  <c r="CA28" i="2"/>
  <c r="BZ28" i="2"/>
  <c r="BY28" i="2"/>
  <c r="BX28" i="2"/>
  <c r="BW28" i="2"/>
  <c r="BV28" i="2"/>
  <c r="BU28" i="2"/>
  <c r="BT28" i="2"/>
  <c r="BS28" i="2"/>
  <c r="BR28" i="2"/>
  <c r="BQ28" i="2"/>
  <c r="BP28" i="2"/>
  <c r="BO28" i="2"/>
  <c r="BN28" i="2"/>
  <c r="BM28" i="2"/>
  <c r="BK28" i="2"/>
  <c r="BJ28" i="2"/>
  <c r="BI28" i="2"/>
  <c r="BH28" i="2"/>
  <c r="BG28" i="2"/>
  <c r="BF28" i="2"/>
  <c r="BE28" i="2"/>
  <c r="BD28" i="2"/>
  <c r="BC28" i="2"/>
  <c r="BB28" i="2"/>
  <c r="BA28" i="2"/>
  <c r="AZ28" i="2"/>
  <c r="AY28" i="2"/>
  <c r="AX28" i="2"/>
  <c r="AW28" i="2"/>
  <c r="AV28" i="2"/>
  <c r="AU28" i="2"/>
  <c r="AT28" i="2"/>
  <c r="AS28" i="2"/>
  <c r="AR28" i="2"/>
  <c r="AQ28" i="2"/>
  <c r="AP28" i="2"/>
  <c r="AO28" i="2"/>
  <c r="AN28" i="2"/>
  <c r="AM28" i="2"/>
  <c r="AL28" i="2"/>
  <c r="AK28" i="2"/>
  <c r="AJ28" i="2"/>
  <c r="AI28" i="2"/>
  <c r="AH28" i="2"/>
  <c r="AG28" i="2"/>
  <c r="AF28" i="2"/>
  <c r="AE28" i="2"/>
  <c r="AD28" i="2"/>
  <c r="AC28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E27" i="2"/>
  <c r="CD27" i="2"/>
  <c r="CC27" i="2"/>
  <c r="CB27" i="2"/>
  <c r="CA27" i="2"/>
  <c r="BZ27" i="2"/>
  <c r="BY27" i="2"/>
  <c r="BX27" i="2"/>
  <c r="BW27" i="2"/>
  <c r="BV27" i="2"/>
  <c r="BU27" i="2"/>
  <c r="BT27" i="2"/>
  <c r="BS27" i="2"/>
  <c r="BR27" i="2"/>
  <c r="BQ27" i="2"/>
  <c r="BP27" i="2"/>
  <c r="BO27" i="2"/>
  <c r="BN27" i="2"/>
  <c r="BM27" i="2"/>
  <c r="BK27" i="2"/>
  <c r="BJ27" i="2"/>
  <c r="BI27" i="2"/>
  <c r="BH27" i="2"/>
  <c r="BG27" i="2"/>
  <c r="BF27" i="2"/>
  <c r="BE27" i="2"/>
  <c r="BD27" i="2"/>
  <c r="BC27" i="2"/>
  <c r="BB27" i="2"/>
  <c r="BA27" i="2"/>
  <c r="AZ27" i="2"/>
  <c r="AY27" i="2"/>
  <c r="AX27" i="2"/>
  <c r="AW27" i="2"/>
  <c r="AV27" i="2"/>
  <c r="AU27" i="2"/>
  <c r="AT27" i="2"/>
  <c r="AS27" i="2"/>
  <c r="AR27" i="2"/>
  <c r="AQ27" i="2"/>
  <c r="AP27" i="2"/>
  <c r="AO27" i="2"/>
  <c r="AN27" i="2"/>
  <c r="AM27" i="2"/>
  <c r="AL27" i="2"/>
  <c r="AK27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E26" i="2"/>
  <c r="CD26" i="2"/>
  <c r="CC26" i="2"/>
  <c r="CB26" i="2"/>
  <c r="CA26" i="2"/>
  <c r="BZ26" i="2"/>
  <c r="BY26" i="2"/>
  <c r="BX26" i="2"/>
  <c r="BW26" i="2"/>
  <c r="BV26" i="2"/>
  <c r="BU26" i="2"/>
  <c r="BT26" i="2"/>
  <c r="BS26" i="2"/>
  <c r="BR26" i="2"/>
  <c r="BQ26" i="2"/>
  <c r="BP26" i="2"/>
  <c r="BO26" i="2"/>
  <c r="BN26" i="2"/>
  <c r="BM26" i="2"/>
  <c r="BK26" i="2"/>
  <c r="BJ26" i="2"/>
  <c r="BI26" i="2"/>
  <c r="BH26" i="2"/>
  <c r="BG26" i="2"/>
  <c r="BF26" i="2"/>
  <c r="BE26" i="2"/>
  <c r="BD26" i="2"/>
  <c r="BC26" i="2"/>
  <c r="BB26" i="2"/>
  <c r="BA26" i="2"/>
  <c r="AZ26" i="2"/>
  <c r="AY26" i="2"/>
  <c r="AX26" i="2"/>
  <c r="AW26" i="2"/>
  <c r="AV26" i="2"/>
  <c r="AU26" i="2"/>
  <c r="AT26" i="2"/>
  <c r="AS26" i="2"/>
  <c r="AR26" i="2"/>
  <c r="AQ26" i="2"/>
  <c r="AP26" i="2"/>
  <c r="AO26" i="2"/>
  <c r="AN26" i="2"/>
  <c r="AM26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E25" i="2"/>
  <c r="CD25" i="2"/>
  <c r="CC25" i="2"/>
  <c r="CB25" i="2"/>
  <c r="CA25" i="2"/>
  <c r="BZ25" i="2"/>
  <c r="BY25" i="2"/>
  <c r="BX25" i="2"/>
  <c r="BW25" i="2"/>
  <c r="BV25" i="2"/>
  <c r="BU25" i="2"/>
  <c r="BT25" i="2"/>
  <c r="BS25" i="2"/>
  <c r="BR25" i="2"/>
  <c r="BQ25" i="2"/>
  <c r="BP25" i="2"/>
  <c r="BO25" i="2"/>
  <c r="BN25" i="2"/>
  <c r="BM25" i="2"/>
  <c r="BK25" i="2"/>
  <c r="BJ25" i="2"/>
  <c r="BI25" i="2"/>
  <c r="BH25" i="2"/>
  <c r="BG25" i="2"/>
  <c r="BF25" i="2"/>
  <c r="BE25" i="2"/>
  <c r="BD25" i="2"/>
  <c r="BC25" i="2"/>
  <c r="BB25" i="2"/>
  <c r="BA25" i="2"/>
  <c r="AZ25" i="2"/>
  <c r="AY25" i="2"/>
  <c r="AX25" i="2"/>
  <c r="AW25" i="2"/>
  <c r="AV25" i="2"/>
  <c r="AU25" i="2"/>
  <c r="AT25" i="2"/>
  <c r="AS25" i="2"/>
  <c r="AR25" i="2"/>
  <c r="AQ25" i="2"/>
  <c r="AP25" i="2"/>
  <c r="AO25" i="2"/>
  <c r="AN25" i="2"/>
  <c r="AM25" i="2"/>
  <c r="AL25" i="2"/>
  <c r="AK25" i="2"/>
  <c r="AJ25" i="2"/>
  <c r="AI25" i="2"/>
  <c r="AH25" i="2"/>
  <c r="AG25" i="2"/>
  <c r="AF25" i="2"/>
  <c r="AE25" i="2"/>
  <c r="AD25" i="2"/>
  <c r="AC25" i="2"/>
  <c r="AB25" i="2"/>
  <c r="AA25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E24" i="2"/>
  <c r="CD24" i="2"/>
  <c r="CC24" i="2"/>
  <c r="CB24" i="2"/>
  <c r="CA24" i="2"/>
  <c r="BZ24" i="2"/>
  <c r="BY24" i="2"/>
  <c r="BX24" i="2"/>
  <c r="BW24" i="2"/>
  <c r="BV24" i="2"/>
  <c r="BU24" i="2"/>
  <c r="BT24" i="2"/>
  <c r="BS24" i="2"/>
  <c r="BR24" i="2"/>
  <c r="BQ24" i="2"/>
  <c r="BP24" i="2"/>
  <c r="BO24" i="2"/>
  <c r="BN24" i="2"/>
  <c r="BM24" i="2"/>
  <c r="BK24" i="2"/>
  <c r="BJ24" i="2"/>
  <c r="BI24" i="2"/>
  <c r="BH24" i="2"/>
  <c r="BG24" i="2"/>
  <c r="BF24" i="2"/>
  <c r="BE24" i="2"/>
  <c r="BD24" i="2"/>
  <c r="BC24" i="2"/>
  <c r="BB24" i="2"/>
  <c r="BA24" i="2"/>
  <c r="AZ24" i="2"/>
  <c r="AY24" i="2"/>
  <c r="AX24" i="2"/>
  <c r="AW24" i="2"/>
  <c r="AV24" i="2"/>
  <c r="AU24" i="2"/>
  <c r="AT24" i="2"/>
  <c r="AS24" i="2"/>
  <c r="AR24" i="2"/>
  <c r="AQ24" i="2"/>
  <c r="AP24" i="2"/>
  <c r="AO24" i="2"/>
  <c r="AN24" i="2"/>
  <c r="AM24" i="2"/>
  <c r="AL24" i="2"/>
  <c r="AK24" i="2"/>
  <c r="AJ24" i="2"/>
  <c r="AI24" i="2"/>
  <c r="AH24" i="2"/>
  <c r="AG24" i="2"/>
  <c r="AF24" i="2"/>
  <c r="AE24" i="2"/>
  <c r="AD24" i="2"/>
  <c r="AC24" i="2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E23" i="2"/>
  <c r="CD23" i="2"/>
  <c r="CC23" i="2"/>
  <c r="CB23" i="2"/>
  <c r="CA23" i="2"/>
  <c r="BZ23" i="2"/>
  <c r="BY23" i="2"/>
  <c r="BX23" i="2"/>
  <c r="BW23" i="2"/>
  <c r="BV23" i="2"/>
  <c r="BU23" i="2"/>
  <c r="BT23" i="2"/>
  <c r="BS23" i="2"/>
  <c r="BR23" i="2"/>
  <c r="BQ23" i="2"/>
  <c r="BP23" i="2"/>
  <c r="BO23" i="2"/>
  <c r="BN23" i="2"/>
  <c r="BM23" i="2"/>
  <c r="BK23" i="2"/>
  <c r="BJ23" i="2"/>
  <c r="BI23" i="2"/>
  <c r="BH23" i="2"/>
  <c r="BG23" i="2"/>
  <c r="BF23" i="2"/>
  <c r="BE23" i="2"/>
  <c r="BD23" i="2"/>
  <c r="BC23" i="2"/>
  <c r="BB23" i="2"/>
  <c r="BA23" i="2"/>
  <c r="AZ23" i="2"/>
  <c r="AY23" i="2"/>
  <c r="AX23" i="2"/>
  <c r="AW23" i="2"/>
  <c r="AV23" i="2"/>
  <c r="AU23" i="2"/>
  <c r="AT23" i="2"/>
  <c r="AS23" i="2"/>
  <c r="AR23" i="2"/>
  <c r="AQ23" i="2"/>
  <c r="AP23" i="2"/>
  <c r="AO23" i="2"/>
  <c r="AN23" i="2"/>
  <c r="AM23" i="2"/>
  <c r="AL23" i="2"/>
  <c r="AK23" i="2"/>
  <c r="AJ23" i="2"/>
  <c r="AI23" i="2"/>
  <c r="AH23" i="2"/>
  <c r="AG23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E22" i="2"/>
  <c r="CD22" i="2"/>
  <c r="CC22" i="2"/>
  <c r="CB22" i="2"/>
  <c r="CA22" i="2"/>
  <c r="BZ22" i="2"/>
  <c r="BY22" i="2"/>
  <c r="BX22" i="2"/>
  <c r="BW22" i="2"/>
  <c r="BV22" i="2"/>
  <c r="BU22" i="2"/>
  <c r="BT22" i="2"/>
  <c r="BS22" i="2"/>
  <c r="BR22" i="2"/>
  <c r="BQ22" i="2"/>
  <c r="BP22" i="2"/>
  <c r="BO22" i="2"/>
  <c r="BN22" i="2"/>
  <c r="BM22" i="2"/>
  <c r="BK22" i="2"/>
  <c r="BJ22" i="2"/>
  <c r="BI22" i="2"/>
  <c r="BH22" i="2"/>
  <c r="BG22" i="2"/>
  <c r="BF22" i="2"/>
  <c r="BE22" i="2"/>
  <c r="BD22" i="2"/>
  <c r="BC22" i="2"/>
  <c r="BB22" i="2"/>
  <c r="BA22" i="2"/>
  <c r="AZ22" i="2"/>
  <c r="AY22" i="2"/>
  <c r="AX22" i="2"/>
  <c r="AW22" i="2"/>
  <c r="AV22" i="2"/>
  <c r="AU22" i="2"/>
  <c r="AT22" i="2"/>
  <c r="AS22" i="2"/>
  <c r="AR22" i="2"/>
  <c r="AQ22" i="2"/>
  <c r="AP22" i="2"/>
  <c r="AO22" i="2"/>
  <c r="AN22" i="2"/>
  <c r="AM22" i="2"/>
  <c r="AL22" i="2"/>
  <c r="AK22" i="2"/>
  <c r="AJ22" i="2"/>
  <c r="AI22" i="2"/>
  <c r="AH22" i="2"/>
  <c r="AG22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E21" i="2"/>
  <c r="CD21" i="2"/>
  <c r="CC21" i="2"/>
  <c r="CB21" i="2"/>
  <c r="CA21" i="2"/>
  <c r="BZ21" i="2"/>
  <c r="BY21" i="2"/>
  <c r="BX21" i="2"/>
  <c r="BW21" i="2"/>
  <c r="BV21" i="2"/>
  <c r="BU21" i="2"/>
  <c r="BT21" i="2"/>
  <c r="BS21" i="2"/>
  <c r="BR21" i="2"/>
  <c r="BQ21" i="2"/>
  <c r="BP21" i="2"/>
  <c r="BO21" i="2"/>
  <c r="BN21" i="2"/>
  <c r="BM21" i="2"/>
  <c r="BK21" i="2"/>
  <c r="BJ21" i="2"/>
  <c r="BI21" i="2"/>
  <c r="BH21" i="2"/>
  <c r="BG21" i="2"/>
  <c r="BF21" i="2"/>
  <c r="BE21" i="2"/>
  <c r="BD21" i="2"/>
  <c r="BC21" i="2"/>
  <c r="BB21" i="2"/>
  <c r="BA21" i="2"/>
  <c r="AZ21" i="2"/>
  <c r="AY21" i="2"/>
  <c r="AX21" i="2"/>
  <c r="AW21" i="2"/>
  <c r="AV21" i="2"/>
  <c r="AU21" i="2"/>
  <c r="AT21" i="2"/>
  <c r="AS21" i="2"/>
  <c r="AR21" i="2"/>
  <c r="AQ21" i="2"/>
  <c r="AP21" i="2"/>
  <c r="AO21" i="2"/>
  <c r="AN21" i="2"/>
  <c r="AM21" i="2"/>
  <c r="AL21" i="2"/>
  <c r="AK21" i="2"/>
  <c r="AJ21" i="2"/>
  <c r="AI21" i="2"/>
  <c r="AH21" i="2"/>
  <c r="AG21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E20" i="2"/>
  <c r="CD20" i="2"/>
  <c r="CC20" i="2"/>
  <c r="CB20" i="2"/>
  <c r="CA20" i="2"/>
  <c r="BZ20" i="2"/>
  <c r="BY20" i="2"/>
  <c r="BX20" i="2"/>
  <c r="BW20" i="2"/>
  <c r="BV20" i="2"/>
  <c r="BU20" i="2"/>
  <c r="BT20" i="2"/>
  <c r="BS20" i="2"/>
  <c r="BR20" i="2"/>
  <c r="BQ20" i="2"/>
  <c r="BP20" i="2"/>
  <c r="BO20" i="2"/>
  <c r="BN20" i="2"/>
  <c r="BM20" i="2"/>
  <c r="BK20" i="2"/>
  <c r="BJ20" i="2"/>
  <c r="BI20" i="2"/>
  <c r="BH20" i="2"/>
  <c r="BG20" i="2"/>
  <c r="BF20" i="2"/>
  <c r="BE20" i="2"/>
  <c r="BD20" i="2"/>
  <c r="BC20" i="2"/>
  <c r="BB20" i="2"/>
  <c r="BA20" i="2"/>
  <c r="AZ20" i="2"/>
  <c r="AY20" i="2"/>
  <c r="AX20" i="2"/>
  <c r="AW20" i="2"/>
  <c r="AV20" i="2"/>
  <c r="AU20" i="2"/>
  <c r="AT20" i="2"/>
  <c r="AS20" i="2"/>
  <c r="AR20" i="2"/>
  <c r="AQ20" i="2"/>
  <c r="AP20" i="2"/>
  <c r="AO20" i="2"/>
  <c r="AN20" i="2"/>
  <c r="AM20" i="2"/>
  <c r="AL20" i="2"/>
  <c r="AK20" i="2"/>
  <c r="AJ20" i="2"/>
  <c r="AI20" i="2"/>
  <c r="AH20" i="2"/>
  <c r="AG20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E19" i="2"/>
  <c r="CD19" i="2"/>
  <c r="CC19" i="2"/>
  <c r="CB19" i="2"/>
  <c r="CA19" i="2"/>
  <c r="BZ19" i="2"/>
  <c r="BY19" i="2"/>
  <c r="BX19" i="2"/>
  <c r="BW19" i="2"/>
  <c r="BV19" i="2"/>
  <c r="BU19" i="2"/>
  <c r="BT19" i="2"/>
  <c r="BS19" i="2"/>
  <c r="BR19" i="2"/>
  <c r="BQ19" i="2"/>
  <c r="BP19" i="2"/>
  <c r="BO19" i="2"/>
  <c r="BN19" i="2"/>
  <c r="BM19" i="2"/>
  <c r="BK19" i="2"/>
  <c r="BJ19" i="2"/>
  <c r="BI19" i="2"/>
  <c r="BH19" i="2"/>
  <c r="BG19" i="2"/>
  <c r="BF19" i="2"/>
  <c r="BE19" i="2"/>
  <c r="BD19" i="2"/>
  <c r="BC19" i="2"/>
  <c r="BB19" i="2"/>
  <c r="BA19" i="2"/>
  <c r="AZ19" i="2"/>
  <c r="AY19" i="2"/>
  <c r="AX19" i="2"/>
  <c r="AW19" i="2"/>
  <c r="AV19" i="2"/>
  <c r="AU19" i="2"/>
  <c r="AT19" i="2"/>
  <c r="AS19" i="2"/>
  <c r="AR19" i="2"/>
  <c r="AQ19" i="2"/>
  <c r="AP19" i="2"/>
  <c r="AO19" i="2"/>
  <c r="AN19" i="2"/>
  <c r="AM19" i="2"/>
  <c r="AL19" i="2"/>
  <c r="AK19" i="2"/>
  <c r="AJ19" i="2"/>
  <c r="AI19" i="2"/>
  <c r="AH19" i="2"/>
  <c r="AG19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E18" i="2"/>
  <c r="CD18" i="2"/>
  <c r="CC18" i="2"/>
  <c r="CB18" i="2"/>
  <c r="CA18" i="2"/>
  <c r="BZ18" i="2"/>
  <c r="BY18" i="2"/>
  <c r="BX18" i="2"/>
  <c r="BW18" i="2"/>
  <c r="BV18" i="2"/>
  <c r="BU18" i="2"/>
  <c r="BT18" i="2"/>
  <c r="BS18" i="2"/>
  <c r="BR18" i="2"/>
  <c r="BQ18" i="2"/>
  <c r="BP18" i="2"/>
  <c r="BO18" i="2"/>
  <c r="BN18" i="2"/>
  <c r="BM18" i="2"/>
  <c r="BK18" i="2"/>
  <c r="BJ18" i="2"/>
  <c r="BI18" i="2"/>
  <c r="BH18" i="2"/>
  <c r="BG18" i="2"/>
  <c r="BF18" i="2"/>
  <c r="BE18" i="2"/>
  <c r="BD18" i="2"/>
  <c r="BC18" i="2"/>
  <c r="BB18" i="2"/>
  <c r="BA18" i="2"/>
  <c r="AZ18" i="2"/>
  <c r="AY18" i="2"/>
  <c r="AX18" i="2"/>
  <c r="AW18" i="2"/>
  <c r="AV18" i="2"/>
  <c r="AU18" i="2"/>
  <c r="AT18" i="2"/>
  <c r="AS18" i="2"/>
  <c r="AR18" i="2"/>
  <c r="AQ18" i="2"/>
  <c r="AP18" i="2"/>
  <c r="AO18" i="2"/>
  <c r="AN18" i="2"/>
  <c r="AM18" i="2"/>
  <c r="AL18" i="2"/>
  <c r="AK18" i="2"/>
  <c r="AJ18" i="2"/>
  <c r="AI18" i="2"/>
  <c r="AH18" i="2"/>
  <c r="AG18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E17" i="2"/>
  <c r="CD17" i="2"/>
  <c r="CC17" i="2"/>
  <c r="CB17" i="2"/>
  <c r="CA17" i="2"/>
  <c r="BZ17" i="2"/>
  <c r="BY17" i="2"/>
  <c r="BX17" i="2"/>
  <c r="BW17" i="2"/>
  <c r="BV17" i="2"/>
  <c r="BU17" i="2"/>
  <c r="BT17" i="2"/>
  <c r="BS17" i="2"/>
  <c r="BR17" i="2"/>
  <c r="BQ17" i="2"/>
  <c r="BP17" i="2"/>
  <c r="BO17" i="2"/>
  <c r="BN17" i="2"/>
  <c r="BM17" i="2"/>
  <c r="BK17" i="2"/>
  <c r="BJ17" i="2"/>
  <c r="BI17" i="2"/>
  <c r="BH17" i="2"/>
  <c r="BG17" i="2"/>
  <c r="BF17" i="2"/>
  <c r="BE17" i="2"/>
  <c r="BD17" i="2"/>
  <c r="BC17" i="2"/>
  <c r="BB17" i="2"/>
  <c r="BA17" i="2"/>
  <c r="AZ17" i="2"/>
  <c r="AY17" i="2"/>
  <c r="AX17" i="2"/>
  <c r="AW17" i="2"/>
  <c r="AV17" i="2"/>
  <c r="AU17" i="2"/>
  <c r="AT17" i="2"/>
  <c r="AS17" i="2"/>
  <c r="AR17" i="2"/>
  <c r="AQ17" i="2"/>
  <c r="AP17" i="2"/>
  <c r="AO17" i="2"/>
  <c r="AN17" i="2"/>
  <c r="AM17" i="2"/>
  <c r="AL17" i="2"/>
  <c r="AK17" i="2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E16" i="2"/>
  <c r="CD16" i="2"/>
  <c r="CC16" i="2"/>
  <c r="CB16" i="2"/>
  <c r="CA16" i="2"/>
  <c r="BZ16" i="2"/>
  <c r="BY16" i="2"/>
  <c r="BX16" i="2"/>
  <c r="BW16" i="2"/>
  <c r="BV16" i="2"/>
  <c r="BU16" i="2"/>
  <c r="BT16" i="2"/>
  <c r="BS16" i="2"/>
  <c r="BR16" i="2"/>
  <c r="BQ16" i="2"/>
  <c r="BP16" i="2"/>
  <c r="BO16" i="2"/>
  <c r="BN16" i="2"/>
  <c r="BM16" i="2"/>
  <c r="BK16" i="2"/>
  <c r="BJ16" i="2"/>
  <c r="BI16" i="2"/>
  <c r="BH16" i="2"/>
  <c r="BG16" i="2"/>
  <c r="BF16" i="2"/>
  <c r="BE16" i="2"/>
  <c r="BD16" i="2"/>
  <c r="BC16" i="2"/>
  <c r="BB16" i="2"/>
  <c r="BA16" i="2"/>
  <c r="AZ16" i="2"/>
  <c r="AY16" i="2"/>
  <c r="AX16" i="2"/>
  <c r="AW16" i="2"/>
  <c r="AV16" i="2"/>
  <c r="AU16" i="2"/>
  <c r="AT16" i="2"/>
  <c r="AS16" i="2"/>
  <c r="AR16" i="2"/>
  <c r="AQ16" i="2"/>
  <c r="AP16" i="2"/>
  <c r="AO16" i="2"/>
  <c r="AN16" i="2"/>
  <c r="AM16" i="2"/>
  <c r="AL16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E15" i="2"/>
  <c r="CD15" i="2"/>
  <c r="CC15" i="2"/>
  <c r="CB15" i="2"/>
  <c r="CA15" i="2"/>
  <c r="BZ15" i="2"/>
  <c r="BY15" i="2"/>
  <c r="BX15" i="2"/>
  <c r="BW15" i="2"/>
  <c r="BV15" i="2"/>
  <c r="BU15" i="2"/>
  <c r="BT15" i="2"/>
  <c r="BS15" i="2"/>
  <c r="BR15" i="2"/>
  <c r="BQ15" i="2"/>
  <c r="BP15" i="2"/>
  <c r="BO15" i="2"/>
  <c r="BN15" i="2"/>
  <c r="BM15" i="2"/>
  <c r="BK15" i="2"/>
  <c r="BJ15" i="2"/>
  <c r="BI15" i="2"/>
  <c r="BH15" i="2"/>
  <c r="BG15" i="2"/>
  <c r="BF15" i="2"/>
  <c r="BE15" i="2"/>
  <c r="BD15" i="2"/>
  <c r="BC15" i="2"/>
  <c r="BB15" i="2"/>
  <c r="BA15" i="2"/>
  <c r="AZ15" i="2"/>
  <c r="AY15" i="2"/>
  <c r="AX15" i="2"/>
  <c r="AW15" i="2"/>
  <c r="AV15" i="2"/>
  <c r="AU15" i="2"/>
  <c r="AT15" i="2"/>
  <c r="AS15" i="2"/>
  <c r="AR15" i="2"/>
  <c r="AQ15" i="2"/>
  <c r="AP15" i="2"/>
  <c r="AO15" i="2"/>
  <c r="AN15" i="2"/>
  <c r="AM15" i="2"/>
  <c r="AL15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E14" i="2"/>
  <c r="CD14" i="2"/>
  <c r="CC14" i="2"/>
  <c r="CB14" i="2"/>
  <c r="CA14" i="2"/>
  <c r="BZ14" i="2"/>
  <c r="BY14" i="2"/>
  <c r="BX14" i="2"/>
  <c r="BW14" i="2"/>
  <c r="BV14" i="2"/>
  <c r="BU14" i="2"/>
  <c r="BT14" i="2"/>
  <c r="BS14" i="2"/>
  <c r="BR14" i="2"/>
  <c r="BQ14" i="2"/>
  <c r="BP14" i="2"/>
  <c r="BO14" i="2"/>
  <c r="BN14" i="2"/>
  <c r="BM14" i="2"/>
  <c r="BK14" i="2"/>
  <c r="BJ14" i="2"/>
  <c r="BI14" i="2"/>
  <c r="BH14" i="2"/>
  <c r="BG14" i="2"/>
  <c r="BF14" i="2"/>
  <c r="BE14" i="2"/>
  <c r="BD14" i="2"/>
  <c r="BC14" i="2"/>
  <c r="BB14" i="2"/>
  <c r="BA14" i="2"/>
  <c r="AZ14" i="2"/>
  <c r="AY14" i="2"/>
  <c r="AX14" i="2"/>
  <c r="AW14" i="2"/>
  <c r="AV14" i="2"/>
  <c r="AU14" i="2"/>
  <c r="AT14" i="2"/>
  <c r="AS14" i="2"/>
  <c r="AR14" i="2"/>
  <c r="AQ14" i="2"/>
  <c r="AP14" i="2"/>
  <c r="AO14" i="2"/>
  <c r="AN14" i="2"/>
  <c r="AM14" i="2"/>
  <c r="AL14" i="2"/>
  <c r="AK14" i="2"/>
  <c r="AJ14" i="2"/>
  <c r="AI14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E13" i="2"/>
  <c r="CD13" i="2"/>
  <c r="CC13" i="2"/>
  <c r="CB13" i="2"/>
  <c r="CA13" i="2"/>
  <c r="BZ13" i="2"/>
  <c r="BY13" i="2"/>
  <c r="BX13" i="2"/>
  <c r="BW13" i="2"/>
  <c r="BV13" i="2"/>
  <c r="BU13" i="2"/>
  <c r="BT13" i="2"/>
  <c r="BS13" i="2"/>
  <c r="BR13" i="2"/>
  <c r="BQ13" i="2"/>
  <c r="BP13" i="2"/>
  <c r="BO13" i="2"/>
  <c r="BN13" i="2"/>
  <c r="BM13" i="2"/>
  <c r="BK13" i="2"/>
  <c r="BJ13" i="2"/>
  <c r="BI13" i="2"/>
  <c r="BH13" i="2"/>
  <c r="BG13" i="2"/>
  <c r="BF13" i="2"/>
  <c r="BE13" i="2"/>
  <c r="BD13" i="2"/>
  <c r="BC13" i="2"/>
  <c r="BB13" i="2"/>
  <c r="BA13" i="2"/>
  <c r="AZ13" i="2"/>
  <c r="AY13" i="2"/>
  <c r="AX13" i="2"/>
  <c r="AW13" i="2"/>
  <c r="AV13" i="2"/>
  <c r="AU13" i="2"/>
  <c r="AT13" i="2"/>
  <c r="AS13" i="2"/>
  <c r="AR13" i="2"/>
  <c r="AQ13" i="2"/>
  <c r="AP13" i="2"/>
  <c r="AO13" i="2"/>
  <c r="AN13" i="2"/>
  <c r="AM13" i="2"/>
  <c r="AL13" i="2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E12" i="2"/>
  <c r="CD12" i="2"/>
  <c r="CC12" i="2"/>
  <c r="CB12" i="2"/>
  <c r="CA12" i="2"/>
  <c r="BZ12" i="2"/>
  <c r="BY12" i="2"/>
  <c r="BX12" i="2"/>
  <c r="BW12" i="2"/>
  <c r="BV12" i="2"/>
  <c r="BU12" i="2"/>
  <c r="BT12" i="2"/>
  <c r="BS12" i="2"/>
  <c r="BR12" i="2"/>
  <c r="BQ12" i="2"/>
  <c r="BP12" i="2"/>
  <c r="BO12" i="2"/>
  <c r="BN12" i="2"/>
  <c r="BM12" i="2"/>
  <c r="BK12" i="2"/>
  <c r="BJ12" i="2"/>
  <c r="BI12" i="2"/>
  <c r="BH12" i="2"/>
  <c r="BG12" i="2"/>
  <c r="BF12" i="2"/>
  <c r="BE12" i="2"/>
  <c r="BD12" i="2"/>
  <c r="BC12" i="2"/>
  <c r="BB12" i="2"/>
  <c r="BA12" i="2"/>
  <c r="AZ12" i="2"/>
  <c r="AY12" i="2"/>
  <c r="AX12" i="2"/>
  <c r="AW12" i="2"/>
  <c r="AV12" i="2"/>
  <c r="AU12" i="2"/>
  <c r="AT12" i="2"/>
  <c r="AS12" i="2"/>
  <c r="AR12" i="2"/>
  <c r="AQ12" i="2"/>
  <c r="AP12" i="2"/>
  <c r="AO12" i="2"/>
  <c r="AN12" i="2"/>
  <c r="AM12" i="2"/>
  <c r="AL12" i="2"/>
  <c r="AK12" i="2"/>
  <c r="AJ12" i="2"/>
  <c r="AI12" i="2"/>
  <c r="AH12" i="2"/>
  <c r="AG12" i="2"/>
  <c r="AF12" i="2"/>
  <c r="AE12" i="2"/>
  <c r="AD12" i="2"/>
  <c r="AC12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E11" i="2"/>
  <c r="CD11" i="2"/>
  <c r="CC11" i="2"/>
  <c r="CB11" i="2"/>
  <c r="CA11" i="2"/>
  <c r="BZ11" i="2"/>
  <c r="BY11" i="2"/>
  <c r="BX11" i="2"/>
  <c r="BW11" i="2"/>
  <c r="BV11" i="2"/>
  <c r="BU11" i="2"/>
  <c r="BT11" i="2"/>
  <c r="BS11" i="2"/>
  <c r="BR11" i="2"/>
  <c r="BQ11" i="2"/>
  <c r="BP11" i="2"/>
  <c r="BO11" i="2"/>
  <c r="BN11" i="2"/>
  <c r="BM11" i="2"/>
  <c r="BK11" i="2"/>
  <c r="BJ11" i="2"/>
  <c r="BI11" i="2"/>
  <c r="BH11" i="2"/>
  <c r="BG11" i="2"/>
  <c r="BF11" i="2"/>
  <c r="BE11" i="2"/>
  <c r="BD11" i="2"/>
  <c r="BC11" i="2"/>
  <c r="BB11" i="2"/>
  <c r="BA11" i="2"/>
  <c r="AZ11" i="2"/>
  <c r="AY11" i="2"/>
  <c r="AX11" i="2"/>
  <c r="AW11" i="2"/>
  <c r="AV11" i="2"/>
  <c r="AU11" i="2"/>
  <c r="AT11" i="2"/>
  <c r="AS11" i="2"/>
  <c r="AR11" i="2"/>
  <c r="AQ11" i="2"/>
  <c r="AP11" i="2"/>
  <c r="AO11" i="2"/>
  <c r="AN11" i="2"/>
  <c r="AM11" i="2"/>
  <c r="AL11" i="2"/>
  <c r="AK11" i="2"/>
  <c r="AJ11" i="2"/>
  <c r="AI11" i="2"/>
  <c r="AH11" i="2"/>
  <c r="AG11" i="2"/>
  <c r="AF11" i="2"/>
  <c r="AE11" i="2"/>
  <c r="AD11" i="2"/>
  <c r="AC11" i="2"/>
  <c r="AB11" i="2"/>
  <c r="AA11" i="2"/>
  <c r="Z11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E10" i="2"/>
  <c r="CD10" i="2"/>
  <c r="CC10" i="2"/>
  <c r="CB10" i="2"/>
  <c r="CA10" i="2"/>
  <c r="BZ10" i="2"/>
  <c r="BY10" i="2"/>
  <c r="BX10" i="2"/>
  <c r="BW10" i="2"/>
  <c r="BV10" i="2"/>
  <c r="BU10" i="2"/>
  <c r="BT10" i="2"/>
  <c r="BS10" i="2"/>
  <c r="BR10" i="2"/>
  <c r="BQ10" i="2"/>
  <c r="BP10" i="2"/>
  <c r="BO10" i="2"/>
  <c r="BN10" i="2"/>
  <c r="BM10" i="2"/>
  <c r="BK10" i="2"/>
  <c r="BJ10" i="2"/>
  <c r="BI10" i="2"/>
  <c r="BH10" i="2"/>
  <c r="BG10" i="2"/>
  <c r="BF10" i="2"/>
  <c r="BE10" i="2"/>
  <c r="BD10" i="2"/>
  <c r="BC10" i="2"/>
  <c r="BB10" i="2"/>
  <c r="BA10" i="2"/>
  <c r="AZ10" i="2"/>
  <c r="AY10" i="2"/>
  <c r="AX10" i="2"/>
  <c r="AW10" i="2"/>
  <c r="AV10" i="2"/>
  <c r="AU10" i="2"/>
  <c r="AT10" i="2"/>
  <c r="AS10" i="2"/>
  <c r="AR10" i="2"/>
  <c r="AQ10" i="2"/>
  <c r="AP10" i="2"/>
  <c r="AO10" i="2"/>
  <c r="AN10" i="2"/>
  <c r="AM10" i="2"/>
  <c r="AL10" i="2"/>
  <c r="AK10" i="2"/>
  <c r="AJ10" i="2"/>
  <c r="AI10" i="2"/>
  <c r="AH10" i="2"/>
  <c r="AG10" i="2"/>
  <c r="AF10" i="2"/>
  <c r="AE10" i="2"/>
  <c r="AD10" i="2"/>
  <c r="AC10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E9" i="2"/>
  <c r="CD9" i="2"/>
  <c r="CC9" i="2"/>
  <c r="CB9" i="2"/>
  <c r="CA9" i="2"/>
  <c r="BZ9" i="2"/>
  <c r="BY9" i="2"/>
  <c r="BX9" i="2"/>
  <c r="BW9" i="2"/>
  <c r="BV9" i="2"/>
  <c r="BU9" i="2"/>
  <c r="BT9" i="2"/>
  <c r="BS9" i="2"/>
  <c r="BR9" i="2"/>
  <c r="BQ9" i="2"/>
  <c r="BP9" i="2"/>
  <c r="BO9" i="2"/>
  <c r="BN9" i="2"/>
  <c r="BM9" i="2"/>
  <c r="BK9" i="2"/>
  <c r="BJ9" i="2"/>
  <c r="BI9" i="2"/>
  <c r="BH9" i="2"/>
  <c r="BG9" i="2"/>
  <c r="BF9" i="2"/>
  <c r="BE9" i="2"/>
  <c r="BD9" i="2"/>
  <c r="BC9" i="2"/>
  <c r="BB9" i="2"/>
  <c r="BA9" i="2"/>
  <c r="AZ9" i="2"/>
  <c r="AY9" i="2"/>
  <c r="AX9" i="2"/>
  <c r="AW9" i="2"/>
  <c r="AV9" i="2"/>
  <c r="AU9" i="2"/>
  <c r="AT9" i="2"/>
  <c r="AS9" i="2"/>
  <c r="AR9" i="2"/>
  <c r="AQ9" i="2"/>
  <c r="AP9" i="2"/>
  <c r="AO9" i="2"/>
  <c r="AN9" i="2"/>
  <c r="AM9" i="2"/>
  <c r="AL9" i="2"/>
  <c r="AK9" i="2"/>
  <c r="AJ9" i="2"/>
  <c r="AI9" i="2"/>
  <c r="AH9" i="2"/>
  <c r="AG9" i="2"/>
  <c r="AF9" i="2"/>
  <c r="AE9" i="2"/>
  <c r="AD9" i="2"/>
  <c r="AC9" i="2"/>
  <c r="AB9" i="2"/>
  <c r="AA9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E8" i="2"/>
  <c r="CD8" i="2"/>
  <c r="CC8" i="2"/>
  <c r="CB8" i="2"/>
  <c r="CA8" i="2"/>
  <c r="BZ8" i="2"/>
  <c r="BY8" i="2"/>
  <c r="BX8" i="2"/>
  <c r="BW8" i="2"/>
  <c r="BV8" i="2"/>
  <c r="BU8" i="2"/>
  <c r="BT8" i="2"/>
  <c r="BS8" i="2"/>
  <c r="BR8" i="2"/>
  <c r="BQ8" i="2"/>
  <c r="BP8" i="2"/>
  <c r="BO8" i="2"/>
  <c r="BN8" i="2"/>
  <c r="BM8" i="2"/>
  <c r="BK8" i="2"/>
  <c r="BJ8" i="2"/>
  <c r="BI8" i="2"/>
  <c r="BH8" i="2"/>
  <c r="BG8" i="2"/>
  <c r="BF8" i="2"/>
  <c r="BE8" i="2"/>
  <c r="BD8" i="2"/>
  <c r="BC8" i="2"/>
  <c r="BB8" i="2"/>
  <c r="BA8" i="2"/>
  <c r="AZ8" i="2"/>
  <c r="AY8" i="2"/>
  <c r="AX8" i="2"/>
  <c r="AW8" i="2"/>
  <c r="AV8" i="2"/>
  <c r="AU8" i="2"/>
  <c r="AT8" i="2"/>
  <c r="AS8" i="2"/>
  <c r="AR8" i="2"/>
  <c r="AQ8" i="2"/>
  <c r="AP8" i="2"/>
  <c r="AO8" i="2"/>
  <c r="AN8" i="2"/>
  <c r="AM8" i="2"/>
  <c r="AL8" i="2"/>
  <c r="AK8" i="2"/>
  <c r="AJ8" i="2"/>
  <c r="AI8" i="2"/>
  <c r="AH8" i="2"/>
  <c r="AG8" i="2"/>
  <c r="AF8" i="2"/>
  <c r="AE8" i="2"/>
  <c r="AD8" i="2"/>
  <c r="AC8" i="2"/>
  <c r="AB8" i="2"/>
  <c r="AA8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E7" i="2"/>
  <c r="CD7" i="2"/>
  <c r="CC7" i="2"/>
  <c r="CB7" i="2"/>
  <c r="CA7" i="2"/>
  <c r="BZ7" i="2"/>
  <c r="BY7" i="2"/>
  <c r="BX7" i="2"/>
  <c r="BW7" i="2"/>
  <c r="BV7" i="2"/>
  <c r="BU7" i="2"/>
  <c r="BT7" i="2"/>
  <c r="BS7" i="2"/>
  <c r="BR7" i="2"/>
  <c r="BQ7" i="2"/>
  <c r="BP7" i="2"/>
  <c r="BO7" i="2"/>
  <c r="BN7" i="2"/>
  <c r="BM7" i="2"/>
  <c r="BK7" i="2"/>
  <c r="BJ7" i="2"/>
  <c r="BI7" i="2"/>
  <c r="BH7" i="2"/>
  <c r="BG7" i="2"/>
  <c r="BF7" i="2"/>
  <c r="BE7" i="2"/>
  <c r="BD7" i="2"/>
  <c r="BC7" i="2"/>
  <c r="BB7" i="2"/>
  <c r="BA7" i="2"/>
  <c r="AZ7" i="2"/>
  <c r="AY7" i="2"/>
  <c r="AX7" i="2"/>
  <c r="AW7" i="2"/>
  <c r="AV7" i="2"/>
  <c r="AU7" i="2"/>
  <c r="AT7" i="2"/>
  <c r="AS7" i="2"/>
  <c r="AR7" i="2"/>
  <c r="AQ7" i="2"/>
  <c r="AP7" i="2"/>
  <c r="AO7" i="2"/>
  <c r="AN7" i="2"/>
  <c r="AM7" i="2"/>
  <c r="AL7" i="2"/>
  <c r="AK7" i="2"/>
  <c r="AJ7" i="2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E6" i="2"/>
  <c r="CD6" i="2"/>
  <c r="CC6" i="2"/>
  <c r="CB6" i="2"/>
  <c r="CA6" i="2"/>
  <c r="BZ6" i="2"/>
  <c r="BY6" i="2"/>
  <c r="BX6" i="2"/>
  <c r="BW6" i="2"/>
  <c r="BV6" i="2"/>
  <c r="BU6" i="2"/>
  <c r="BT6" i="2"/>
  <c r="BS6" i="2"/>
  <c r="BR6" i="2"/>
  <c r="BQ6" i="2"/>
  <c r="BP6" i="2"/>
  <c r="BO6" i="2"/>
  <c r="BN6" i="2"/>
  <c r="BM6" i="2"/>
  <c r="BK6" i="2"/>
  <c r="BJ6" i="2"/>
  <c r="BI6" i="2"/>
  <c r="BH6" i="2"/>
  <c r="BG6" i="2"/>
  <c r="BF6" i="2"/>
  <c r="BE6" i="2"/>
  <c r="BD6" i="2"/>
  <c r="BC6" i="2"/>
  <c r="BB6" i="2"/>
  <c r="BA6" i="2"/>
  <c r="AZ6" i="2"/>
  <c r="AY6" i="2"/>
  <c r="AX6" i="2"/>
  <c r="AW6" i="2"/>
  <c r="AV6" i="2"/>
  <c r="AU6" i="2"/>
  <c r="AT6" i="2"/>
  <c r="AS6" i="2"/>
  <c r="AR6" i="2"/>
  <c r="AQ6" i="2"/>
  <c r="AP6" i="2"/>
  <c r="AO6" i="2"/>
  <c r="AN6" i="2"/>
  <c r="AM6" i="2"/>
  <c r="AL6" i="2"/>
  <c r="AK6" i="2"/>
  <c r="AJ6" i="2"/>
  <c r="AI6" i="2"/>
  <c r="AH6" i="2"/>
  <c r="AG6" i="2"/>
  <c r="AF6" i="2"/>
  <c r="AE6" i="2"/>
  <c r="AD6" i="2"/>
  <c r="AC6" i="2"/>
  <c r="AB6" i="2"/>
  <c r="AA6" i="2"/>
  <c r="Z6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E5" i="2"/>
  <c r="CD5" i="2"/>
  <c r="CC5" i="2"/>
  <c r="CB5" i="2"/>
  <c r="CA5" i="2"/>
  <c r="BZ5" i="2"/>
  <c r="BY5" i="2"/>
  <c r="BX5" i="2"/>
  <c r="BW5" i="2"/>
  <c r="BV5" i="2"/>
  <c r="BU5" i="2"/>
  <c r="BT5" i="2"/>
  <c r="BS5" i="2"/>
  <c r="BR5" i="2"/>
  <c r="BQ5" i="2"/>
  <c r="BP5" i="2"/>
  <c r="BO5" i="2"/>
  <c r="BN5" i="2"/>
  <c r="BM5" i="2"/>
  <c r="BK5" i="2"/>
  <c r="BJ5" i="2"/>
  <c r="BI5" i="2"/>
  <c r="BH5" i="2"/>
  <c r="BG5" i="2"/>
  <c r="BF5" i="2"/>
  <c r="BE5" i="2"/>
  <c r="BD5" i="2"/>
  <c r="BC5" i="2"/>
  <c r="BB5" i="2"/>
  <c r="BA5" i="2"/>
  <c r="AZ5" i="2"/>
  <c r="AY5" i="2"/>
  <c r="AX5" i="2"/>
  <c r="AW5" i="2"/>
  <c r="AV5" i="2"/>
  <c r="AU5" i="2"/>
  <c r="AT5" i="2"/>
  <c r="AS5" i="2"/>
  <c r="AR5" i="2"/>
  <c r="AQ5" i="2"/>
  <c r="AP5" i="2"/>
  <c r="AO5" i="2"/>
  <c r="AN5" i="2"/>
  <c r="AM5" i="2"/>
  <c r="AL5" i="2"/>
  <c r="AK5" i="2"/>
  <c r="AJ5" i="2"/>
  <c r="AI5" i="2"/>
  <c r="AH5" i="2"/>
  <c r="AG5" i="2"/>
  <c r="AF5" i="2"/>
  <c r="AE5" i="2"/>
  <c r="AD5" i="2"/>
  <c r="AC5" i="2"/>
  <c r="AB5" i="2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DT89" i="10" l="1"/>
  <c r="EA89" i="10"/>
  <c r="Y83" i="10"/>
  <c r="BI74" i="10"/>
  <c r="BJ68" i="10"/>
  <c r="L84" i="10"/>
  <c r="BE69" i="10"/>
  <c r="BV81" i="10" s="1"/>
  <c r="Q73" i="10"/>
  <c r="CI78" i="2"/>
  <c r="CK78" i="2" s="1"/>
  <c r="BG4" i="9"/>
  <c r="Q72" i="10"/>
  <c r="O69" i="10"/>
  <c r="DY89" i="10"/>
  <c r="DW90" i="10"/>
  <c r="Y86" i="10"/>
  <c r="EA90" i="10"/>
  <c r="BZ74" i="10"/>
  <c r="DL89" i="10"/>
  <c r="K75" i="10"/>
  <c r="AQ75" i="10"/>
  <c r="BG87" i="10" s="1"/>
  <c r="AQ74" i="10"/>
  <c r="BP86" i="10" s="1"/>
  <c r="K74" i="10"/>
  <c r="DT90" i="10"/>
  <c r="DL90" i="10"/>
  <c r="CW89" i="10"/>
  <c r="DV90" i="10"/>
  <c r="DY90" i="10"/>
  <c r="DU90" i="10"/>
  <c r="DQ89" i="10"/>
  <c r="DS89" i="10"/>
  <c r="DX90" i="10"/>
  <c r="Y81" i="10"/>
  <c r="CW90" i="10"/>
  <c r="DP90" i="10"/>
  <c r="DU89" i="10"/>
  <c r="AQ76" i="10"/>
  <c r="BH88" i="10" s="1"/>
  <c r="K88" i="10"/>
  <c r="BT88" i="10"/>
  <c r="M76" i="10"/>
  <c r="M88" i="10"/>
  <c r="AA76" i="10"/>
  <c r="AA88" i="10"/>
  <c r="Y87" i="10"/>
  <c r="C78" i="12"/>
  <c r="ED88" i="10"/>
  <c r="EE88" i="10" s="1"/>
  <c r="CJ89" i="3"/>
  <c r="CK89" i="3"/>
  <c r="L76" i="10"/>
  <c r="L88" i="10"/>
  <c r="AB88" i="10"/>
  <c r="DM76" i="10"/>
  <c r="DM88" i="10"/>
  <c r="CI88" i="10"/>
  <c r="O88" i="10"/>
  <c r="N88" i="10"/>
  <c r="Q76" i="10"/>
  <c r="Q88" i="10"/>
  <c r="Z76" i="10"/>
  <c r="Z88" i="10"/>
  <c r="DM69" i="10"/>
  <c r="Y88" i="10"/>
  <c r="AC87" i="10"/>
  <c r="AB75" i="10"/>
  <c r="AB87" i="10"/>
  <c r="Q75" i="10"/>
  <c r="Q87" i="10"/>
  <c r="DM87" i="10"/>
  <c r="O87" i="10"/>
  <c r="CI87" i="10"/>
  <c r="L87" i="10"/>
  <c r="AA87" i="10"/>
  <c r="M75" i="10"/>
  <c r="M87" i="10"/>
  <c r="ED87" i="10"/>
  <c r="EE87" i="10" s="1"/>
  <c r="C77" i="12"/>
  <c r="BT87" i="10"/>
  <c r="K87" i="10"/>
  <c r="Z87" i="10"/>
  <c r="N86" i="10"/>
  <c r="Q74" i="10"/>
  <c r="BO84" i="10"/>
  <c r="K73" i="10"/>
  <c r="BH71" i="10"/>
  <c r="CF72" i="10"/>
  <c r="BT73" i="10"/>
  <c r="L86" i="10"/>
  <c r="Y85" i="10"/>
  <c r="BJ75" i="10"/>
  <c r="CJ88" i="3"/>
  <c r="CK88" i="3"/>
  <c r="AA74" i="10"/>
  <c r="Y84" i="10"/>
  <c r="CE73" i="10"/>
  <c r="CI86" i="3"/>
  <c r="C75" i="12" s="1"/>
  <c r="L74" i="10"/>
  <c r="BE73" i="10"/>
  <c r="BV85" i="10" s="1"/>
  <c r="Z73" i="10"/>
  <c r="N83" i="10"/>
  <c r="CI71" i="10"/>
  <c r="Q71" i="10"/>
  <c r="DM73" i="10"/>
  <c r="L83" i="10"/>
  <c r="AC83" i="10"/>
  <c r="BQ83" i="10"/>
  <c r="CI73" i="10"/>
  <c r="M86" i="10"/>
  <c r="AA85" i="10"/>
  <c r="C76" i="12"/>
  <c r="ED86" i="10"/>
  <c r="EE86" i="10" s="1"/>
  <c r="CK87" i="3"/>
  <c r="CJ87" i="3"/>
  <c r="K86" i="10"/>
  <c r="BT86" i="10"/>
  <c r="DM86" i="10"/>
  <c r="CI86" i="10"/>
  <c r="O86" i="10"/>
  <c r="N74" i="10"/>
  <c r="AC85" i="10"/>
  <c r="BI83" i="10"/>
  <c r="AB86" i="10"/>
  <c r="Z86" i="10"/>
  <c r="DM72" i="10"/>
  <c r="CI85" i="3"/>
  <c r="C74" i="12" s="1"/>
  <c r="AA86" i="10"/>
  <c r="BP84" i="10"/>
  <c r="BM85" i="10"/>
  <c r="BI84" i="10"/>
  <c r="BQ85" i="10"/>
  <c r="BG84" i="10"/>
  <c r="CA84" i="10"/>
  <c r="N84" i="10"/>
  <c r="N85" i="10"/>
  <c r="BJ85" i="10"/>
  <c r="BO85" i="10"/>
  <c r="BR84" i="10"/>
  <c r="BL85" i="10"/>
  <c r="BK85" i="10"/>
  <c r="BN85" i="10"/>
  <c r="L85" i="10"/>
  <c r="BH85" i="10"/>
  <c r="BG85" i="10"/>
  <c r="BR83" i="10"/>
  <c r="AB85" i="10"/>
  <c r="BT85" i="10"/>
  <c r="K85" i="10"/>
  <c r="BY84" i="10"/>
  <c r="BX84" i="10"/>
  <c r="DM85" i="10"/>
  <c r="CI85" i="10"/>
  <c r="O85" i="10"/>
  <c r="Z85" i="10"/>
  <c r="BR85" i="10"/>
  <c r="BI85" i="10"/>
  <c r="BL83" i="10"/>
  <c r="BK83" i="10"/>
  <c r="BH84" i="10"/>
  <c r="M85" i="10"/>
  <c r="BP85" i="10"/>
  <c r="Y79" i="10"/>
  <c r="AB72" i="10"/>
  <c r="AB84" i="10"/>
  <c r="BJ83" i="10"/>
  <c r="CD84" i="10"/>
  <c r="BZ84" i="10"/>
  <c r="BL84" i="10"/>
  <c r="CC84" i="10"/>
  <c r="CB84" i="10"/>
  <c r="M84" i="10"/>
  <c r="BT67" i="10"/>
  <c r="BN84" i="10"/>
  <c r="BM84" i="10"/>
  <c r="BK84" i="10"/>
  <c r="BT84" i="10"/>
  <c r="K84" i="10"/>
  <c r="BV84" i="10"/>
  <c r="BG83" i="10"/>
  <c r="Q69" i="10"/>
  <c r="BW84" i="10"/>
  <c r="BJ84" i="10"/>
  <c r="Z84" i="10"/>
  <c r="CI84" i="3"/>
  <c r="CJ84" i="3" s="1"/>
  <c r="AA83" i="10"/>
  <c r="DM84" i="10"/>
  <c r="O84" i="10"/>
  <c r="CI84" i="10"/>
  <c r="CG84" i="10"/>
  <c r="M71" i="10"/>
  <c r="CF84" i="10"/>
  <c r="K67" i="10"/>
  <c r="CE84" i="10"/>
  <c r="BQ84" i="10"/>
  <c r="BW83" i="10"/>
  <c r="BE68" i="10"/>
  <c r="CB80" i="10" s="1"/>
  <c r="AC82" i="10"/>
  <c r="CC83" i="10"/>
  <c r="BM83" i="10"/>
  <c r="CE83" i="10"/>
  <c r="CD83" i="10"/>
  <c r="CI77" i="2"/>
  <c r="CK77" i="2" s="1"/>
  <c r="BH83" i="10"/>
  <c r="BY83" i="10"/>
  <c r="BN83" i="10"/>
  <c r="BX83" i="10"/>
  <c r="BP83" i="10"/>
  <c r="DM83" i="10"/>
  <c r="O83" i="10"/>
  <c r="CI83" i="10"/>
  <c r="BO83" i="10"/>
  <c r="DM68" i="10"/>
  <c r="K83" i="10"/>
  <c r="BT83" i="10"/>
  <c r="C3" i="15"/>
  <c r="C7" i="15" s="1"/>
  <c r="CI68" i="10"/>
  <c r="CB83" i="10"/>
  <c r="CG83" i="10"/>
  <c r="DM70" i="10"/>
  <c r="CA83" i="10"/>
  <c r="BZ83" i="10"/>
  <c r="BV83" i="10"/>
  <c r="Q70" i="10"/>
  <c r="CF83" i="10"/>
  <c r="AB83" i="10"/>
  <c r="M83" i="10"/>
  <c r="K70" i="10"/>
  <c r="N81" i="10"/>
  <c r="BV82" i="10"/>
  <c r="AC81" i="10"/>
  <c r="AA81" i="10"/>
  <c r="AA82" i="10"/>
  <c r="Y82" i="10"/>
  <c r="CB82" i="10"/>
  <c r="AQ70" i="10"/>
  <c r="BH82" i="10" s="1"/>
  <c r="BP69" i="10"/>
  <c r="BT64" i="9"/>
  <c r="CE69" i="10"/>
  <c r="AC80" i="10"/>
  <c r="CC82" i="10"/>
  <c r="BR70" i="10"/>
  <c r="BT65" i="9"/>
  <c r="BW82" i="10"/>
  <c r="Q38" i="9"/>
  <c r="L82" i="10"/>
  <c r="AB82" i="10"/>
  <c r="CA82" i="10"/>
  <c r="CI83" i="3"/>
  <c r="CG82" i="10"/>
  <c r="BT82" i="10"/>
  <c r="K82" i="10"/>
  <c r="BY82" i="10"/>
  <c r="L70" i="10"/>
  <c r="CF82" i="10"/>
  <c r="Z82" i="10"/>
  <c r="BX82" i="10"/>
  <c r="CD82" i="10"/>
  <c r="C2" i="15"/>
  <c r="DM82" i="10"/>
  <c r="O82" i="10"/>
  <c r="CI82" i="10"/>
  <c r="AB70" i="10"/>
  <c r="N82" i="10"/>
  <c r="M82" i="10"/>
  <c r="CE82" i="10"/>
  <c r="BZ82" i="10"/>
  <c r="L69" i="10"/>
  <c r="L81" i="10"/>
  <c r="AQ69" i="10"/>
  <c r="BG81" i="10" s="1"/>
  <c r="K81" i="10"/>
  <c r="BT81" i="10"/>
  <c r="CI65" i="10"/>
  <c r="M81" i="10"/>
  <c r="CF68" i="10"/>
  <c r="DM81" i="10"/>
  <c r="CI81" i="10"/>
  <c r="O81" i="10"/>
  <c r="Z81" i="10"/>
  <c r="CI82" i="3"/>
  <c r="AB81" i="10"/>
  <c r="Y80" i="10"/>
  <c r="L80" i="10"/>
  <c r="N80" i="10"/>
  <c r="Q46" i="9"/>
  <c r="BT68" i="10"/>
  <c r="BT80" i="10"/>
  <c r="K80" i="10"/>
  <c r="Q68" i="10"/>
  <c r="Q80" i="10"/>
  <c r="M68" i="10"/>
  <c r="M80" i="10"/>
  <c r="AA80" i="10"/>
  <c r="O80" i="10"/>
  <c r="DM80" i="10"/>
  <c r="CI80" i="10"/>
  <c r="AB80" i="10"/>
  <c r="AA79" i="10"/>
  <c r="CI81" i="3"/>
  <c r="Z79" i="10"/>
  <c r="AC15" i="9"/>
  <c r="BL79" i="10"/>
  <c r="CI55" i="9"/>
  <c r="N79" i="10"/>
  <c r="BJ79" i="10"/>
  <c r="N78" i="10"/>
  <c r="M78" i="10"/>
  <c r="B19" i="2"/>
  <c r="A18" i="2"/>
  <c r="BL18" i="2" s="1"/>
  <c r="BT61" i="9"/>
  <c r="AA67" i="10"/>
  <c r="BQ79" i="10"/>
  <c r="BP79" i="10"/>
  <c r="AC42" i="9"/>
  <c r="AB79" i="10"/>
  <c r="BR79" i="10"/>
  <c r="BK79" i="10"/>
  <c r="BH79" i="10"/>
  <c r="BG79" i="10"/>
  <c r="Q6" i="9"/>
  <c r="M79" i="10"/>
  <c r="BJ67" i="10"/>
  <c r="BM34" i="10"/>
  <c r="BN79" i="10"/>
  <c r="L79" i="10"/>
  <c r="BO79" i="10"/>
  <c r="CI20" i="9"/>
  <c r="DM79" i="10"/>
  <c r="O79" i="10"/>
  <c r="CI79" i="10"/>
  <c r="Q67" i="10"/>
  <c r="Q79" i="10"/>
  <c r="AC79" i="10"/>
  <c r="CI80" i="3"/>
  <c r="CT80" i="3"/>
  <c r="DE80" i="3" s="1"/>
  <c r="BI79" i="10"/>
  <c r="BM79" i="10"/>
  <c r="K79" i="10"/>
  <c r="BT79" i="10"/>
  <c r="A19" i="3"/>
  <c r="BL19" i="3" s="1"/>
  <c r="B20" i="3"/>
  <c r="Y71" i="9"/>
  <c r="Q21" i="9"/>
  <c r="Q52" i="9"/>
  <c r="M57" i="9"/>
  <c r="Y55" i="9"/>
  <c r="BT57" i="9"/>
  <c r="BT56" i="9"/>
  <c r="Q13" i="9"/>
  <c r="CI24" i="9"/>
  <c r="CI45" i="9"/>
  <c r="L67" i="9"/>
  <c r="O76" i="10"/>
  <c r="AC44" i="9"/>
  <c r="Q74" i="9"/>
  <c r="BT66" i="10"/>
  <c r="CI18" i="2"/>
  <c r="CK18" i="2" s="1"/>
  <c r="CI34" i="2"/>
  <c r="CK34" i="2" s="1"/>
  <c r="CI66" i="2"/>
  <c r="CK66" i="2" s="1"/>
  <c r="AA38" i="9"/>
  <c r="CI5" i="9"/>
  <c r="Y77" i="10"/>
  <c r="BT10" i="9"/>
  <c r="AC6" i="9"/>
  <c r="N57" i="9"/>
  <c r="N74" i="9"/>
  <c r="BE76" i="10"/>
  <c r="CD88" i="10" s="1"/>
  <c r="BP4" i="9"/>
  <c r="BT62" i="9"/>
  <c r="Y78" i="10"/>
  <c r="CI75" i="9"/>
  <c r="L77" i="10"/>
  <c r="L55" i="9"/>
  <c r="CI40" i="9"/>
  <c r="AB77" i="9"/>
  <c r="AB77" i="10"/>
  <c r="CI76" i="10"/>
  <c r="L78" i="10"/>
  <c r="BT46" i="9"/>
  <c r="Q5" i="9"/>
  <c r="AC60" i="9"/>
  <c r="BT34" i="9"/>
  <c r="BT74" i="9"/>
  <c r="L26" i="9"/>
  <c r="BT38" i="9"/>
  <c r="AC45" i="9"/>
  <c r="L71" i="9"/>
  <c r="Y34" i="9"/>
  <c r="BT7" i="9"/>
  <c r="CI17" i="2"/>
  <c r="CK17" i="2" s="1"/>
  <c r="CI8" i="9"/>
  <c r="AB35" i="9"/>
  <c r="CI53" i="9"/>
  <c r="CI32" i="9"/>
  <c r="Q59" i="9"/>
  <c r="Q31" i="9"/>
  <c r="Q57" i="9"/>
  <c r="AC76" i="9"/>
  <c r="M31" i="9"/>
  <c r="Q23" i="9"/>
  <c r="M23" i="9"/>
  <c r="L23" i="9"/>
  <c r="O78" i="10"/>
  <c r="DM78" i="10"/>
  <c r="CI78" i="10"/>
  <c r="BN78" i="10"/>
  <c r="BQ78" i="10"/>
  <c r="Y21" i="9"/>
  <c r="Z48" i="9"/>
  <c r="O76" i="9"/>
  <c r="BJ78" i="10"/>
  <c r="Z78" i="10"/>
  <c r="BT28" i="9"/>
  <c r="CI67" i="9"/>
  <c r="Q41" i="9"/>
  <c r="Z55" i="9"/>
  <c r="BP65" i="9"/>
  <c r="AA58" i="9"/>
  <c r="AB76" i="10"/>
  <c r="Q67" i="9"/>
  <c r="N23" i="9"/>
  <c r="BO78" i="10"/>
  <c r="BM78" i="10"/>
  <c r="BR4" i="9"/>
  <c r="AB4" i="9"/>
  <c r="AA78" i="10"/>
  <c r="BJ46" i="9"/>
  <c r="BV46" i="9"/>
  <c r="BI46" i="9"/>
  <c r="BE66" i="10"/>
  <c r="CB78" i="10" s="1"/>
  <c r="BM65" i="9"/>
  <c r="BK46" i="9"/>
  <c r="BJ65" i="9"/>
  <c r="Q73" i="9"/>
  <c r="BV17" i="9"/>
  <c r="BG78" i="10"/>
  <c r="Z71" i="9"/>
  <c r="AC78" i="10"/>
  <c r="CI6" i="9"/>
  <c r="Q66" i="10"/>
  <c r="CI52" i="9"/>
  <c r="BR78" i="10"/>
  <c r="BT68" i="9"/>
  <c r="AC28" i="9"/>
  <c r="M74" i="9"/>
  <c r="CI25" i="9"/>
  <c r="AC5" i="9"/>
  <c r="AA67" i="9"/>
  <c r="CI69" i="9"/>
  <c r="AA12" i="9"/>
  <c r="Y47" i="9"/>
  <c r="Z33" i="9"/>
  <c r="AB78" i="10"/>
  <c r="BL78" i="10"/>
  <c r="Z66" i="10"/>
  <c r="BN65" i="9"/>
  <c r="CI13" i="9"/>
  <c r="CI46" i="9"/>
  <c r="BT58" i="9"/>
  <c r="AC77" i="10"/>
  <c r="AB55" i="9"/>
  <c r="M55" i="9"/>
  <c r="CI18" i="9"/>
  <c r="AC23" i="9"/>
  <c r="N55" i="9"/>
  <c r="Y46" i="9"/>
  <c r="N4" i="9"/>
  <c r="CI79" i="3"/>
  <c r="CP79" i="3" s="1"/>
  <c r="BI78" i="10"/>
  <c r="CD67" i="9"/>
  <c r="M58" i="9"/>
  <c r="CI77" i="3"/>
  <c r="C66" i="12" s="1"/>
  <c r="Y65" i="9"/>
  <c r="CI66" i="9"/>
  <c r="AA77" i="9"/>
  <c r="BH78" i="10"/>
  <c r="N58" i="9"/>
  <c r="Y77" i="9"/>
  <c r="BK78" i="10"/>
  <c r="BP78" i="10"/>
  <c r="BG46" i="9"/>
  <c r="CI38" i="9"/>
  <c r="Q29" i="9"/>
  <c r="K78" i="10"/>
  <c r="BT78" i="10"/>
  <c r="Z6" i="9"/>
  <c r="CC77" i="10"/>
  <c r="AB60" i="9"/>
  <c r="BP46" i="9"/>
  <c r="BT4" i="9"/>
  <c r="N60" i="9"/>
  <c r="Y38" i="9"/>
  <c r="AA77" i="10"/>
  <c r="CI64" i="9"/>
  <c r="BP57" i="9"/>
  <c r="BW77" i="10"/>
  <c r="Y7" i="9"/>
  <c r="Z44" i="9"/>
  <c r="Z46" i="9"/>
  <c r="BN57" i="9"/>
  <c r="N76" i="9"/>
  <c r="L77" i="9"/>
  <c r="BO57" i="9"/>
  <c r="AC64" i="9"/>
  <c r="Y57" i="9"/>
  <c r="L60" i="9"/>
  <c r="BT23" i="9"/>
  <c r="BY45" i="9"/>
  <c r="Y22" i="9"/>
  <c r="BV77" i="10"/>
  <c r="BT8" i="9"/>
  <c r="BT77" i="9"/>
  <c r="K77" i="9"/>
  <c r="CA77" i="10"/>
  <c r="BK77" i="10"/>
  <c r="AC16" i="9"/>
  <c r="BL77" i="10"/>
  <c r="BJ77" i="10"/>
  <c r="BR77" i="10"/>
  <c r="BH77" i="10"/>
  <c r="M77" i="9"/>
  <c r="M77" i="10"/>
  <c r="CI9" i="2"/>
  <c r="CK9" i="2" s="1"/>
  <c r="CI25" i="2"/>
  <c r="CK25" i="2" s="1"/>
  <c r="CI41" i="2"/>
  <c r="CK41" i="2" s="1"/>
  <c r="CI57" i="2"/>
  <c r="CK57" i="2" s="1"/>
  <c r="AC10" i="9"/>
  <c r="Z40" i="9"/>
  <c r="BO77" i="10"/>
  <c r="CF77" i="10"/>
  <c r="CD77" i="10"/>
  <c r="BI77" i="10"/>
  <c r="Z64" i="9"/>
  <c r="DM77" i="10"/>
  <c r="O77" i="10"/>
  <c r="CI77" i="10"/>
  <c r="BN77" i="10"/>
  <c r="BQ77" i="10"/>
  <c r="AA26" i="9"/>
  <c r="CI60" i="9"/>
  <c r="Q16" i="9"/>
  <c r="BX77" i="10"/>
  <c r="CI68" i="9"/>
  <c r="CI78" i="3"/>
  <c r="BY77" i="10"/>
  <c r="Z77" i="9"/>
  <c r="BT77" i="10"/>
  <c r="K77" i="10"/>
  <c r="M16" i="9"/>
  <c r="DM18" i="10"/>
  <c r="O77" i="9"/>
  <c r="CI77" i="9"/>
  <c r="AC77" i="9"/>
  <c r="BG77" i="10"/>
  <c r="AB71" i="9"/>
  <c r="CB77" i="10"/>
  <c r="N77" i="10"/>
  <c r="Z77" i="10"/>
  <c r="CE77" i="10"/>
  <c r="CG76" i="10"/>
  <c r="CG77" i="10"/>
  <c r="CI10" i="9"/>
  <c r="CI21" i="9"/>
  <c r="Z15" i="9"/>
  <c r="BT35" i="9"/>
  <c r="BZ77" i="10"/>
  <c r="BM77" i="10"/>
  <c r="BP77" i="10"/>
  <c r="N77" i="9"/>
  <c r="BX77" i="9"/>
  <c r="BW77" i="9"/>
  <c r="BV78" i="9"/>
  <c r="CH78" i="9" s="1"/>
  <c r="CW78" i="9" s="1"/>
  <c r="BZ77" i="9"/>
  <c r="CG77" i="9"/>
  <c r="CB77" i="9"/>
  <c r="BY77" i="9"/>
  <c r="CA77" i="9"/>
  <c r="CE77" i="9"/>
  <c r="CC77" i="9"/>
  <c r="CD77" i="9"/>
  <c r="CF77" i="9"/>
  <c r="BT19" i="9"/>
  <c r="BT76" i="9"/>
  <c r="BT41" i="9"/>
  <c r="BT53" i="9"/>
  <c r="L36" i="9"/>
  <c r="BT44" i="9"/>
  <c r="CI27" i="9"/>
  <c r="Q27" i="9"/>
  <c r="DO68" i="10"/>
  <c r="B58" i="12"/>
  <c r="CI22" i="9"/>
  <c r="CI15" i="9"/>
  <c r="CI26" i="2"/>
  <c r="CK26" i="2" s="1"/>
  <c r="CI42" i="2"/>
  <c r="CK42" i="2" s="1"/>
  <c r="CI58" i="2"/>
  <c r="CK58" i="2" s="1"/>
  <c r="CI74" i="2"/>
  <c r="CK74" i="2" s="1"/>
  <c r="Z74" i="9"/>
  <c r="CI42" i="9"/>
  <c r="DM63" i="10"/>
  <c r="BT13" i="9"/>
  <c r="CI73" i="2"/>
  <c r="CK73" i="2" s="1"/>
  <c r="CI36" i="9"/>
  <c r="M24" i="9"/>
  <c r="L73" i="9"/>
  <c r="BT51" i="9"/>
  <c r="Y36" i="9"/>
  <c r="DO76" i="10"/>
  <c r="B66" i="12"/>
  <c r="CI8" i="2"/>
  <c r="CK8" i="2" s="1"/>
  <c r="CI24" i="2"/>
  <c r="CK24" i="2" s="1"/>
  <c r="CI40" i="2"/>
  <c r="CK40" i="2" s="1"/>
  <c r="CI56" i="2"/>
  <c r="CK56" i="2" s="1"/>
  <c r="CI72" i="2"/>
  <c r="CK72" i="2" s="1"/>
  <c r="AB23" i="9"/>
  <c r="BE60" i="9"/>
  <c r="CC61" i="9" s="1"/>
  <c r="N46" i="9"/>
  <c r="CI17" i="9"/>
  <c r="BT37" i="9"/>
  <c r="CI11" i="9"/>
  <c r="L22" i="9"/>
  <c r="M35" i="9"/>
  <c r="BT32" i="9"/>
  <c r="BT30" i="9"/>
  <c r="Z65" i="9"/>
  <c r="BG7" i="9"/>
  <c r="CI26" i="9"/>
  <c r="BT24" i="9"/>
  <c r="CI33" i="9"/>
  <c r="DO69" i="10"/>
  <c r="B59" i="12"/>
  <c r="CI57" i="9"/>
  <c r="CI76" i="9"/>
  <c r="BT59" i="9"/>
  <c r="CI62" i="9"/>
  <c r="BT49" i="9"/>
  <c r="CI43" i="9"/>
  <c r="BT72" i="9"/>
  <c r="CI65" i="2"/>
  <c r="CK65" i="2" s="1"/>
  <c r="BT66" i="9"/>
  <c r="BT15" i="9"/>
  <c r="CX15" i="9" s="1"/>
  <c r="N44" i="9"/>
  <c r="CI73" i="9"/>
  <c r="CI48" i="9"/>
  <c r="BT52" i="9"/>
  <c r="N17" i="9"/>
  <c r="AQ24" i="9"/>
  <c r="BI25" i="9" s="1"/>
  <c r="DO14" i="10"/>
  <c r="CI32" i="2"/>
  <c r="CK32" i="2" s="1"/>
  <c r="CI48" i="2"/>
  <c r="CK48" i="2" s="1"/>
  <c r="BT17" i="9"/>
  <c r="DO46" i="10"/>
  <c r="N13" i="9"/>
  <c r="AB26" i="9"/>
  <c r="BT69" i="9"/>
  <c r="CI15" i="2"/>
  <c r="CK15" i="2" s="1"/>
  <c r="CI47" i="2"/>
  <c r="CK47" i="2" s="1"/>
  <c r="M6" i="9"/>
  <c r="L38" i="9"/>
  <c r="AA48" i="9"/>
  <c r="BT39" i="9"/>
  <c r="BT14" i="9"/>
  <c r="CI71" i="9"/>
  <c r="BH71" i="9"/>
  <c r="CD64" i="9"/>
  <c r="AA52" i="9"/>
  <c r="Q17" i="9"/>
  <c r="BT48" i="9"/>
  <c r="CA45" i="9"/>
  <c r="BI57" i="9"/>
  <c r="AB37" i="9"/>
  <c r="BT33" i="9"/>
  <c r="AB21" i="9"/>
  <c r="BJ57" i="9"/>
  <c r="DO32" i="10"/>
  <c r="DO3" i="10"/>
  <c r="M47" i="9"/>
  <c r="CI14" i="9"/>
  <c r="DO60" i="10"/>
  <c r="AC74" i="9"/>
  <c r="BT36" i="9"/>
  <c r="L47" i="9"/>
  <c r="CI9" i="9"/>
  <c r="AC53" i="9"/>
  <c r="Z47" i="9"/>
  <c r="DO27" i="10"/>
  <c r="DO22" i="10"/>
  <c r="DO20" i="10"/>
  <c r="AB11" i="9"/>
  <c r="Z54" i="9"/>
  <c r="BT27" i="9"/>
  <c r="CI35" i="9"/>
  <c r="AC58" i="9"/>
  <c r="Y48" i="9"/>
  <c r="Y45" i="9"/>
  <c r="DO5" i="10"/>
  <c r="CI16" i="2"/>
  <c r="CK16" i="2" s="1"/>
  <c r="K24" i="9"/>
  <c r="Q47" i="9"/>
  <c r="M14" i="9"/>
  <c r="BT47" i="9"/>
  <c r="CI31" i="2"/>
  <c r="CK31" i="2" s="1"/>
  <c r="CI63" i="2"/>
  <c r="CK63" i="2" s="1"/>
  <c r="AC35" i="9"/>
  <c r="DO52" i="10"/>
  <c r="DO41" i="10"/>
  <c r="DO9" i="10"/>
  <c r="AB44" i="9"/>
  <c r="CI29" i="9"/>
  <c r="BT21" i="9"/>
  <c r="BT70" i="9"/>
  <c r="N61" i="9"/>
  <c r="BT75" i="9"/>
  <c r="AB57" i="9"/>
  <c r="AA46" i="9"/>
  <c r="BT42" i="9"/>
  <c r="AA30" i="9"/>
  <c r="BE57" i="9"/>
  <c r="CB58" i="9" s="1"/>
  <c r="CI39" i="9"/>
  <c r="CI23" i="9"/>
  <c r="AA8" i="9"/>
  <c r="CI54" i="9"/>
  <c r="Q7" i="9"/>
  <c r="AC22" i="9"/>
  <c r="N21" i="9"/>
  <c r="M21" i="9"/>
  <c r="Z14" i="9"/>
  <c r="DO36" i="10"/>
  <c r="BT45" i="9"/>
  <c r="BT67" i="9"/>
  <c r="DO19" i="10"/>
  <c r="BT16" i="9"/>
  <c r="CI49" i="9"/>
  <c r="BT9" i="9"/>
  <c r="DO16" i="10"/>
  <c r="O60" i="9"/>
  <c r="CI34" i="9"/>
  <c r="CI65" i="9"/>
  <c r="Y23" i="9"/>
  <c r="DO57" i="10"/>
  <c r="DO17" i="10"/>
  <c r="CI58" i="9"/>
  <c r="CI12" i="9"/>
  <c r="BT20" i="9"/>
  <c r="Q61" i="9"/>
  <c r="AB68" i="9"/>
  <c r="L18" i="9"/>
  <c r="AA20" i="9"/>
  <c r="CI16" i="9"/>
  <c r="CG5" i="9"/>
  <c r="N16" i="9"/>
  <c r="Y16" i="9"/>
  <c r="L48" i="9"/>
  <c r="Y54" i="9"/>
  <c r="Y14" i="9"/>
  <c r="L31" i="9"/>
  <c r="Z36" i="9"/>
  <c r="AQ72" i="9"/>
  <c r="BP73" i="9" s="1"/>
  <c r="DM65" i="10"/>
  <c r="CI63" i="9"/>
  <c r="DO54" i="10"/>
  <c r="L6" i="9"/>
  <c r="DO47" i="10"/>
  <c r="AB13" i="9"/>
  <c r="Q39" i="9"/>
  <c r="BT5" i="9"/>
  <c r="BX67" i="9"/>
  <c r="CB45" i="9"/>
  <c r="Q33" i="9"/>
  <c r="AB14" i="9"/>
  <c r="AQ13" i="9"/>
  <c r="BJ14" i="9" s="1"/>
  <c r="AB16" i="9"/>
  <c r="DO49" i="10"/>
  <c r="DO37" i="10"/>
  <c r="CI59" i="9"/>
  <c r="CI7" i="2"/>
  <c r="CK7" i="2" s="1"/>
  <c r="CI23" i="2"/>
  <c r="CK23" i="2" s="1"/>
  <c r="CI39" i="2"/>
  <c r="CK39" i="2" s="1"/>
  <c r="Y56" i="9"/>
  <c r="BT55" i="9"/>
  <c r="N47" i="9"/>
  <c r="M33" i="9"/>
  <c r="DO44" i="10"/>
  <c r="BZ45" i="9"/>
  <c r="Q26" i="9"/>
  <c r="DO12" i="10"/>
  <c r="CI37" i="9"/>
  <c r="BT31" i="9"/>
  <c r="AC13" i="9"/>
  <c r="DO6" i="10"/>
  <c r="CI19" i="9"/>
  <c r="CI44" i="9"/>
  <c r="CI4" i="9"/>
  <c r="BW67" i="9"/>
  <c r="CI5" i="2"/>
  <c r="CK5" i="2" s="1"/>
  <c r="CI20" i="2"/>
  <c r="CK20" i="2" s="1"/>
  <c r="CI52" i="2"/>
  <c r="CK52" i="2" s="1"/>
  <c r="CI68" i="2"/>
  <c r="CK68" i="2" s="1"/>
  <c r="Y72" i="9"/>
  <c r="BT71" i="9"/>
  <c r="Y62" i="9"/>
  <c r="BT73" i="9"/>
  <c r="AA16" i="9"/>
  <c r="Z50" i="9"/>
  <c r="AB30" i="9"/>
  <c r="DO11" i="10"/>
  <c r="AC67" i="9"/>
  <c r="N24" i="9"/>
  <c r="M48" i="9"/>
  <c r="N38" i="9"/>
  <c r="DO48" i="10"/>
  <c r="BT29" i="9"/>
  <c r="Q75" i="9"/>
  <c r="BT22" i="9"/>
  <c r="CI41" i="9"/>
  <c r="BE73" i="9"/>
  <c r="BX74" i="9" s="1"/>
  <c r="CI51" i="9"/>
  <c r="Z34" i="9"/>
  <c r="AA74" i="9"/>
  <c r="DO43" i="10"/>
  <c r="Q48" i="9"/>
  <c r="BT11" i="9"/>
  <c r="BW45" i="9"/>
  <c r="DO51" i="10"/>
  <c r="DO38" i="10"/>
  <c r="BT54" i="9"/>
  <c r="Y73" i="9"/>
  <c r="CI69" i="2"/>
  <c r="CK69" i="2" s="1"/>
  <c r="L52" i="9"/>
  <c r="AB6" i="9"/>
  <c r="AB45" i="9"/>
  <c r="BT25" i="9"/>
  <c r="K6" i="9"/>
  <c r="BT60" i="9"/>
  <c r="DO35" i="10"/>
  <c r="CI70" i="9"/>
  <c r="CI61" i="9"/>
  <c r="K70" i="9"/>
  <c r="K13" i="9"/>
  <c r="BT12" i="9"/>
  <c r="Z26" i="9"/>
  <c r="AA44" i="9"/>
  <c r="Y40" i="9"/>
  <c r="AA36" i="9"/>
  <c r="DO33" i="10"/>
  <c r="Z41" i="9"/>
  <c r="L25" i="9"/>
  <c r="AC54" i="9"/>
  <c r="BT40" i="9"/>
  <c r="Q22" i="9"/>
  <c r="CI31" i="9"/>
  <c r="L46" i="9"/>
  <c r="DO53" i="10"/>
  <c r="Q58" i="9"/>
  <c r="DO28" i="10"/>
  <c r="CI47" i="9"/>
  <c r="O68" i="9"/>
  <c r="BY5" i="9"/>
  <c r="DO21" i="10"/>
  <c r="O57" i="9"/>
  <c r="CI56" i="9"/>
  <c r="DO4" i="10"/>
  <c r="BT50" i="9"/>
  <c r="L33" i="9"/>
  <c r="DO64" i="10"/>
  <c r="DO30" i="10"/>
  <c r="CI21" i="2"/>
  <c r="CK21" i="2" s="1"/>
  <c r="CI37" i="2"/>
  <c r="CK37" i="2" s="1"/>
  <c r="CI53" i="2"/>
  <c r="CK53" i="2" s="1"/>
  <c r="M61" i="9"/>
  <c r="Z68" i="9"/>
  <c r="BZ30" i="10"/>
  <c r="AC8" i="9"/>
  <c r="DO65" i="10"/>
  <c r="DO25" i="10"/>
  <c r="BZ5" i="9"/>
  <c r="CI28" i="9"/>
  <c r="AA42" i="9"/>
  <c r="DO31" i="10"/>
  <c r="CI50" i="2"/>
  <c r="CK50" i="2" s="1"/>
  <c r="BZ67" i="9"/>
  <c r="BT63" i="9"/>
  <c r="CI72" i="9"/>
  <c r="AA6" i="9"/>
  <c r="CA16" i="9"/>
  <c r="Q49" i="9"/>
  <c r="BT26" i="9"/>
  <c r="BT18" i="9"/>
  <c r="AC18" i="9"/>
  <c r="N6" i="9"/>
  <c r="CI7" i="9"/>
  <c r="Z12" i="9"/>
  <c r="M60" i="9"/>
  <c r="CI50" i="9"/>
  <c r="CI30" i="9"/>
  <c r="DO15" i="10"/>
  <c r="BT43" i="9"/>
  <c r="CI74" i="9"/>
  <c r="BT6" i="9"/>
  <c r="CI55" i="2"/>
  <c r="CK55" i="2" s="1"/>
  <c r="CI71" i="2"/>
  <c r="CK71" i="2" s="1"/>
  <c r="CI6" i="2"/>
  <c r="CK6" i="2" s="1"/>
  <c r="CI22" i="2"/>
  <c r="CK22" i="2" s="1"/>
  <c r="CI38" i="2"/>
  <c r="CK38" i="2" s="1"/>
  <c r="CI54" i="2"/>
  <c r="CK54" i="2" s="1"/>
  <c r="CI70" i="2"/>
  <c r="CK70" i="2" s="1"/>
  <c r="CI11" i="2"/>
  <c r="CK11" i="2" s="1"/>
  <c r="CI27" i="2"/>
  <c r="CK27" i="2" s="1"/>
  <c r="CI43" i="2"/>
  <c r="CK43" i="2" s="1"/>
  <c r="CI59" i="2"/>
  <c r="CK59" i="2" s="1"/>
  <c r="CI75" i="2"/>
  <c r="CK75" i="2" s="1"/>
  <c r="O11" i="12"/>
  <c r="L12" i="12"/>
  <c r="CI61" i="10"/>
  <c r="CI44" i="10"/>
  <c r="CI70" i="10"/>
  <c r="BV24" i="10"/>
  <c r="BY62" i="10"/>
  <c r="DM25" i="10"/>
  <c r="AC24" i="10"/>
  <c r="O36" i="10"/>
  <c r="CI24" i="10"/>
  <c r="DM24" i="10"/>
  <c r="O70" i="10"/>
  <c r="DM58" i="10"/>
  <c r="CI58" i="10"/>
  <c r="BE17" i="10"/>
  <c r="BW29" i="10" s="1"/>
  <c r="CI17" i="10"/>
  <c r="DM17" i="10"/>
  <c r="BE38" i="10"/>
  <c r="BW50" i="10" s="1"/>
  <c r="DM38" i="10"/>
  <c r="CI38" i="10"/>
  <c r="DM26" i="10"/>
  <c r="CI26" i="10"/>
  <c r="DM50" i="10"/>
  <c r="DM52" i="10"/>
  <c r="DM41" i="10"/>
  <c r="CI33" i="10"/>
  <c r="DM33" i="10"/>
  <c r="DM36" i="10"/>
  <c r="CI16" i="10"/>
  <c r="DM16" i="10"/>
  <c r="DM55" i="10"/>
  <c r="CI50" i="10"/>
  <c r="CI36" i="10"/>
  <c r="DM28" i="10"/>
  <c r="CI32" i="10"/>
  <c r="DM32" i="10"/>
  <c r="BE51" i="10"/>
  <c r="BZ63" i="10" s="1"/>
  <c r="CI51" i="10"/>
  <c r="DM51" i="10"/>
  <c r="DM57" i="10"/>
  <c r="DM20" i="10"/>
  <c r="CI60" i="10"/>
  <c r="CI23" i="10"/>
  <c r="DM23" i="10"/>
  <c r="CI25" i="10"/>
  <c r="CI35" i="10"/>
  <c r="DM35" i="10"/>
  <c r="CI48" i="10"/>
  <c r="DM48" i="10"/>
  <c r="CI39" i="10"/>
  <c r="DM39" i="10"/>
  <c r="DM54" i="10"/>
  <c r="CI54" i="10"/>
  <c r="DM46" i="10"/>
  <c r="CI46" i="10"/>
  <c r="CI40" i="10"/>
  <c r="DM40" i="10"/>
  <c r="DM42" i="10"/>
  <c r="CI42" i="10"/>
  <c r="O30" i="10"/>
  <c r="DM30" i="10"/>
  <c r="CI30" i="10"/>
  <c r="DM74" i="10"/>
  <c r="CI74" i="10"/>
  <c r="CI47" i="10"/>
  <c r="DM66" i="10"/>
  <c r="DM53" i="10"/>
  <c r="CI53" i="10"/>
  <c r="DM22" i="10"/>
  <c r="CI22" i="10"/>
  <c r="DM29" i="10"/>
  <c r="CI29" i="10"/>
  <c r="O21" i="10"/>
  <c r="DM21" i="10"/>
  <c r="CI21" i="10"/>
  <c r="DM75" i="10"/>
  <c r="CI75" i="10"/>
  <c r="DM27" i="10"/>
  <c r="CI27" i="10"/>
  <c r="CI49" i="10"/>
  <c r="DM49" i="10"/>
  <c r="O71" i="10"/>
  <c r="DM59" i="10"/>
  <c r="CI59" i="10"/>
  <c r="DM71" i="10"/>
  <c r="O57" i="10"/>
  <c r="DM45" i="10"/>
  <c r="CI45" i="10"/>
  <c r="O67" i="10"/>
  <c r="CI67" i="10"/>
  <c r="DM67" i="10"/>
  <c r="CI28" i="10"/>
  <c r="DM37" i="10"/>
  <c r="CI37" i="10"/>
  <c r="CI19" i="10"/>
  <c r="DM19" i="10"/>
  <c r="O55" i="10"/>
  <c r="DM43" i="10"/>
  <c r="CI43" i="10"/>
  <c r="DM31" i="10"/>
  <c r="CI34" i="10"/>
  <c r="CI66" i="10"/>
  <c r="AA51" i="10"/>
  <c r="M25" i="10"/>
  <c r="BR44" i="10"/>
  <c r="AB22" i="10"/>
  <c r="BN34" i="10"/>
  <c r="BR42" i="10"/>
  <c r="BO18" i="10"/>
  <c r="AB25" i="10"/>
  <c r="BV62" i="10"/>
  <c r="BZ67" i="10"/>
  <c r="BO57" i="10"/>
  <c r="L58" i="10"/>
  <c r="BJ31" i="10"/>
  <c r="BR52" i="10"/>
  <c r="BO69" i="10"/>
  <c r="BO73" i="10"/>
  <c r="Z23" i="10"/>
  <c r="K57" i="10"/>
  <c r="AC31" i="10"/>
  <c r="M24" i="10"/>
  <c r="BL28" i="10"/>
  <c r="K48" i="10"/>
  <c r="L19" i="10"/>
  <c r="BP52" i="10"/>
  <c r="BE67" i="10"/>
  <c r="BY79" i="10" s="1"/>
  <c r="BW23" i="10"/>
  <c r="AC66" i="10"/>
  <c r="BT17" i="10"/>
  <c r="CC23" i="10"/>
  <c r="CD59" i="10"/>
  <c r="BT42" i="10"/>
  <c r="BR18" i="10"/>
  <c r="N38" i="10"/>
  <c r="AA53" i="10"/>
  <c r="BT33" i="10"/>
  <c r="BQ63" i="10"/>
  <c r="AA37" i="10"/>
  <c r="BN47" i="10"/>
  <c r="BH34" i="10"/>
  <c r="BT19" i="10"/>
  <c r="CC62" i="10"/>
  <c r="Q58" i="10"/>
  <c r="AC21" i="10"/>
  <c r="BJ47" i="10"/>
  <c r="BR31" i="10"/>
  <c r="BX62" i="10"/>
  <c r="AC64" i="10"/>
  <c r="CD72" i="10"/>
  <c r="Z58" i="10"/>
  <c r="BN69" i="10"/>
  <c r="CA62" i="10"/>
  <c r="BT26" i="10"/>
  <c r="M50" i="10"/>
  <c r="AA22" i="10"/>
  <c r="BT48" i="10"/>
  <c r="CE53" i="10"/>
  <c r="CC24" i="10"/>
  <c r="O63" i="10"/>
  <c r="BT40" i="10"/>
  <c r="Y57" i="10"/>
  <c r="Z16" i="10"/>
  <c r="Q50" i="10"/>
  <c r="L32" i="10"/>
  <c r="BT23" i="10"/>
  <c r="BL34" i="10"/>
  <c r="BT32" i="10"/>
  <c r="M19" i="10"/>
  <c r="BG57" i="10"/>
  <c r="BT37" i="10"/>
  <c r="Z26" i="10"/>
  <c r="BP36" i="10"/>
  <c r="AB28" i="10"/>
  <c r="N49" i="10"/>
  <c r="BT30" i="10"/>
  <c r="AQ53" i="10"/>
  <c r="BL65" i="10" s="1"/>
  <c r="BT53" i="10"/>
  <c r="O28" i="10"/>
  <c r="K50" i="10"/>
  <c r="BT50" i="10"/>
  <c r="M28" i="10"/>
  <c r="BX46" i="10"/>
  <c r="AC56" i="10"/>
  <c r="AC71" i="10"/>
  <c r="Y70" i="10"/>
  <c r="AC76" i="10"/>
  <c r="AC68" i="10"/>
  <c r="AC16" i="10"/>
  <c r="Z27" i="10"/>
  <c r="AB29" i="10"/>
  <c r="K51" i="10"/>
  <c r="BT39" i="10"/>
  <c r="BT15" i="10"/>
  <c r="K55" i="10"/>
  <c r="BT43" i="10"/>
  <c r="BT54" i="10"/>
  <c r="BT29" i="10"/>
  <c r="CD75" i="10"/>
  <c r="AB71" i="10"/>
  <c r="BN76" i="10"/>
  <c r="BV76" i="10"/>
  <c r="K52" i="10"/>
  <c r="BT52" i="10"/>
  <c r="BN52" i="10"/>
  <c r="K76" i="10"/>
  <c r="BT76" i="10"/>
  <c r="Q48" i="10"/>
  <c r="L43" i="10"/>
  <c r="AB35" i="10"/>
  <c r="AB55" i="10"/>
  <c r="BT65" i="10"/>
  <c r="BT59" i="10"/>
  <c r="BI68" i="10"/>
  <c r="M57" i="10"/>
  <c r="BY72" i="10"/>
  <c r="Q63" i="10"/>
  <c r="K63" i="10"/>
  <c r="N25" i="10"/>
  <c r="BI47" i="10"/>
  <c r="Y40" i="10"/>
  <c r="Z52" i="10"/>
  <c r="N63" i="10"/>
  <c r="AC46" i="10"/>
  <c r="AA38" i="10"/>
  <c r="N22" i="10"/>
  <c r="Z51" i="10"/>
  <c r="AB38" i="10"/>
  <c r="BP70" i="10"/>
  <c r="Y67" i="10"/>
  <c r="BT51" i="10"/>
  <c r="K58" i="10"/>
  <c r="BT46" i="10"/>
  <c r="L72" i="10"/>
  <c r="AQ60" i="10"/>
  <c r="BI72" i="10" s="1"/>
  <c r="BT60" i="10"/>
  <c r="BK68" i="10"/>
  <c r="AC39" i="10"/>
  <c r="AC72" i="10"/>
  <c r="K24" i="10"/>
  <c r="AB60" i="10"/>
  <c r="Z65" i="10"/>
  <c r="AA16" i="10"/>
  <c r="N24" i="10"/>
  <c r="BI73" i="10"/>
  <c r="BR34" i="10"/>
  <c r="K69" i="10"/>
  <c r="BT69" i="10"/>
  <c r="CB75" i="10"/>
  <c r="BT72" i="10"/>
  <c r="N71" i="10"/>
  <c r="K20" i="10"/>
  <c r="BT20" i="10"/>
  <c r="BQ68" i="10"/>
  <c r="BH69" i="10"/>
  <c r="CF64" i="10"/>
  <c r="AQ49" i="10"/>
  <c r="BQ61" i="10" s="1"/>
  <c r="BT49" i="10"/>
  <c r="N37" i="10"/>
  <c r="N57" i="10"/>
  <c r="BQ67" i="10"/>
  <c r="BZ46" i="10"/>
  <c r="CF43" i="10"/>
  <c r="AC32" i="10"/>
  <c r="N34" i="10"/>
  <c r="Z41" i="10"/>
  <c r="AB48" i="10"/>
  <c r="BT21" i="10"/>
  <c r="BT64" i="10"/>
  <c r="BT38" i="10"/>
  <c r="BZ24" i="10"/>
  <c r="N75" i="10"/>
  <c r="BG73" i="10"/>
  <c r="BT45" i="10"/>
  <c r="N50" i="10"/>
  <c r="CG75" i="10"/>
  <c r="AA46" i="10"/>
  <c r="CD23" i="10"/>
  <c r="BR25" i="10"/>
  <c r="BT27" i="10"/>
  <c r="L57" i="10"/>
  <c r="BI70" i="10"/>
  <c r="O47" i="10"/>
  <c r="BX30" i="10"/>
  <c r="BT56" i="10"/>
  <c r="BT61" i="10"/>
  <c r="CT77" i="3"/>
  <c r="DE77" i="3" s="1"/>
  <c r="BH19" i="10"/>
  <c r="BR19" i="10"/>
  <c r="O41" i="10"/>
  <c r="BE45" i="10"/>
  <c r="CE57" i="10" s="1"/>
  <c r="BM68" i="10"/>
  <c r="N27" i="10"/>
  <c r="BI17" i="10"/>
  <c r="CC30" i="10"/>
  <c r="AB58" i="10"/>
  <c r="AQ52" i="10"/>
  <c r="BE59" i="10"/>
  <c r="BW71" i="10" s="1"/>
  <c r="CB59" i="10"/>
  <c r="M58" i="10"/>
  <c r="M72" i="10"/>
  <c r="BG68" i="10"/>
  <c r="BJ28" i="10"/>
  <c r="M41" i="10"/>
  <c r="AB33" i="10"/>
  <c r="Y62" i="10"/>
  <c r="CD73" i="10"/>
  <c r="BX68" i="10"/>
  <c r="CC53" i="10"/>
  <c r="AB47" i="10"/>
  <c r="BZ53" i="10"/>
  <c r="BX53" i="10"/>
  <c r="Y50" i="10"/>
  <c r="AB24" i="10"/>
  <c r="K62" i="10"/>
  <c r="CB53" i="10"/>
  <c r="BJ63" i="10"/>
  <c r="N41" i="10"/>
  <c r="O25" i="10"/>
  <c r="AC42" i="10"/>
  <c r="AC38" i="10"/>
  <c r="Q28" i="10"/>
  <c r="BW24" i="10"/>
  <c r="BW40" i="10"/>
  <c r="BW15" i="10"/>
  <c r="Q47" i="10"/>
  <c r="Y49" i="10"/>
  <c r="BO17" i="10"/>
  <c r="CG68" i="10"/>
  <c r="BQ76" i="10"/>
  <c r="BK63" i="10"/>
  <c r="BI69" i="10"/>
  <c r="M63" i="10"/>
  <c r="L41" i="10"/>
  <c r="CA37" i="10"/>
  <c r="CE19" i="10"/>
  <c r="BM52" i="10"/>
  <c r="K41" i="10"/>
  <c r="CD19" i="10"/>
  <c r="Y74" i="10"/>
  <c r="CF53" i="10"/>
  <c r="N55" i="10"/>
  <c r="BP50" i="10"/>
  <c r="M47" i="10"/>
  <c r="BM31" i="10"/>
  <c r="CA53" i="10"/>
  <c r="N23" i="10"/>
  <c r="CB76" i="10"/>
  <c r="L27" i="10"/>
  <c r="BP31" i="10"/>
  <c r="K64" i="10"/>
  <c r="CA30" i="10"/>
  <c r="L44" i="10"/>
  <c r="Y18" i="10"/>
  <c r="K35" i="10"/>
  <c r="AQ50" i="10"/>
  <c r="BH62" i="10" s="1"/>
  <c r="BG18" i="10"/>
  <c r="L25" i="10"/>
  <c r="BW73" i="10"/>
  <c r="N66" i="10"/>
  <c r="BX59" i="10"/>
  <c r="BN57" i="10"/>
  <c r="M17" i="10"/>
  <c r="BK76" i="10"/>
  <c r="BK52" i="10"/>
  <c r="K19" i="10"/>
  <c r="CC22" i="10"/>
  <c r="AQ12" i="10"/>
  <c r="BL24" i="10" s="1"/>
  <c r="CB62" i="10"/>
  <c r="CF73" i="10"/>
  <c r="BW76" i="10"/>
  <c r="BK31" i="10"/>
  <c r="CG37" i="10"/>
  <c r="BX22" i="10"/>
  <c r="L47" i="10"/>
  <c r="K59" i="10"/>
  <c r="CC76" i="10"/>
  <c r="BX72" i="10"/>
  <c r="AA52" i="10"/>
  <c r="M32" i="10"/>
  <c r="Y60" i="10"/>
  <c r="BQ26" i="10"/>
  <c r="CF76" i="10"/>
  <c r="CG19" i="10"/>
  <c r="AB54" i="10"/>
  <c r="BE21" i="10"/>
  <c r="BV33" i="10" s="1"/>
  <c r="L59" i="10"/>
  <c r="N72" i="10"/>
  <c r="BL67" i="10"/>
  <c r="AA65" i="10"/>
  <c r="BV68" i="10"/>
  <c r="BY24" i="10"/>
  <c r="CE22" i="10"/>
  <c r="BZ19" i="10"/>
  <c r="Z48" i="10"/>
  <c r="L48" i="10"/>
  <c r="M56" i="10"/>
  <c r="Y34" i="10"/>
  <c r="Y71" i="10"/>
  <c r="AC70" i="10"/>
  <c r="CG74" i="10"/>
  <c r="AA75" i="10"/>
  <c r="AC40" i="10"/>
  <c r="M33" i="10"/>
  <c r="BG26" i="10"/>
  <c r="BW43" i="10"/>
  <c r="CE30" i="10"/>
  <c r="Q54" i="10"/>
  <c r="L66" i="10"/>
  <c r="BI52" i="10"/>
  <c r="CF48" i="10"/>
  <c r="BI63" i="10"/>
  <c r="L73" i="10"/>
  <c r="N62" i="10"/>
  <c r="M62" i="10"/>
  <c r="Y26" i="10"/>
  <c r="O49" i="10"/>
  <c r="L49" i="10"/>
  <c r="M49" i="10"/>
  <c r="AA61" i="10"/>
  <c r="AB19" i="10"/>
  <c r="CE75" i="10"/>
  <c r="Y23" i="10"/>
  <c r="N21" i="10"/>
  <c r="N33" i="10"/>
  <c r="BX48" i="10"/>
  <c r="N18" i="10"/>
  <c r="K56" i="10"/>
  <c r="BE6" i="10"/>
  <c r="CG18" i="10" s="1"/>
  <c r="O18" i="10"/>
  <c r="AC23" i="10"/>
  <c r="BN26" i="10"/>
  <c r="BM26" i="10"/>
  <c r="BG34" i="10"/>
  <c r="Q53" i="10"/>
  <c r="Q65" i="10"/>
  <c r="AQ46" i="10"/>
  <c r="BR58" i="10" s="1"/>
  <c r="BI31" i="10"/>
  <c r="BV15" i="10"/>
  <c r="AB67" i="10"/>
  <c r="BV40" i="10"/>
  <c r="AQ41" i="10"/>
  <c r="BN53" i="10" s="1"/>
  <c r="BO68" i="10"/>
  <c r="AA44" i="10"/>
  <c r="AB30" i="10"/>
  <c r="CB23" i="10"/>
  <c r="AB16" i="10"/>
  <c r="Z35" i="10"/>
  <c r="Q30" i="10"/>
  <c r="Q42" i="10"/>
  <c r="N17" i="10"/>
  <c r="Q56" i="10"/>
  <c r="BI60" i="10"/>
  <c r="L50" i="10"/>
  <c r="L62" i="10"/>
  <c r="Y69" i="10"/>
  <c r="N53" i="10"/>
  <c r="N65" i="10"/>
  <c r="BL60" i="10"/>
  <c r="BY15" i="10"/>
  <c r="Z50" i="10"/>
  <c r="Z62" i="10"/>
  <c r="Y24" i="10"/>
  <c r="AA41" i="10"/>
  <c r="Y63" i="10"/>
  <c r="Z64" i="10"/>
  <c r="Q49" i="10"/>
  <c r="Q61" i="10"/>
  <c r="BX23" i="10"/>
  <c r="O50" i="10"/>
  <c r="M39" i="10"/>
  <c r="K32" i="10"/>
  <c r="AA19" i="10"/>
  <c r="O65" i="10"/>
  <c r="BG63" i="10"/>
  <c r="CD56" i="10"/>
  <c r="BO44" i="10"/>
  <c r="BO26" i="10"/>
  <c r="Y66" i="10"/>
  <c r="BX40" i="10"/>
  <c r="BM25" i="10"/>
  <c r="N58" i="10"/>
  <c r="K65" i="10"/>
  <c r="AB46" i="10"/>
  <c r="BV32" i="10"/>
  <c r="Q25" i="10"/>
  <c r="AA21" i="10"/>
  <c r="O42" i="10"/>
  <c r="AC55" i="10"/>
  <c r="AC61" i="10"/>
  <c r="L18" i="10"/>
  <c r="BX32" i="10"/>
  <c r="CD22" i="10"/>
  <c r="BM44" i="10"/>
  <c r="BQ17" i="10"/>
  <c r="Q64" i="10"/>
  <c r="BW48" i="10"/>
  <c r="BN44" i="10"/>
  <c r="CG26" i="10"/>
  <c r="BL44" i="10"/>
  <c r="BM50" i="10"/>
  <c r="AC17" i="10"/>
  <c r="O64" i="10"/>
  <c r="M64" i="10"/>
  <c r="BN73" i="10"/>
  <c r="BP44" i="10"/>
  <c r="Y32" i="10"/>
  <c r="AC50" i="10"/>
  <c r="BG31" i="10"/>
  <c r="Y15" i="10"/>
  <c r="BQ41" i="10"/>
  <c r="AB32" i="10"/>
  <c r="M43" i="10"/>
  <c r="BX24" i="10"/>
  <c r="M52" i="10"/>
  <c r="L16" i="10"/>
  <c r="BE42" i="10"/>
  <c r="CB54" i="10" s="1"/>
  <c r="BV73" i="10"/>
  <c r="Y65" i="10"/>
  <c r="BK69" i="10"/>
  <c r="AC62" i="10"/>
  <c r="CA22" i="10"/>
  <c r="BV48" i="10"/>
  <c r="Z18" i="10"/>
  <c r="Y33" i="10"/>
  <c r="N64" i="10"/>
  <c r="BQ50" i="10"/>
  <c r="Y31" i="10"/>
  <c r="L60" i="10"/>
  <c r="BH41" i="10"/>
  <c r="BJ17" i="10"/>
  <c r="AA62" i="10"/>
  <c r="M35" i="10"/>
  <c r="CE62" i="10"/>
  <c r="AC29" i="10"/>
  <c r="AA25" i="10"/>
  <c r="L51" i="10"/>
  <c r="BL41" i="10"/>
  <c r="CC15" i="10"/>
  <c r="BQ75" i="10"/>
  <c r="BO75" i="10"/>
  <c r="BY23" i="10"/>
  <c r="L65" i="10"/>
  <c r="AC15" i="10"/>
  <c r="CD53" i="10"/>
  <c r="AC35" i="10"/>
  <c r="BQ36" i="10"/>
  <c r="AC65" i="10"/>
  <c r="BZ68" i="10"/>
  <c r="BR63" i="10"/>
  <c r="Y76" i="10"/>
  <c r="BO52" i="10"/>
  <c r="L17" i="10"/>
  <c r="M65" i="10"/>
  <c r="K72" i="10"/>
  <c r="Y16" i="10"/>
  <c r="BY30" i="10"/>
  <c r="AB51" i="10"/>
  <c r="BZ15" i="10"/>
  <c r="AC53" i="10"/>
  <c r="BI50" i="10"/>
  <c r="CG67" i="10"/>
  <c r="BM60" i="10"/>
  <c r="Y61" i="10"/>
  <c r="BY67" i="10"/>
  <c r="BX75" i="10"/>
  <c r="CA72" i="10"/>
  <c r="BW19" i="10"/>
  <c r="CA32" i="10"/>
  <c r="AB44" i="10"/>
  <c r="Q15" i="10"/>
  <c r="BP17" i="10"/>
  <c r="BQ57" i="10"/>
  <c r="Z68" i="10"/>
  <c r="AC48" i="10"/>
  <c r="Z34" i="10"/>
  <c r="CB21" i="10"/>
  <c r="BX15" i="10"/>
  <c r="AC18" i="10"/>
  <c r="BG47" i="10"/>
  <c r="AA27" i="10"/>
  <c r="CC19" i="10"/>
  <c r="BK44" i="10"/>
  <c r="BW53" i="10"/>
  <c r="CG40" i="10"/>
  <c r="BI36" i="10"/>
  <c r="CF32" i="10"/>
  <c r="L35" i="10"/>
  <c r="BK17" i="10"/>
  <c r="Q34" i="10"/>
  <c r="N56" i="10"/>
  <c r="BQ18" i="10"/>
  <c r="BW30" i="10"/>
  <c r="N67" i="10"/>
  <c r="BL69" i="10"/>
  <c r="CB15" i="10"/>
  <c r="L34" i="10"/>
  <c r="CD69" i="10"/>
  <c r="CB69" i="10"/>
  <c r="Y56" i="10"/>
  <c r="CB68" i="10"/>
  <c r="BW32" i="10"/>
  <c r="Z20" i="10"/>
  <c r="AC25" i="10"/>
  <c r="Q17" i="10"/>
  <c r="BI41" i="10"/>
  <c r="L33" i="10"/>
  <c r="BZ48" i="10"/>
  <c r="Y47" i="10"/>
  <c r="AA43" i="10"/>
  <c r="O34" i="10"/>
  <c r="AC54" i="10"/>
  <c r="BO25" i="10"/>
  <c r="Z19" i="10"/>
  <c r="AC59" i="10"/>
  <c r="N15" i="10"/>
  <c r="BE30" i="10"/>
  <c r="BX42" i="10" s="1"/>
  <c r="BL63" i="10"/>
  <c r="Y73" i="10"/>
  <c r="Z59" i="10"/>
  <c r="O72" i="10"/>
  <c r="AC63" i="10"/>
  <c r="BO66" i="10"/>
  <c r="BP73" i="10"/>
  <c r="L42" i="10"/>
  <c r="L26" i="10"/>
  <c r="Y48" i="10"/>
  <c r="Q33" i="10"/>
  <c r="BY25" i="10"/>
  <c r="Q32" i="10"/>
  <c r="AC33" i="10"/>
  <c r="N40" i="9"/>
  <c r="Z9" i="9"/>
  <c r="L16" i="9"/>
  <c r="BM46" i="9"/>
  <c r="M8" i="9"/>
  <c r="Z16" i="9"/>
  <c r="BI71" i="9"/>
  <c r="M40" i="9"/>
  <c r="Z59" i="9"/>
  <c r="L64" i="9"/>
  <c r="AB5" i="9"/>
  <c r="BR7" i="9"/>
  <c r="BQ7" i="9"/>
  <c r="AC46" i="9"/>
  <c r="BL7" i="9"/>
  <c r="BN7" i="9"/>
  <c r="Y32" i="9"/>
  <c r="L9" i="9"/>
  <c r="BL71" i="9"/>
  <c r="BQ71" i="9"/>
  <c r="BW16" i="9"/>
  <c r="BO4" i="9"/>
  <c r="AA28" i="9"/>
  <c r="O63" i="9"/>
  <c r="M17" i="9"/>
  <c r="Q40" i="9"/>
  <c r="M26" i="9"/>
  <c r="L62" i="9"/>
  <c r="AB27" i="9"/>
  <c r="Q30" i="9"/>
  <c r="Z23" i="9"/>
  <c r="BQ4" i="9"/>
  <c r="N53" i="9"/>
  <c r="Q64" i="9"/>
  <c r="BJ71" i="9"/>
  <c r="M42" i="9"/>
  <c r="N27" i="9"/>
  <c r="Q10" i="9"/>
  <c r="AB22" i="9"/>
  <c r="M67" i="9"/>
  <c r="Z21" i="9"/>
  <c r="Y8" i="9"/>
  <c r="Z69" i="9"/>
  <c r="AA14" i="9"/>
  <c r="Q76" i="9"/>
  <c r="Q50" i="9"/>
  <c r="Y15" i="9"/>
  <c r="N39" i="9"/>
  <c r="K45" i="9"/>
  <c r="L42" i="9"/>
  <c r="Z20" i="9"/>
  <c r="AB9" i="9"/>
  <c r="N31" i="9"/>
  <c r="L61" i="9"/>
  <c r="AB65" i="9"/>
  <c r="N37" i="9"/>
  <c r="Y28" i="9"/>
  <c r="AA39" i="9"/>
  <c r="Z56" i="9"/>
  <c r="BR71" i="9"/>
  <c r="AA57" i="9"/>
  <c r="Q45" i="9"/>
  <c r="AC20" i="9"/>
  <c r="AA54" i="9"/>
  <c r="Y43" i="9"/>
  <c r="CB67" i="9"/>
  <c r="Z62" i="9"/>
  <c r="BI7" i="9"/>
  <c r="M28" i="9"/>
  <c r="CE67" i="9"/>
  <c r="AC39" i="9"/>
  <c r="Y50" i="9"/>
  <c r="N30" i="9"/>
  <c r="Y68" i="9"/>
  <c r="AB62" i="9"/>
  <c r="Z66" i="9"/>
  <c r="BL46" i="9"/>
  <c r="M45" i="9"/>
  <c r="N32" i="9"/>
  <c r="BR65" i="9"/>
  <c r="BI4" i="9"/>
  <c r="M52" i="9"/>
  <c r="AC71" i="9"/>
  <c r="AA76" i="9"/>
  <c r="AB76" i="9"/>
  <c r="Z5" i="9"/>
  <c r="Q42" i="9"/>
  <c r="Y24" i="9"/>
  <c r="M32" i="9"/>
  <c r="Q37" i="9"/>
  <c r="L54" i="9"/>
  <c r="K56" i="9"/>
  <c r="M9" i="9"/>
  <c r="N45" i="9"/>
  <c r="Z30" i="9"/>
  <c r="AB46" i="9"/>
  <c r="M64" i="9"/>
  <c r="BY16" i="9"/>
  <c r="M30" i="9"/>
  <c r="M37" i="9"/>
  <c r="CI10" i="2"/>
  <c r="CK10" i="2" s="1"/>
  <c r="BX64" i="10"/>
  <c r="BQ60" i="10"/>
  <c r="O64" i="9"/>
  <c r="BE64" i="9"/>
  <c r="CD65" i="9" s="1"/>
  <c r="CG67" i="9"/>
  <c r="CF67" i="10"/>
  <c r="CF59" i="10"/>
  <c r="O71" i="9"/>
  <c r="BE71" i="9"/>
  <c r="BY72" i="9" s="1"/>
  <c r="BQ73" i="10"/>
  <c r="Z56" i="10"/>
  <c r="O62" i="9"/>
  <c r="BE62" i="9"/>
  <c r="BZ63" i="9" s="1"/>
  <c r="AC63" i="9"/>
  <c r="BN74" i="10"/>
  <c r="CA67" i="10"/>
  <c r="N72" i="9"/>
  <c r="N73" i="9"/>
  <c r="N69" i="9"/>
  <c r="N70" i="9"/>
  <c r="CC73" i="10"/>
  <c r="BY67" i="9"/>
  <c r="AA73" i="9"/>
  <c r="BM73" i="10"/>
  <c r="L34" i="9"/>
  <c r="BV25" i="10"/>
  <c r="AQ10" i="10"/>
  <c r="BH22" i="10" s="1"/>
  <c r="K22" i="10"/>
  <c r="CA69" i="10"/>
  <c r="BN36" i="10"/>
  <c r="BO46" i="9"/>
  <c r="CB30" i="10"/>
  <c r="N51" i="9"/>
  <c r="Z24" i="9"/>
  <c r="BX21" i="10"/>
  <c r="L38" i="10"/>
  <c r="L30" i="10"/>
  <c r="Z42" i="10"/>
  <c r="BY74" i="10"/>
  <c r="N36" i="10"/>
  <c r="Z67" i="9"/>
  <c r="L74" i="9"/>
  <c r="L75" i="9"/>
  <c r="N48" i="10"/>
  <c r="N60" i="10"/>
  <c r="K25" i="9"/>
  <c r="AQ25" i="9"/>
  <c r="BO26" i="9" s="1"/>
  <c r="Q19" i="10"/>
  <c r="N31" i="10"/>
  <c r="Q53" i="9"/>
  <c r="N54" i="9"/>
  <c r="O70" i="9"/>
  <c r="BE70" i="9"/>
  <c r="BZ71" i="9" s="1"/>
  <c r="BH65" i="9"/>
  <c r="BR67" i="10"/>
  <c r="K65" i="9"/>
  <c r="AQ65" i="9"/>
  <c r="BL66" i="9" s="1"/>
  <c r="K66" i="10"/>
  <c r="AB62" i="10"/>
  <c r="BP75" i="10"/>
  <c r="BK68" i="9"/>
  <c r="BM68" i="9"/>
  <c r="AA59" i="10"/>
  <c r="CF64" i="9"/>
  <c r="BZ76" i="10"/>
  <c r="Z72" i="10"/>
  <c r="AB68" i="10"/>
  <c r="BK60" i="10"/>
  <c r="CG64" i="9"/>
  <c r="CG72" i="10"/>
  <c r="BI68" i="9"/>
  <c r="CE72" i="10"/>
  <c r="N61" i="10"/>
  <c r="CE56" i="10"/>
  <c r="Q71" i="9"/>
  <c r="Q72" i="9"/>
  <c r="BG76" i="10"/>
  <c r="Y68" i="10"/>
  <c r="AA64" i="10"/>
  <c r="BG60" i="10"/>
  <c r="O36" i="9"/>
  <c r="BE36" i="9"/>
  <c r="CG37" i="9" s="1"/>
  <c r="CG43" i="10"/>
  <c r="BP28" i="10"/>
  <c r="BJ23" i="10"/>
  <c r="BJ7" i="9"/>
  <c r="Y66" i="9"/>
  <c r="AB47" i="9"/>
  <c r="O48" i="9"/>
  <c r="BE48" i="9"/>
  <c r="CB49" i="9" s="1"/>
  <c r="K42" i="9"/>
  <c r="AQ42" i="9"/>
  <c r="BH43" i="9" s="1"/>
  <c r="Q43" i="9"/>
  <c r="O44" i="9"/>
  <c r="N64" i="9"/>
  <c r="N65" i="9"/>
  <c r="BH31" i="10"/>
  <c r="BP27" i="10"/>
  <c r="AB31" i="9"/>
  <c r="BH42" i="10"/>
  <c r="CA64" i="10"/>
  <c r="BL19" i="10"/>
  <c r="CE21" i="10"/>
  <c r="BQ69" i="10"/>
  <c r="BR47" i="10"/>
  <c r="K46" i="10"/>
  <c r="BI19" i="10"/>
  <c r="K14" i="9"/>
  <c r="AQ14" i="9"/>
  <c r="BK15" i="9" s="1"/>
  <c r="BJ34" i="10"/>
  <c r="O35" i="9"/>
  <c r="BE35" i="9"/>
  <c r="CE36" i="9" s="1"/>
  <c r="AA36" i="10"/>
  <c r="AA48" i="10"/>
  <c r="K74" i="9"/>
  <c r="AQ74" i="9"/>
  <c r="BQ75" i="9" s="1"/>
  <c r="BR60" i="10"/>
  <c r="BQ68" i="9"/>
  <c r="BJ71" i="10"/>
  <c r="M71" i="9"/>
  <c r="AA72" i="9"/>
  <c r="BV70" i="9"/>
  <c r="BJ60" i="10"/>
  <c r="BX76" i="10"/>
  <c r="BZ59" i="10"/>
  <c r="K57" i="9"/>
  <c r="AQ57" i="9"/>
  <c r="BM58" i="9" s="1"/>
  <c r="BO65" i="9"/>
  <c r="BK15" i="10"/>
  <c r="AC72" i="9"/>
  <c r="BE48" i="10"/>
  <c r="BV60" i="10" s="1"/>
  <c r="O48" i="10"/>
  <c r="K42" i="10"/>
  <c r="AQ42" i="10"/>
  <c r="BL54" i="10" s="1"/>
  <c r="K54" i="10"/>
  <c r="BO20" i="10"/>
  <c r="BE8" i="10"/>
  <c r="CD20" i="10" s="1"/>
  <c r="O20" i="10"/>
  <c r="L17" i="9"/>
  <c r="AC66" i="9"/>
  <c r="AB31" i="10"/>
  <c r="AB43" i="10"/>
  <c r="BI66" i="10"/>
  <c r="Q40" i="10"/>
  <c r="BO19" i="10"/>
  <c r="CG69" i="9"/>
  <c r="BG74" i="10"/>
  <c r="BR28" i="10"/>
  <c r="AA56" i="9"/>
  <c r="K11" i="9"/>
  <c r="AQ11" i="9"/>
  <c r="BI12" i="9" s="1"/>
  <c r="M43" i="9"/>
  <c r="CG32" i="10"/>
  <c r="BM42" i="10"/>
  <c r="M62" i="9"/>
  <c r="CD5" i="9"/>
  <c r="CA73" i="10"/>
  <c r="CD45" i="9"/>
  <c r="BR68" i="10"/>
  <c r="O72" i="9"/>
  <c r="BE72" i="9"/>
  <c r="BV74" i="9" s="1"/>
  <c r="O73" i="9"/>
  <c r="AC73" i="9"/>
  <c r="M72" i="9"/>
  <c r="M73" i="9"/>
  <c r="O16" i="9"/>
  <c r="BE16" i="9"/>
  <c r="CA17" i="9" s="1"/>
  <c r="O58" i="9"/>
  <c r="BE58" i="9"/>
  <c r="BX59" i="9" s="1"/>
  <c r="BY64" i="9"/>
  <c r="CE76" i="10"/>
  <c r="CD67" i="10"/>
  <c r="CB67" i="10"/>
  <c r="CE69" i="9"/>
  <c r="M63" i="9"/>
  <c r="AA64" i="9"/>
  <c r="CG27" i="10"/>
  <c r="K28" i="9"/>
  <c r="AQ28" i="9"/>
  <c r="BK29" i="9" s="1"/>
  <c r="BN68" i="9"/>
  <c r="CE43" i="10"/>
  <c r="Z25" i="10"/>
  <c r="Z37" i="10"/>
  <c r="BK23" i="10"/>
  <c r="BR57" i="10"/>
  <c r="BR69" i="10"/>
  <c r="AC45" i="10"/>
  <c r="K31" i="10"/>
  <c r="AQ31" i="10"/>
  <c r="BQ43" i="10" s="1"/>
  <c r="AB73" i="9"/>
  <c r="BJ21" i="10"/>
  <c r="BH21" i="10"/>
  <c r="BI21" i="10"/>
  <c r="CI36" i="2"/>
  <c r="CK36" i="2" s="1"/>
  <c r="BL71" i="10"/>
  <c r="BY64" i="10"/>
  <c r="BW64" i="9"/>
  <c r="BK70" i="10"/>
  <c r="BR74" i="10"/>
  <c r="AA59" i="9"/>
  <c r="BM67" i="10"/>
  <c r="BN66" i="10"/>
  <c r="CA59" i="10"/>
  <c r="BI76" i="10"/>
  <c r="BL66" i="10"/>
  <c r="N66" i="9"/>
  <c r="BX67" i="10"/>
  <c r="CC37" i="10"/>
  <c r="BH32" i="10"/>
  <c r="BW16" i="10"/>
  <c r="BN71" i="10"/>
  <c r="K28" i="10"/>
  <c r="AQ28" i="10"/>
  <c r="BP40" i="10" s="1"/>
  <c r="K40" i="10"/>
  <c r="AA53" i="9"/>
  <c r="BN68" i="10"/>
  <c r="BN60" i="10"/>
  <c r="BW67" i="10"/>
  <c r="BW59" i="10"/>
  <c r="CA21" i="10"/>
  <c r="Z28" i="9"/>
  <c r="N34" i="9"/>
  <c r="L56" i="9"/>
  <c r="L57" i="9"/>
  <c r="AQ4" i="9"/>
  <c r="BJ5" i="9" s="1"/>
  <c r="K4" i="9"/>
  <c r="BK32" i="10"/>
  <c r="AC37" i="9"/>
  <c r="Q18" i="9"/>
  <c r="BJ32" i="10"/>
  <c r="CG46" i="10"/>
  <c r="L12" i="9"/>
  <c r="Z13" i="9"/>
  <c r="Y43" i="10"/>
  <c r="K58" i="9"/>
  <c r="AQ58" i="9"/>
  <c r="BH59" i="9" s="1"/>
  <c r="BH23" i="10"/>
  <c r="BR23" i="10"/>
  <c r="BP23" i="10"/>
  <c r="BQ23" i="10"/>
  <c r="CI19" i="2"/>
  <c r="CK19" i="2" s="1"/>
  <c r="CI35" i="2"/>
  <c r="CK35" i="2" s="1"/>
  <c r="CI51" i="2"/>
  <c r="CK51" i="2" s="1"/>
  <c r="CI67" i="2"/>
  <c r="CK67" i="2" s="1"/>
  <c r="BK71" i="9"/>
  <c r="M66" i="10"/>
  <c r="BP76" i="10"/>
  <c r="BW64" i="10"/>
  <c r="BP60" i="10"/>
  <c r="CB69" i="9"/>
  <c r="BM76" i="10"/>
  <c r="BM75" i="10"/>
  <c r="BJ68" i="9"/>
  <c r="BY76" i="10"/>
  <c r="BZ75" i="10"/>
  <c r="Z57" i="9"/>
  <c r="BH76" i="10"/>
  <c r="BH60" i="10"/>
  <c r="O69" i="9"/>
  <c r="BE69" i="9"/>
  <c r="BZ70" i="9" s="1"/>
  <c r="BE3" i="9"/>
  <c r="BZ4" i="9" s="1"/>
  <c r="O4" i="9"/>
  <c r="CA46" i="10"/>
  <c r="CC5" i="9"/>
  <c r="L52" i="10"/>
  <c r="L64" i="10"/>
  <c r="K34" i="9"/>
  <c r="AQ34" i="9"/>
  <c r="BQ35" i="9" s="1"/>
  <c r="BQ19" i="10"/>
  <c r="BR26" i="10"/>
  <c r="AB53" i="9"/>
  <c r="AB54" i="9"/>
  <c r="BZ37" i="10"/>
  <c r="BQ34" i="10"/>
  <c r="Y29" i="9"/>
  <c r="AQ4" i="10"/>
  <c r="BL16" i="10" s="1"/>
  <c r="K16" i="10"/>
  <c r="O14" i="9"/>
  <c r="BE14" i="9"/>
  <c r="CG15" i="9" s="1"/>
  <c r="O15" i="9"/>
  <c r="BN50" i="10"/>
  <c r="BN42" i="10"/>
  <c r="BL31" i="10"/>
  <c r="N33" i="9"/>
  <c r="BO47" i="10"/>
  <c r="O30" i="9"/>
  <c r="BE30" i="9"/>
  <c r="BW31" i="9" s="1"/>
  <c r="BI71" i="10"/>
  <c r="BG68" i="9"/>
  <c r="AA20" i="10"/>
  <c r="AA32" i="10"/>
  <c r="CC67" i="10"/>
  <c r="CA64" i="9"/>
  <c r="BK71" i="10"/>
  <c r="AC57" i="10"/>
  <c r="BL70" i="10"/>
  <c r="BV65" i="9"/>
  <c r="AC68" i="9"/>
  <c r="Y69" i="9"/>
  <c r="BG71" i="10"/>
  <c r="BO67" i="10"/>
  <c r="AA58" i="10"/>
  <c r="BJ76" i="10"/>
  <c r="BW69" i="9"/>
  <c r="BK67" i="10"/>
  <c r="O61" i="10"/>
  <c r="AA60" i="9"/>
  <c r="AA61" i="9"/>
  <c r="K73" i="9"/>
  <c r="AQ73" i="9"/>
  <c r="BR74" i="9" s="1"/>
  <c r="BI75" i="10"/>
  <c r="BQ71" i="10"/>
  <c r="BI67" i="10"/>
  <c r="CC21" i="10"/>
  <c r="K34" i="10"/>
  <c r="AQ34" i="10"/>
  <c r="BH46" i="10" s="1"/>
  <c r="BZ22" i="10"/>
  <c r="K18" i="9"/>
  <c r="AQ18" i="9"/>
  <c r="BH19" i="9" s="1"/>
  <c r="BQ20" i="10"/>
  <c r="K48" i="9"/>
  <c r="AQ48" i="9"/>
  <c r="BN49" i="9" s="1"/>
  <c r="CE67" i="10"/>
  <c r="BW75" i="10"/>
  <c r="CE59" i="10"/>
  <c r="BL21" i="10"/>
  <c r="BO21" i="10"/>
  <c r="K49" i="9"/>
  <c r="AQ49" i="9"/>
  <c r="BJ50" i="9" s="1"/>
  <c r="CD43" i="10"/>
  <c r="O7" i="9"/>
  <c r="BE7" i="9"/>
  <c r="BW8" i="9" s="1"/>
  <c r="BH70" i="10"/>
  <c r="BP66" i="10"/>
  <c r="AB40" i="10"/>
  <c r="CE17" i="10"/>
  <c r="BG28" i="10"/>
  <c r="AB56" i="9"/>
  <c r="BM23" i="10"/>
  <c r="K66" i="9"/>
  <c r="AQ66" i="9"/>
  <c r="BJ67" i="9" s="1"/>
  <c r="K67" i="9"/>
  <c r="O61" i="9"/>
  <c r="BE61" i="9"/>
  <c r="BZ62" i="9" s="1"/>
  <c r="CD64" i="10"/>
  <c r="O25" i="9"/>
  <c r="BE25" i="9"/>
  <c r="BX26" i="9" s="1"/>
  <c r="K26" i="9"/>
  <c r="AQ26" i="9"/>
  <c r="BN27" i="9" s="1"/>
  <c r="BY22" i="10"/>
  <c r="BE33" i="10"/>
  <c r="CE45" i="10" s="1"/>
  <c r="O33" i="10"/>
  <c r="BY37" i="10"/>
  <c r="BX43" i="10"/>
  <c r="CI33" i="2"/>
  <c r="CK33" i="2" s="1"/>
  <c r="CI49" i="2"/>
  <c r="CK49" i="2" s="1"/>
  <c r="BR76" i="10"/>
  <c r="BH57" i="9"/>
  <c r="AB58" i="9"/>
  <c r="AB59" i="9"/>
  <c r="BG57" i="9"/>
  <c r="CC69" i="9"/>
  <c r="CG59" i="10"/>
  <c r="BV64" i="10"/>
  <c r="BV56" i="10"/>
  <c r="Z75" i="9"/>
  <c r="Z72" i="9"/>
  <c r="CD74" i="10"/>
  <c r="BW69" i="10"/>
  <c r="CG64" i="10"/>
  <c r="AB63" i="9"/>
  <c r="BY75" i="10"/>
  <c r="BR71" i="10"/>
  <c r="BY59" i="10"/>
  <c r="BP21" i="10"/>
  <c r="AC57" i="9"/>
  <c r="K50" i="9"/>
  <c r="AQ50" i="9"/>
  <c r="BN51" i="9" s="1"/>
  <c r="O40" i="9"/>
  <c r="BE40" i="9"/>
  <c r="CE41" i="9" s="1"/>
  <c r="BG32" i="10"/>
  <c r="O24" i="9"/>
  <c r="BE24" i="9"/>
  <c r="CC25" i="9" s="1"/>
  <c r="AQ18" i="10"/>
  <c r="BM30" i="10" s="1"/>
  <c r="K18" i="10"/>
  <c r="AA4" i="9"/>
  <c r="M18" i="9"/>
  <c r="BY46" i="10"/>
  <c r="BJ50" i="10"/>
  <c r="N16" i="10"/>
  <c r="N28" i="10"/>
  <c r="BL4" i="9"/>
  <c r="K61" i="10"/>
  <c r="K33" i="10"/>
  <c r="AQ33" i="10"/>
  <c r="BI45" i="10" s="1"/>
  <c r="CD27" i="10"/>
  <c r="BZ21" i="10"/>
  <c r="BO70" i="10"/>
  <c r="BY69" i="9"/>
  <c r="AQ36" i="10"/>
  <c r="BN48" i="10" s="1"/>
  <c r="K36" i="10"/>
  <c r="BL27" i="10"/>
  <c r="K47" i="9"/>
  <c r="AQ47" i="9"/>
  <c r="BL48" i="9" s="1"/>
  <c r="L54" i="10"/>
  <c r="K32" i="9"/>
  <c r="AQ32" i="9"/>
  <c r="BI33" i="9" s="1"/>
  <c r="K27" i="10"/>
  <c r="AQ27" i="10"/>
  <c r="BN39" i="10" s="1"/>
  <c r="N42" i="10"/>
  <c r="N54" i="10"/>
  <c r="K75" i="9"/>
  <c r="AQ75" i="9"/>
  <c r="BP76" i="9" s="1"/>
  <c r="O32" i="9"/>
  <c r="BE32" i="9"/>
  <c r="CG33" i="9" s="1"/>
  <c r="Q55" i="9"/>
  <c r="Q56" i="9"/>
  <c r="BE32" i="10"/>
  <c r="BX44" i="10" s="1"/>
  <c r="O32" i="10"/>
  <c r="O44" i="10"/>
  <c r="Q14" i="9"/>
  <c r="N15" i="9"/>
  <c r="CI64" i="2"/>
  <c r="CK64" i="2" s="1"/>
  <c r="BN70" i="10"/>
  <c r="BH57" i="10"/>
  <c r="AC61" i="9"/>
  <c r="AC62" i="9"/>
  <c r="AA68" i="9"/>
  <c r="CC69" i="10"/>
  <c r="AC55" i="9"/>
  <c r="AC56" i="9"/>
  <c r="CD76" i="10"/>
  <c r="BV72" i="10"/>
  <c r="BM69" i="10"/>
  <c r="AA75" i="9"/>
  <c r="Y60" i="9"/>
  <c r="CA75" i="10"/>
  <c r="AB66" i="9"/>
  <c r="AB67" i="9"/>
  <c r="BK75" i="10"/>
  <c r="Z73" i="9"/>
  <c r="CE64" i="9"/>
  <c r="Y26" i="9"/>
  <c r="CC45" i="9"/>
  <c r="BN21" i="10"/>
  <c r="BE40" i="10"/>
  <c r="CD52" i="10" s="1"/>
  <c r="O40" i="10"/>
  <c r="O52" i="10"/>
  <c r="O24" i="10"/>
  <c r="BE24" i="10"/>
  <c r="Z18" i="9"/>
  <c r="BH66" i="10"/>
  <c r="BY16" i="10"/>
  <c r="O49" i="9"/>
  <c r="BE49" i="9"/>
  <c r="CG50" i="9" s="1"/>
  <c r="M18" i="10"/>
  <c r="M30" i="10"/>
  <c r="BP67" i="10"/>
  <c r="BH63" i="10"/>
  <c r="BI28" i="10"/>
  <c r="Z49" i="9"/>
  <c r="BE39" i="10"/>
  <c r="CB51" i="10" s="1"/>
  <c r="O39" i="10"/>
  <c r="K29" i="10"/>
  <c r="AA70" i="9"/>
  <c r="BN75" i="10"/>
  <c r="CA56" i="10"/>
  <c r="BG66" i="10"/>
  <c r="AC74" i="10"/>
  <c r="BE53" i="10"/>
  <c r="CE65" i="10" s="1"/>
  <c r="O53" i="10"/>
  <c r="O42" i="9"/>
  <c r="BE42" i="9"/>
  <c r="CE43" i="9" s="1"/>
  <c r="L45" i="10"/>
  <c r="BV59" i="10"/>
  <c r="BN15" i="10"/>
  <c r="BZ64" i="9"/>
  <c r="AC40" i="9"/>
  <c r="AC41" i="9"/>
  <c r="CI14" i="2"/>
  <c r="CK14" i="2" s="1"/>
  <c r="CI30" i="2"/>
  <c r="CK30" i="2" s="1"/>
  <c r="CI46" i="2"/>
  <c r="CK46" i="2" s="1"/>
  <c r="CI62" i="2"/>
  <c r="CK62" i="2" s="1"/>
  <c r="AB61" i="9"/>
  <c r="BY56" i="10"/>
  <c r="AB74" i="9"/>
  <c r="AB75" i="9"/>
  <c r="BM70" i="10"/>
  <c r="BG65" i="9"/>
  <c r="Q62" i="9"/>
  <c r="AA65" i="9"/>
  <c r="Y64" i="10"/>
  <c r="O55" i="9"/>
  <c r="BE55" i="9"/>
  <c r="CE56" i="9" s="1"/>
  <c r="BZ69" i="9"/>
  <c r="BQ66" i="10"/>
  <c r="AA69" i="9"/>
  <c r="BO74" i="10"/>
  <c r="BG70" i="10"/>
  <c r="AA66" i="9"/>
  <c r="BL75" i="10"/>
  <c r="Q69" i="9"/>
  <c r="L70" i="9"/>
  <c r="CB74" i="10"/>
  <c r="AC69" i="10"/>
  <c r="BM66" i="10"/>
  <c r="Q70" i="9"/>
  <c r="CA74" i="10"/>
  <c r="BK74" i="10"/>
  <c r="BK66" i="10"/>
  <c r="M61" i="10"/>
  <c r="L50" i="9"/>
  <c r="BJ27" i="10"/>
  <c r="BZ64" i="10"/>
  <c r="K12" i="9"/>
  <c r="AQ12" i="9"/>
  <c r="BP13" i="9" s="1"/>
  <c r="CB37" i="10"/>
  <c r="BL76" i="10"/>
  <c r="AC50" i="9"/>
  <c r="BR50" i="10"/>
  <c r="BN20" i="10"/>
  <c r="AA45" i="10"/>
  <c r="BG71" i="9"/>
  <c r="Q32" i="9"/>
  <c r="Z17" i="10"/>
  <c r="Z29" i="10"/>
  <c r="K19" i="9"/>
  <c r="AQ19" i="9"/>
  <c r="BN20" i="9" s="1"/>
  <c r="BK36" i="10"/>
  <c r="Z32" i="10"/>
  <c r="O6" i="9"/>
  <c r="BE6" i="9"/>
  <c r="BY7" i="9" s="1"/>
  <c r="Y61" i="9"/>
  <c r="AC65" i="9"/>
  <c r="K43" i="10"/>
  <c r="AQ43" i="10"/>
  <c r="BO55" i="10" s="1"/>
  <c r="M10" i="9"/>
  <c r="L61" i="10"/>
  <c r="O51" i="10"/>
  <c r="K45" i="10"/>
  <c r="BE19" i="10"/>
  <c r="CB31" i="10" s="1"/>
  <c r="O19" i="10"/>
  <c r="O31" i="10"/>
  <c r="O11" i="9"/>
  <c r="BE11" i="9"/>
  <c r="BW12" i="9" s="1"/>
  <c r="M4" i="9"/>
  <c r="BZ16" i="10"/>
  <c r="K71" i="9"/>
  <c r="AQ71" i="9"/>
  <c r="BG72" i="9" s="1"/>
  <c r="K72" i="9"/>
  <c r="K16" i="9"/>
  <c r="AQ16" i="9"/>
  <c r="BP17" i="9" s="1"/>
  <c r="BQ27" i="10"/>
  <c r="K62" i="9"/>
  <c r="AQ62" i="9"/>
  <c r="BR63" i="9" s="1"/>
  <c r="Q65" i="9"/>
  <c r="Q66" i="9"/>
  <c r="AC69" i="9"/>
  <c r="AC70" i="9"/>
  <c r="CE64" i="10"/>
  <c r="AA28" i="10"/>
  <c r="AA40" i="10"/>
  <c r="Z49" i="10"/>
  <c r="Z61" i="10"/>
  <c r="CI13" i="2"/>
  <c r="CK13" i="2" s="1"/>
  <c r="CI29" i="2"/>
  <c r="CK29" i="2" s="1"/>
  <c r="CI45" i="2"/>
  <c r="CK45" i="2" s="1"/>
  <c r="CI61" i="2"/>
  <c r="CK61" i="2" s="1"/>
  <c r="BE49" i="10"/>
  <c r="CE61" i="10" s="1"/>
  <c r="AC73" i="10"/>
  <c r="CD69" i="9"/>
  <c r="BX56" i="10"/>
  <c r="CE68" i="10"/>
  <c r="BO76" i="10"/>
  <c r="Y72" i="10"/>
  <c r="BO68" i="9"/>
  <c r="BJ70" i="10"/>
  <c r="K59" i="9"/>
  <c r="AQ59" i="9"/>
  <c r="BK60" i="9" s="1"/>
  <c r="CF74" i="10"/>
  <c r="BZ69" i="10"/>
  <c r="N62" i="9"/>
  <c r="BX69" i="9"/>
  <c r="BQ57" i="9"/>
  <c r="AB69" i="9"/>
  <c r="AB70" i="9"/>
  <c r="BY68" i="10"/>
  <c r="K63" i="9"/>
  <c r="AQ63" i="9"/>
  <c r="BM64" i="9" s="1"/>
  <c r="K64" i="9"/>
  <c r="Y64" i="9"/>
  <c r="BV69" i="10"/>
  <c r="O56" i="9"/>
  <c r="BE56" i="9"/>
  <c r="CB57" i="9" s="1"/>
  <c r="BW68" i="10"/>
  <c r="O60" i="10"/>
  <c r="K52" i="9"/>
  <c r="AQ52" i="9"/>
  <c r="BR53" i="9" s="1"/>
  <c r="L27" i="9"/>
  <c r="BO28" i="10"/>
  <c r="N35" i="9"/>
  <c r="L49" i="9"/>
  <c r="N32" i="10"/>
  <c r="N44" i="10"/>
  <c r="BR20" i="10"/>
  <c r="AB38" i="9"/>
  <c r="Y63" i="9"/>
  <c r="BO27" i="10"/>
  <c r="BK21" i="10"/>
  <c r="CA16" i="10"/>
  <c r="Y5" i="9"/>
  <c r="CA48" i="10"/>
  <c r="Y44" i="9"/>
  <c r="BL65" i="9"/>
  <c r="CA25" i="10"/>
  <c r="AA23" i="10"/>
  <c r="AA35" i="10"/>
  <c r="CD68" i="10"/>
  <c r="AC24" i="9"/>
  <c r="AC25" i="9"/>
  <c r="BN23" i="10"/>
  <c r="CI12" i="2"/>
  <c r="CK12" i="2" s="1"/>
  <c r="CI28" i="2"/>
  <c r="CK28" i="2" s="1"/>
  <c r="CI44" i="2"/>
  <c r="CK44" i="2" s="1"/>
  <c r="CI60" i="2"/>
  <c r="CK60" i="2" s="1"/>
  <c r="CI76" i="2"/>
  <c r="CK76" i="2" s="1"/>
  <c r="BO15" i="10"/>
  <c r="BR15" i="10"/>
  <c r="BP15" i="10"/>
  <c r="BR68" i="9"/>
  <c r="K55" i="9"/>
  <c r="AQ55" i="9"/>
  <c r="BH56" i="9" s="1"/>
  <c r="BP68" i="9"/>
  <c r="BO60" i="10"/>
  <c r="O65" i="9"/>
  <c r="BE65" i="9"/>
  <c r="CC66" i="9" s="1"/>
  <c r="O66" i="9"/>
  <c r="BX69" i="10"/>
  <c r="BQ65" i="9"/>
  <c r="Y76" i="9"/>
  <c r="CC74" i="10"/>
  <c r="BP57" i="10"/>
  <c r="L66" i="9"/>
  <c r="BM74" i="10"/>
  <c r="L63" i="9"/>
  <c r="BL74" i="10"/>
  <c r="BH68" i="9"/>
  <c r="CB73" i="10"/>
  <c r="BM57" i="9"/>
  <c r="BP20" i="10"/>
  <c r="K38" i="9"/>
  <c r="AQ38" i="9"/>
  <c r="BM39" i="9" s="1"/>
  <c r="BM21" i="10"/>
  <c r="BI15" i="10"/>
  <c r="N35" i="10"/>
  <c r="N47" i="10"/>
  <c r="BR66" i="10"/>
  <c r="BH15" i="10"/>
  <c r="BP74" i="10"/>
  <c r="Y70" i="9"/>
  <c r="AB52" i="9"/>
  <c r="BO42" i="10"/>
  <c r="CD25" i="10"/>
  <c r="K15" i="9"/>
  <c r="AQ15" i="9"/>
  <c r="BO16" i="9" s="1"/>
  <c r="BN17" i="10"/>
  <c r="BM41" i="10"/>
  <c r="BY73" i="10"/>
  <c r="K69" i="9"/>
  <c r="AQ69" i="9"/>
  <c r="BJ70" i="9" s="1"/>
  <c r="BO23" i="10"/>
  <c r="Y13" i="9"/>
  <c r="BR75" i="10"/>
  <c r="Z63" i="9"/>
  <c r="Z51" i="9"/>
  <c r="BH73" i="10"/>
  <c r="L58" i="9"/>
  <c r="L59" i="9"/>
  <c r="BX64" i="9"/>
  <c r="BW72" i="10"/>
  <c r="BP68" i="10"/>
  <c r="BW56" i="10"/>
  <c r="Q63" i="9"/>
  <c r="CF75" i="10"/>
  <c r="CF67" i="9"/>
  <c r="M65" i="9"/>
  <c r="BQ74" i="10"/>
  <c r="M56" i="9"/>
  <c r="CA67" i="9"/>
  <c r="M69" i="9"/>
  <c r="M70" i="9"/>
  <c r="BG69" i="10"/>
  <c r="CF56" i="10"/>
  <c r="M66" i="9"/>
  <c r="BH68" i="10"/>
  <c r="Z70" i="9"/>
  <c r="AC60" i="10"/>
  <c r="BM57" i="10"/>
  <c r="CG21" i="10"/>
  <c r="O47" i="9"/>
  <c r="BE47" i="9"/>
  <c r="CF48" i="9" s="1"/>
  <c r="M49" i="9"/>
  <c r="CF27" i="10"/>
  <c r="K10" i="9"/>
  <c r="AQ10" i="9"/>
  <c r="BQ11" i="9" s="1"/>
  <c r="M42" i="10"/>
  <c r="AA54" i="10"/>
  <c r="CA69" i="9"/>
  <c r="L65" i="9"/>
  <c r="N40" i="10"/>
  <c r="BN28" i="10"/>
  <c r="BP19" i="10"/>
  <c r="K76" i="9"/>
  <c r="AQ76" i="9"/>
  <c r="AA37" i="9"/>
  <c r="Z58" i="9"/>
  <c r="M48" i="10"/>
  <c r="M60" i="10"/>
  <c r="BQ42" i="10"/>
  <c r="BM36" i="10"/>
  <c r="N11" i="9"/>
  <c r="O54" i="9"/>
  <c r="BE54" i="9"/>
  <c r="BY55" i="9" s="1"/>
  <c r="AB52" i="10"/>
  <c r="AB64" i="10"/>
  <c r="M19" i="9"/>
  <c r="BK73" i="10"/>
  <c r="BG27" i="10"/>
  <c r="Y74" i="9"/>
  <c r="O33" i="9"/>
  <c r="BE33" i="9"/>
  <c r="BY34" i="9" s="1"/>
  <c r="Z33" i="10"/>
  <c r="AA27" i="9"/>
  <c r="K17" i="9"/>
  <c r="AQ17" i="9"/>
  <c r="BI18" i="9" s="1"/>
  <c r="Z52" i="9"/>
  <c r="O28" i="9"/>
  <c r="BE28" i="9"/>
  <c r="BV30" i="9" s="1"/>
  <c r="BY69" i="10"/>
  <c r="L56" i="10"/>
  <c r="BW46" i="10"/>
  <c r="L24" i="9"/>
  <c r="O54" i="10"/>
  <c r="BE54" i="10"/>
  <c r="CG66" i="10" s="1"/>
  <c r="Q31" i="10"/>
  <c r="CF25" i="10"/>
  <c r="Y22" i="10"/>
  <c r="AA18" i="9"/>
  <c r="O10" i="9"/>
  <c r="BE10" i="9"/>
  <c r="CE11" i="9" s="1"/>
  <c r="BR32" i="10"/>
  <c r="BM71" i="9"/>
  <c r="Z36" i="10"/>
  <c r="AA25" i="9"/>
  <c r="O21" i="9"/>
  <c r="BE21" i="9"/>
  <c r="BY22" i="9" s="1"/>
  <c r="K15" i="10"/>
  <c r="K7" i="9"/>
  <c r="AQ7" i="9"/>
  <c r="BP8" i="9" s="1"/>
  <c r="BJ41" i="10"/>
  <c r="BR36" i="10"/>
  <c r="BO7" i="9"/>
  <c r="CC25" i="10"/>
  <c r="CE16" i="9"/>
  <c r="M53" i="9"/>
  <c r="Y44" i="10"/>
  <c r="BQ31" i="10"/>
  <c r="Y28" i="10"/>
  <c r="CD24" i="10"/>
  <c r="AB18" i="9"/>
  <c r="BX17" i="10"/>
  <c r="BR46" i="9"/>
  <c r="CC40" i="10"/>
  <c r="Q25" i="9"/>
  <c r="O75" i="9"/>
  <c r="BE75" i="9"/>
  <c r="BV77" i="9" s="1"/>
  <c r="Q68" i="9"/>
  <c r="BO63" i="10"/>
  <c r="Y59" i="9"/>
  <c r="CF46" i="10"/>
  <c r="AA39" i="10"/>
  <c r="BE35" i="10"/>
  <c r="BZ47" i="10" s="1"/>
  <c r="O35" i="10"/>
  <c r="BX26" i="10"/>
  <c r="AC19" i="10"/>
  <c r="CB16" i="9"/>
  <c r="AB56" i="10"/>
  <c r="K20" i="9"/>
  <c r="AQ20" i="9"/>
  <c r="BM21" i="9" s="1"/>
  <c r="M26" i="10"/>
  <c r="O23" i="9"/>
  <c r="BE23" i="9"/>
  <c r="BY24" i="9" s="1"/>
  <c r="K17" i="10"/>
  <c r="AQ17" i="10"/>
  <c r="BR29" i="10" s="1"/>
  <c r="AA11" i="9"/>
  <c r="AC7" i="9"/>
  <c r="BN63" i="10"/>
  <c r="BZ72" i="10"/>
  <c r="N50" i="9"/>
  <c r="CE74" i="10"/>
  <c r="BP42" i="10"/>
  <c r="L24" i="10"/>
  <c r="BN19" i="10"/>
  <c r="Y9" i="9"/>
  <c r="Q8" i="9"/>
  <c r="M7" i="9"/>
  <c r="CE5" i="9"/>
  <c r="Q9" i="9"/>
  <c r="BJ36" i="10"/>
  <c r="CA27" i="10"/>
  <c r="BM71" i="10"/>
  <c r="O26" i="9"/>
  <c r="BE26" i="9"/>
  <c r="CF27" i="9" s="1"/>
  <c r="BQ28" i="10"/>
  <c r="O9" i="9"/>
  <c r="BE9" i="9"/>
  <c r="BW10" i="9" s="1"/>
  <c r="O37" i="9"/>
  <c r="BE37" i="9"/>
  <c r="CF38" i="9" s="1"/>
  <c r="BQ32" i="10"/>
  <c r="Y29" i="10"/>
  <c r="BK19" i="10"/>
  <c r="BY32" i="10"/>
  <c r="L46" i="10"/>
  <c r="N29" i="9"/>
  <c r="CE16" i="10"/>
  <c r="CB46" i="10"/>
  <c r="M12" i="9"/>
  <c r="BQ47" i="10"/>
  <c r="BG44" i="10"/>
  <c r="CD40" i="10"/>
  <c r="AB34" i="9"/>
  <c r="K30" i="9"/>
  <c r="AQ30" i="9"/>
  <c r="BI31" i="9" s="1"/>
  <c r="BZ40" i="10"/>
  <c r="BI32" i="10"/>
  <c r="CD21" i="10"/>
  <c r="BJ74" i="10"/>
  <c r="L69" i="9"/>
  <c r="CC64" i="10"/>
  <c r="CG30" i="10"/>
  <c r="BL25" i="10"/>
  <c r="N20" i="9"/>
  <c r="CE15" i="10"/>
  <c r="BH50" i="10"/>
  <c r="L4" i="9"/>
  <c r="O12" i="9"/>
  <c r="BE12" i="9"/>
  <c r="BV14" i="9" s="1"/>
  <c r="O75" i="10"/>
  <c r="BE75" i="10"/>
  <c r="CG87" i="10" s="1"/>
  <c r="CB72" i="10"/>
  <c r="AA55" i="9"/>
  <c r="AB49" i="9"/>
  <c r="BQ46" i="9"/>
  <c r="CF22" i="10"/>
  <c r="BV19" i="10"/>
  <c r="CB16" i="10"/>
  <c r="AC11" i="9"/>
  <c r="Q51" i="9"/>
  <c r="AC12" i="9"/>
  <c r="O23" i="10"/>
  <c r="BE23" i="10"/>
  <c r="Z17" i="9"/>
  <c r="BG15" i="10"/>
  <c r="BY17" i="10"/>
  <c r="CF45" i="9"/>
  <c r="N18" i="9"/>
  <c r="N49" i="9"/>
  <c r="BJ69" i="10"/>
  <c r="AA62" i="9"/>
  <c r="M31" i="10"/>
  <c r="AB28" i="9"/>
  <c r="BK4" i="9"/>
  <c r="BV74" i="10"/>
  <c r="K36" i="9"/>
  <c r="AQ36" i="9"/>
  <c r="BP37" i="9" s="1"/>
  <c r="AB8" i="9"/>
  <c r="N9" i="9"/>
  <c r="L31" i="10"/>
  <c r="L7" i="9"/>
  <c r="BE26" i="10"/>
  <c r="CD38" i="10" s="1"/>
  <c r="O26" i="10"/>
  <c r="BW17" i="10"/>
  <c r="O20" i="9"/>
  <c r="BE20" i="9"/>
  <c r="BX21" i="9" s="1"/>
  <c r="O53" i="9"/>
  <c r="BE53" i="9"/>
  <c r="BW54" i="9" s="1"/>
  <c r="Y45" i="10"/>
  <c r="AA41" i="9"/>
  <c r="BE37" i="10"/>
  <c r="CA49" i="10" s="1"/>
  <c r="O37" i="10"/>
  <c r="K31" i="9"/>
  <c r="AQ31" i="9"/>
  <c r="BH32" i="9" s="1"/>
  <c r="AC21" i="9"/>
  <c r="Z15" i="10"/>
  <c r="Z7" i="9"/>
  <c r="Z10" i="9"/>
  <c r="BL42" i="10"/>
  <c r="N29" i="10"/>
  <c r="BN25" i="10"/>
  <c r="Z35" i="9"/>
  <c r="K43" i="9"/>
  <c r="AQ43" i="9"/>
  <c r="BR44" i="9" s="1"/>
  <c r="AB50" i="9"/>
  <c r="K46" i="9"/>
  <c r="AQ46" i="9"/>
  <c r="BR47" i="9" s="1"/>
  <c r="K30" i="10"/>
  <c r="BX27" i="10"/>
  <c r="AC34" i="9"/>
  <c r="CA23" i="10"/>
  <c r="K27" i="9"/>
  <c r="AQ27" i="9"/>
  <c r="BG28" i="9" s="1"/>
  <c r="CC64" i="9"/>
  <c r="L45" i="9"/>
  <c r="N20" i="10"/>
  <c r="BZ32" i="10"/>
  <c r="N22" i="9"/>
  <c r="AC75" i="9"/>
  <c r="M68" i="9"/>
  <c r="CF62" i="10"/>
  <c r="Y59" i="10"/>
  <c r="AA55" i="10"/>
  <c r="O51" i="9"/>
  <c r="BE51" i="9"/>
  <c r="BY52" i="9" s="1"/>
  <c r="AB49" i="10"/>
  <c r="CB32" i="10"/>
  <c r="Q28" i="9"/>
  <c r="BI26" i="10"/>
  <c r="Y19" i="9"/>
  <c r="Q51" i="10"/>
  <c r="BZ16" i="9"/>
  <c r="N42" i="9"/>
  <c r="BZ23" i="10"/>
  <c r="K8" i="9"/>
  <c r="AQ8" i="9"/>
  <c r="BJ9" i="9" s="1"/>
  <c r="Y55" i="10"/>
  <c r="AB45" i="10"/>
  <c r="K41" i="9"/>
  <c r="AQ41" i="9"/>
  <c r="BO42" i="9" s="1"/>
  <c r="Y39" i="10"/>
  <c r="BM4" i="9"/>
  <c r="BY48" i="10"/>
  <c r="AB7" i="9"/>
  <c r="CA68" i="10"/>
  <c r="CC59" i="10"/>
  <c r="L8" i="9"/>
  <c r="N51" i="10"/>
  <c r="Z60" i="9"/>
  <c r="L19" i="9"/>
  <c r="O46" i="9"/>
  <c r="BE46" i="9"/>
  <c r="BX47" i="9" s="1"/>
  <c r="Y38" i="10"/>
  <c r="AA34" i="9"/>
  <c r="Z24" i="10"/>
  <c r="BI65" i="9"/>
  <c r="AB23" i="10"/>
  <c r="CG48" i="10"/>
  <c r="AA45" i="9"/>
  <c r="O17" i="9"/>
  <c r="BE17" i="9"/>
  <c r="BV19" i="9" s="1"/>
  <c r="M41" i="9"/>
  <c r="AQ47" i="10"/>
  <c r="BR59" i="10" s="1"/>
  <c r="K47" i="10"/>
  <c r="Z31" i="9"/>
  <c r="BV21" i="10"/>
  <c r="AB51" i="9"/>
  <c r="BL50" i="10"/>
  <c r="CE24" i="10"/>
  <c r="BH20" i="10"/>
  <c r="BH74" i="10"/>
  <c r="BX73" i="10"/>
  <c r="CF37" i="10"/>
  <c r="AB39" i="9"/>
  <c r="O41" i="9"/>
  <c r="BE41" i="9"/>
  <c r="CA42" i="9" s="1"/>
  <c r="BK34" i="10"/>
  <c r="Z30" i="10"/>
  <c r="BI27" i="10"/>
  <c r="CB17" i="10"/>
  <c r="AB10" i="9"/>
  <c r="M5" i="9"/>
  <c r="AA32" i="9"/>
  <c r="N76" i="10"/>
  <c r="L29" i="9"/>
  <c r="AA24" i="9"/>
  <c r="M27" i="9"/>
  <c r="M44" i="9"/>
  <c r="BV75" i="10"/>
  <c r="AB65" i="10"/>
  <c r="Z45" i="10"/>
  <c r="BI42" i="10"/>
  <c r="Y35" i="9"/>
  <c r="BM32" i="10"/>
  <c r="BZ25" i="10"/>
  <c r="K21" i="9"/>
  <c r="AQ21" i="9"/>
  <c r="BQ22" i="9" s="1"/>
  <c r="BG19" i="10"/>
  <c r="BX16" i="9"/>
  <c r="M50" i="9"/>
  <c r="Z27" i="9"/>
  <c r="O18" i="9"/>
  <c r="BE18" i="9"/>
  <c r="BV20" i="9" s="1"/>
  <c r="CF26" i="10"/>
  <c r="BV23" i="10"/>
  <c r="Q16" i="10"/>
  <c r="BJ57" i="10"/>
  <c r="CG73" i="10"/>
  <c r="BL68" i="9"/>
  <c r="BR41" i="10"/>
  <c r="BL36" i="10"/>
  <c r="CC27" i="10"/>
  <c r="BW22" i="10"/>
  <c r="BP18" i="10"/>
  <c r="CD37" i="10"/>
  <c r="K29" i="9"/>
  <c r="AQ29" i="9"/>
  <c r="BJ30" i="9" s="1"/>
  <c r="O46" i="10"/>
  <c r="BE46" i="10"/>
  <c r="CE58" i="10" s="1"/>
  <c r="BK28" i="10"/>
  <c r="CF17" i="10"/>
  <c r="AA10" i="9"/>
  <c r="L28" i="9"/>
  <c r="AC26" i="9"/>
  <c r="AA21" i="9"/>
  <c r="L41" i="9"/>
  <c r="L39" i="9"/>
  <c r="CC26" i="10"/>
  <c r="BW21" i="10"/>
  <c r="CG16" i="9"/>
  <c r="BJ73" i="10"/>
  <c r="O66" i="10"/>
  <c r="O17" i="10"/>
  <c r="L51" i="9"/>
  <c r="BV53" i="10"/>
  <c r="BO41" i="10"/>
  <c r="BV37" i="10"/>
  <c r="BH26" i="10"/>
  <c r="BW25" i="10"/>
  <c r="N45" i="10"/>
  <c r="N5" i="9"/>
  <c r="L68" i="9"/>
  <c r="CA15" i="10"/>
  <c r="AB39" i="10"/>
  <c r="O52" i="9"/>
  <c r="BE52" i="9"/>
  <c r="CC53" i="9" s="1"/>
  <c r="AC52" i="9"/>
  <c r="Z46" i="10"/>
  <c r="AC36" i="9"/>
  <c r="Q29" i="10"/>
  <c r="CF23" i="10"/>
  <c r="M13" i="9"/>
  <c r="AC34" i="10"/>
  <c r="AA35" i="9"/>
  <c r="CB22" i="10"/>
  <c r="Z42" i="9"/>
  <c r="BL73" i="10"/>
  <c r="N68" i="9"/>
  <c r="L29" i="10"/>
  <c r="K35" i="9"/>
  <c r="AQ35" i="9"/>
  <c r="BR36" i="9" s="1"/>
  <c r="M27" i="10"/>
  <c r="AC75" i="10"/>
  <c r="BK65" i="9"/>
  <c r="Q44" i="9"/>
  <c r="O27" i="9"/>
  <c r="BE27" i="9"/>
  <c r="BX28" i="9" s="1"/>
  <c r="K21" i="10"/>
  <c r="AQ21" i="10"/>
  <c r="Y19" i="10"/>
  <c r="CD15" i="10"/>
  <c r="AA7" i="9"/>
  <c r="CG53" i="10"/>
  <c r="AA13" i="9"/>
  <c r="BM15" i="10"/>
  <c r="BY40" i="10"/>
  <c r="BQ44" i="10"/>
  <c r="BX16" i="10"/>
  <c r="Y10" i="9"/>
  <c r="N28" i="9"/>
  <c r="AB29" i="9"/>
  <c r="CC46" i="10"/>
  <c r="N25" i="9"/>
  <c r="BL68" i="10"/>
  <c r="L40" i="9"/>
  <c r="N7" i="9"/>
  <c r="AA5" i="9"/>
  <c r="K40" i="9"/>
  <c r="AQ40" i="9"/>
  <c r="BH41" i="9" s="1"/>
  <c r="Y54" i="10"/>
  <c r="AA50" i="9"/>
  <c r="BX37" i="10"/>
  <c r="BV30" i="10"/>
  <c r="L28" i="10"/>
  <c r="K51" i="9"/>
  <c r="AQ51" i="9"/>
  <c r="BI52" i="9" s="1"/>
  <c r="BJ52" i="10"/>
  <c r="BJ44" i="10"/>
  <c r="N30" i="10"/>
  <c r="CG16" i="10"/>
  <c r="BW5" i="9"/>
  <c r="M59" i="9"/>
  <c r="K61" i="9"/>
  <c r="AQ61" i="9"/>
  <c r="BI62" i="9" s="1"/>
  <c r="BI44" i="10"/>
  <c r="CF40" i="10"/>
  <c r="AC37" i="10"/>
  <c r="CD17" i="10"/>
  <c r="BN41" i="10"/>
  <c r="CE32" i="10"/>
  <c r="BY19" i="10"/>
  <c r="L68" i="10"/>
  <c r="N63" i="9"/>
  <c r="BZ26" i="10"/>
  <c r="AC20" i="10"/>
  <c r="BM17" i="10"/>
  <c r="BH46" i="9"/>
  <c r="Z76" i="9"/>
  <c r="BL15" i="10"/>
  <c r="Z53" i="9"/>
  <c r="N68" i="10"/>
  <c r="M75" i="9"/>
  <c r="Y75" i="9"/>
  <c r="AA71" i="9"/>
  <c r="O67" i="9"/>
  <c r="BE67" i="9"/>
  <c r="CB68" i="9" s="1"/>
  <c r="AC51" i="10"/>
  <c r="CB48" i="10"/>
  <c r="Q44" i="10"/>
  <c r="K37" i="9"/>
  <c r="AQ37" i="9"/>
  <c r="BI38" i="9" s="1"/>
  <c r="Y35" i="10"/>
  <c r="O27" i="10"/>
  <c r="BE27" i="10"/>
  <c r="CC39" i="10" s="1"/>
  <c r="AA15" i="9"/>
  <c r="Y11" i="9"/>
  <c r="Y4" i="9"/>
  <c r="CG45" i="9"/>
  <c r="M76" i="9"/>
  <c r="BM47" i="10"/>
  <c r="CA5" i="9"/>
  <c r="Y58" i="10"/>
  <c r="M38" i="9"/>
  <c r="AC47" i="9"/>
  <c r="BM20" i="10"/>
  <c r="M16" i="10"/>
  <c r="K9" i="9"/>
  <c r="AQ9" i="9"/>
  <c r="BP10" i="9" s="1"/>
  <c r="Z19" i="9"/>
  <c r="L72" i="9"/>
  <c r="CC67" i="9"/>
  <c r="L40" i="10"/>
  <c r="BN27" i="10"/>
  <c r="CG17" i="10"/>
  <c r="CA40" i="10"/>
  <c r="M11" i="9"/>
  <c r="O50" i="9"/>
  <c r="BE50" i="9"/>
  <c r="CC51" i="9" s="1"/>
  <c r="BV46" i="10"/>
  <c r="CB43" i="10"/>
  <c r="Z40" i="10"/>
  <c r="BO34" i="10"/>
  <c r="AC30" i="10"/>
  <c r="CB27" i="10"/>
  <c r="AB20" i="9"/>
  <c r="BM63" i="10"/>
  <c r="AC26" i="10"/>
  <c r="M59" i="10"/>
  <c r="Q34" i="9"/>
  <c r="BZ27" i="10"/>
  <c r="K23" i="9"/>
  <c r="AQ23" i="9"/>
  <c r="BQ24" i="9" s="1"/>
  <c r="BG21" i="10"/>
  <c r="AA17" i="9"/>
  <c r="O13" i="9"/>
  <c r="BE13" i="9"/>
  <c r="CF14" i="9" s="1"/>
  <c r="N19" i="9"/>
  <c r="AB25" i="9"/>
  <c r="Q11" i="9"/>
  <c r="L14" i="9"/>
  <c r="CF69" i="9"/>
  <c r="BH7" i="9"/>
  <c r="Q45" i="10"/>
  <c r="M29" i="9"/>
  <c r="CD16" i="10"/>
  <c r="N10" i="9"/>
  <c r="CC72" i="10"/>
  <c r="L53" i="9"/>
  <c r="CC48" i="10"/>
  <c r="BW27" i="10"/>
  <c r="CE23" i="10"/>
  <c r="BJ18" i="10"/>
  <c r="L13" i="9"/>
  <c r="Y75" i="10"/>
  <c r="AA71" i="10"/>
  <c r="CB64" i="9"/>
  <c r="Q60" i="9"/>
  <c r="Y51" i="9"/>
  <c r="M44" i="10"/>
  <c r="AB41" i="10"/>
  <c r="K37" i="10"/>
  <c r="AQ37" i="10"/>
  <c r="BI49" i="10" s="1"/>
  <c r="AA31" i="9"/>
  <c r="AC27" i="9"/>
  <c r="BK25" i="10"/>
  <c r="Q20" i="9"/>
  <c r="AA15" i="10"/>
  <c r="O74" i="9"/>
  <c r="BE74" i="9"/>
  <c r="BZ75" i="9" s="1"/>
  <c r="Y41" i="9"/>
  <c r="BY53" i="10"/>
  <c r="Y30" i="9"/>
  <c r="M23" i="10"/>
  <c r="AB20" i="10"/>
  <c r="Y6" i="9"/>
  <c r="BV26" i="10"/>
  <c r="AC49" i="9"/>
  <c r="CA43" i="10"/>
  <c r="CE25" i="10"/>
  <c r="Y49" i="9"/>
  <c r="BP7" i="9"/>
  <c r="Y53" i="9"/>
  <c r="BZ43" i="10"/>
  <c r="K39" i="9"/>
  <c r="AQ39" i="9"/>
  <c r="BN40" i="9" s="1"/>
  <c r="Y37" i="9"/>
  <c r="K23" i="10"/>
  <c r="AQ23" i="10"/>
  <c r="BK35" i="10" s="1"/>
  <c r="Y21" i="10"/>
  <c r="AA17" i="10"/>
  <c r="O5" i="9"/>
  <c r="BE5" i="9"/>
  <c r="BW6" i="9" s="1"/>
  <c r="N19" i="10"/>
  <c r="CE40" i="10"/>
  <c r="BH36" i="10"/>
  <c r="BP32" i="10"/>
  <c r="BH28" i="10"/>
  <c r="CG23" i="10"/>
  <c r="BJ19" i="10"/>
  <c r="CF69" i="10"/>
  <c r="BM7" i="9"/>
  <c r="Y25" i="9"/>
  <c r="AC52" i="10"/>
  <c r="AB42" i="9"/>
  <c r="AC36" i="10"/>
  <c r="M29" i="10"/>
  <c r="AB26" i="10"/>
  <c r="Y20" i="9"/>
  <c r="CD16" i="9"/>
  <c r="AC4" i="9"/>
  <c r="Q24" i="9"/>
  <c r="BG75" i="10"/>
  <c r="BO71" i="9"/>
  <c r="BV68" i="9"/>
  <c r="CB64" i="10"/>
  <c r="Q60" i="10"/>
  <c r="O43" i="9"/>
  <c r="BE43" i="9"/>
  <c r="CC44" i="9" s="1"/>
  <c r="BE74" i="10"/>
  <c r="BY86" i="10" s="1"/>
  <c r="O74" i="10"/>
  <c r="Y42" i="10"/>
  <c r="Y41" i="10"/>
  <c r="AC31" i="9"/>
  <c r="K25" i="10"/>
  <c r="AQ25" i="10"/>
  <c r="BL37" i="10" s="1"/>
  <c r="BG23" i="10"/>
  <c r="AB64" i="9"/>
  <c r="AC38" i="9"/>
  <c r="N71" i="9"/>
  <c r="BW62" i="10"/>
  <c r="N39" i="10"/>
  <c r="CE26" i="10"/>
  <c r="BY21" i="10"/>
  <c r="BR17" i="10"/>
  <c r="N75" i="9"/>
  <c r="L36" i="10"/>
  <c r="AB72" i="9"/>
  <c r="BO50" i="10"/>
  <c r="BM27" i="10"/>
  <c r="O22" i="9"/>
  <c r="BE22" i="9"/>
  <c r="CF23" i="9" s="1"/>
  <c r="L20" i="9"/>
  <c r="L15" i="9"/>
  <c r="BN31" i="10"/>
  <c r="K39" i="10"/>
  <c r="AQ39" i="10"/>
  <c r="BR51" i="10" s="1"/>
  <c r="Y37" i="10"/>
  <c r="Y17" i="9"/>
  <c r="L11" i="9"/>
  <c r="CE48" i="10"/>
  <c r="K60" i="9"/>
  <c r="AQ60" i="9"/>
  <c r="BP61" i="9" s="1"/>
  <c r="Y25" i="10"/>
  <c r="AA22" i="9"/>
  <c r="Y52" i="9"/>
  <c r="M45" i="10"/>
  <c r="AB42" i="10"/>
  <c r="CD32" i="10"/>
  <c r="Z22" i="9"/>
  <c r="Y20" i="10"/>
  <c r="M54" i="9"/>
  <c r="BZ56" i="10"/>
  <c r="N12" i="9"/>
  <c r="BH67" i="10"/>
  <c r="BL57" i="9"/>
  <c r="L37" i="9"/>
  <c r="CC32" i="10"/>
  <c r="BH27" i="10"/>
  <c r="CA17" i="10"/>
  <c r="CD62" i="10"/>
  <c r="BO71" i="10"/>
  <c r="AC67" i="10"/>
  <c r="AB57" i="10"/>
  <c r="K53" i="9"/>
  <c r="AQ53" i="9"/>
  <c r="BM54" i="9" s="1"/>
  <c r="Y51" i="10"/>
  <c r="BE43" i="10"/>
  <c r="CF55" i="10" s="1"/>
  <c r="O43" i="10"/>
  <c r="BK41" i="10"/>
  <c r="Q36" i="9"/>
  <c r="BV27" i="10"/>
  <c r="CB24" i="10"/>
  <c r="M20" i="9"/>
  <c r="BI18" i="10"/>
  <c r="BL32" i="10"/>
  <c r="BG42" i="10"/>
  <c r="N26" i="9"/>
  <c r="BG41" i="10"/>
  <c r="L10" i="9"/>
  <c r="CE46" i="10"/>
  <c r="Z37" i="9"/>
  <c r="AC48" i="9"/>
  <c r="BO36" i="10"/>
  <c r="AC32" i="9"/>
  <c r="AQ26" i="10"/>
  <c r="K26" i="10"/>
  <c r="O16" i="10"/>
  <c r="BE16" i="10"/>
  <c r="CG28" i="10" s="1"/>
  <c r="O8" i="9"/>
  <c r="BE8" i="9"/>
  <c r="BW9" i="9" s="1"/>
  <c r="CB5" i="9"/>
  <c r="Y33" i="9"/>
  <c r="Y58" i="9"/>
  <c r="N56" i="9"/>
  <c r="N48" i="9"/>
  <c r="CE27" i="10"/>
  <c r="L44" i="9"/>
  <c r="BK47" i="10"/>
  <c r="AC47" i="10"/>
  <c r="M40" i="10"/>
  <c r="Z25" i="9"/>
  <c r="CF21" i="10"/>
  <c r="CF5" i="9"/>
  <c r="BQ52" i="10"/>
  <c r="AB48" i="9"/>
  <c r="CA76" i="10"/>
  <c r="BN67" i="10"/>
  <c r="AA29" i="10"/>
  <c r="M39" i="9"/>
  <c r="Y30" i="10"/>
  <c r="BE22" i="10"/>
  <c r="CB34" i="10" s="1"/>
  <c r="O22" i="10"/>
  <c r="BK20" i="10"/>
  <c r="Q15" i="9"/>
  <c r="L20" i="10"/>
  <c r="BG50" i="10"/>
  <c r="AC49" i="10"/>
  <c r="AC9" i="9"/>
  <c r="BJ20" i="10"/>
  <c r="L15" i="10"/>
  <c r="BJ4" i="9"/>
  <c r="M51" i="10"/>
  <c r="BN46" i="9"/>
  <c r="AC19" i="9"/>
  <c r="Y53" i="10"/>
  <c r="Z39" i="9"/>
  <c r="AA33" i="9"/>
  <c r="BK27" i="10"/>
  <c r="AA9" i="9"/>
  <c r="Q35" i="9"/>
  <c r="BG17" i="10"/>
  <c r="K22" i="9"/>
  <c r="AQ22" i="9"/>
  <c r="BH23" i="9" s="1"/>
  <c r="BY27" i="10"/>
  <c r="K60" i="10"/>
  <c r="Z45" i="9"/>
  <c r="BG25" i="10"/>
  <c r="Z32" i="9"/>
  <c r="CD48" i="10"/>
  <c r="K38" i="10"/>
  <c r="BK26" i="10"/>
  <c r="Z22" i="10"/>
  <c r="BG20" i="10"/>
  <c r="L76" i="9"/>
  <c r="BX25" i="10"/>
  <c r="M34" i="9"/>
  <c r="M22" i="9"/>
  <c r="BP63" i="10"/>
  <c r="BL57" i="10"/>
  <c r="BJ42" i="10"/>
  <c r="CG22" i="10"/>
  <c r="BR21" i="10"/>
  <c r="Q59" i="10"/>
  <c r="BX74" i="10"/>
  <c r="BV67" i="10"/>
  <c r="O59" i="9"/>
  <c r="BE59" i="9"/>
  <c r="CF60" i="9" s="1"/>
  <c r="BK57" i="9"/>
  <c r="K53" i="10"/>
  <c r="AC43" i="9"/>
  <c r="BI34" i="10"/>
  <c r="BO31" i="10"/>
  <c r="AC27" i="10"/>
  <c r="M20" i="10"/>
  <c r="N26" i="10"/>
  <c r="Q19" i="9"/>
  <c r="CC43" i="10"/>
  <c r="BP26" i="10"/>
  <c r="K68" i="9"/>
  <c r="AQ68" i="9"/>
  <c r="BH69" i="9" s="1"/>
  <c r="AB15" i="9"/>
  <c r="Y46" i="10"/>
  <c r="AB36" i="9"/>
  <c r="CD26" i="10"/>
  <c r="AB12" i="9"/>
  <c r="AB19" i="9"/>
  <c r="BW37" i="10"/>
  <c r="Z43" i="9"/>
  <c r="AB41" i="9"/>
  <c r="AA49" i="9"/>
  <c r="Z39" i="10"/>
  <c r="AA33" i="10"/>
  <c r="O29" i="9"/>
  <c r="BE29" i="9"/>
  <c r="BZ30" i="9" s="1"/>
  <c r="CB26" i="10"/>
  <c r="CF16" i="9"/>
  <c r="BV6" i="9"/>
  <c r="Q35" i="10"/>
  <c r="Y17" i="10"/>
  <c r="O31" i="9"/>
  <c r="BE31" i="9"/>
  <c r="CC32" i="9" s="1"/>
  <c r="BH44" i="10"/>
  <c r="BH4" i="9"/>
  <c r="L35" i="9"/>
  <c r="Y42" i="9"/>
  <c r="Y52" i="10"/>
  <c r="BK42" i="10"/>
  <c r="Z38" i="9"/>
  <c r="Y36" i="10"/>
  <c r="Y12" i="9"/>
  <c r="CD46" i="10"/>
  <c r="M34" i="10"/>
  <c r="Z11" i="9"/>
  <c r="L32" i="9"/>
  <c r="N52" i="9"/>
  <c r="BN32" i="10"/>
  <c r="BY26" i="10"/>
  <c r="BL17" i="10"/>
  <c r="L5" i="9"/>
  <c r="Z4" i="9"/>
  <c r="Y67" i="9"/>
  <c r="O59" i="10"/>
  <c r="BK57" i="10"/>
  <c r="Z53" i="10"/>
  <c r="AA47" i="9"/>
  <c r="CB40" i="10"/>
  <c r="M36" i="9"/>
  <c r="BZ17" i="10"/>
  <c r="K5" i="9"/>
  <c r="AQ5" i="9"/>
  <c r="BK6" i="9" s="1"/>
  <c r="AC14" i="9"/>
  <c r="Y39" i="9"/>
  <c r="K68" i="10"/>
  <c r="AQ68" i="10"/>
  <c r="BO80" i="10" s="1"/>
  <c r="AB15" i="10"/>
  <c r="AA19" i="9"/>
  <c r="O38" i="9"/>
  <c r="BE38" i="9"/>
  <c r="CA39" i="9" s="1"/>
  <c r="AB36" i="10"/>
  <c r="BV22" i="10"/>
  <c r="M15" i="9"/>
  <c r="BX5" i="9"/>
  <c r="BW74" i="10"/>
  <c r="AA29" i="9"/>
  <c r="N46" i="10"/>
  <c r="CA19" i="10"/>
  <c r="CE37" i="10"/>
  <c r="Z43" i="10"/>
  <c r="AA51" i="9"/>
  <c r="Z55" i="10"/>
  <c r="AA49" i="10"/>
  <c r="O45" i="9"/>
  <c r="BE45" i="9"/>
  <c r="CE46" i="9" s="1"/>
  <c r="BE29" i="10"/>
  <c r="CG41" i="10" s="1"/>
  <c r="O29" i="10"/>
  <c r="BI20" i="10"/>
  <c r="CF16" i="10"/>
  <c r="N59" i="9"/>
  <c r="Q27" i="10"/>
  <c r="N41" i="9"/>
  <c r="N43" i="9"/>
  <c r="AC17" i="9"/>
  <c r="AC51" i="9"/>
  <c r="BG52" i="10"/>
  <c r="Z38" i="10"/>
  <c r="BG36" i="10"/>
  <c r="BO32" i="10"/>
  <c r="AC28" i="10"/>
  <c r="CB25" i="10"/>
  <c r="BX19" i="10"/>
  <c r="K44" i="9"/>
  <c r="AQ44" i="9"/>
  <c r="BI45" i="9" s="1"/>
  <c r="BQ21" i="10"/>
  <c r="L43" i="9"/>
  <c r="BH75" i="10"/>
  <c r="BP71" i="9"/>
  <c r="BJ66" i="10"/>
  <c r="CG62" i="10"/>
  <c r="CC56" i="10"/>
  <c r="N52" i="10"/>
  <c r="CC16" i="9"/>
  <c r="BH18" i="10"/>
  <c r="AB32" i="9"/>
  <c r="AC59" i="9"/>
  <c r="BV43" i="10"/>
  <c r="M36" i="10"/>
  <c r="CF30" i="10"/>
  <c r="Y27" i="9"/>
  <c r="AB17" i="9"/>
  <c r="O34" i="9"/>
  <c r="BE34" i="9"/>
  <c r="CA35" i="9" s="1"/>
  <c r="M25" i="9"/>
  <c r="BJ15" i="10"/>
  <c r="BI23" i="10"/>
  <c r="CF19" i="10"/>
  <c r="BV16" i="10"/>
  <c r="BN71" i="9"/>
  <c r="AA30" i="10"/>
  <c r="CC68" i="10"/>
  <c r="N8" i="9"/>
  <c r="BN4" i="9"/>
  <c r="Y18" i="9"/>
  <c r="K49" i="10"/>
  <c r="AA43" i="9"/>
  <c r="O39" i="9"/>
  <c r="BE39" i="9"/>
  <c r="CG40" i="9" s="1"/>
  <c r="K33" i="9"/>
  <c r="AQ33" i="9"/>
  <c r="BP34" i="9" s="1"/>
  <c r="Y31" i="9"/>
  <c r="BM28" i="10"/>
  <c r="CG69" i="10"/>
  <c r="O58" i="10"/>
  <c r="BE58" i="10"/>
  <c r="CA70" i="10" s="1"/>
  <c r="CC75" i="10"/>
  <c r="BR57" i="9"/>
  <c r="BL52" i="10"/>
  <c r="BP34" i="10"/>
  <c r="CG25" i="10"/>
  <c r="N67" i="9"/>
  <c r="AB40" i="9"/>
  <c r="Z29" i="9"/>
  <c r="BX45" i="9"/>
  <c r="AA42" i="10"/>
  <c r="O38" i="10"/>
  <c r="AA26" i="10"/>
  <c r="AC22" i="10"/>
  <c r="BM19" i="10"/>
  <c r="M15" i="10"/>
  <c r="Z8" i="9"/>
  <c r="CE45" i="9"/>
  <c r="BL47" i="10"/>
  <c r="AC41" i="10"/>
  <c r="AA40" i="9"/>
  <c r="N14" i="9"/>
  <c r="BL23" i="10"/>
  <c r="Z61" i="9"/>
  <c r="Q54" i="9"/>
  <c r="O45" i="10"/>
  <c r="AC29" i="9"/>
  <c r="N59" i="10"/>
  <c r="AB24" i="9"/>
  <c r="M46" i="9"/>
  <c r="M51" i="9"/>
  <c r="BH52" i="10"/>
  <c r="BY43" i="10"/>
  <c r="L30" i="9"/>
  <c r="CA26" i="10"/>
  <c r="CC17" i="10"/>
  <c r="N43" i="10"/>
  <c r="BV17" i="10"/>
  <c r="Z54" i="10"/>
  <c r="AC44" i="10"/>
  <c r="CF15" i="10"/>
  <c r="BW26" i="10"/>
  <c r="AQ44" i="10"/>
  <c r="BP56" i="10" s="1"/>
  <c r="K44" i="10"/>
  <c r="AC33" i="9"/>
  <c r="BK7" i="9"/>
  <c r="K54" i="9"/>
  <c r="AQ54" i="9"/>
  <c r="BQ55" i="9" s="1"/>
  <c r="BP71" i="10"/>
  <c r="BP47" i="10"/>
  <c r="N36" i="9"/>
  <c r="BJ26" i="10"/>
  <c r="L21" i="9"/>
  <c r="CC16" i="10"/>
  <c r="AB43" i="9"/>
  <c r="BZ73" i="10"/>
  <c r="BQ70" i="10"/>
  <c r="BG67" i="10"/>
  <c r="AA63" i="9"/>
  <c r="CB56" i="10"/>
  <c r="AC43" i="10"/>
  <c r="AB33" i="9"/>
  <c r="Y27" i="10"/>
  <c r="AA23" i="9"/>
  <c r="O19" i="9"/>
  <c r="BE19" i="9"/>
  <c r="BW20" i="9" s="1"/>
  <c r="AB17" i="10"/>
  <c r="Q12" i="9"/>
  <c r="Q4" i="9"/>
  <c r="AC58" i="10"/>
  <c r="CD30" i="10"/>
  <c r="AC30" i="9"/>
  <c r="CX29" i="3"/>
  <c r="DI29" i="3" s="1"/>
  <c r="CX45" i="3"/>
  <c r="DI45" i="3" s="1"/>
  <c r="CX61" i="3"/>
  <c r="DI61" i="3" s="1"/>
  <c r="CX28" i="3"/>
  <c r="DI28" i="3" s="1"/>
  <c r="CX44" i="3"/>
  <c r="DI44" i="3" s="1"/>
  <c r="CX60" i="3"/>
  <c r="DI60" i="3" s="1"/>
  <c r="CX76" i="3"/>
  <c r="DI76" i="3" s="1"/>
  <c r="CX27" i="3"/>
  <c r="DI27" i="3" s="1"/>
  <c r="CX43" i="3"/>
  <c r="DI43" i="3" s="1"/>
  <c r="CX59" i="3"/>
  <c r="DI59" i="3" s="1"/>
  <c r="CX75" i="3"/>
  <c r="DI75" i="3" s="1"/>
  <c r="CX31" i="3"/>
  <c r="DI31" i="3" s="1"/>
  <c r="CX63" i="3"/>
  <c r="DI63" i="3" s="1"/>
  <c r="CX26" i="3"/>
  <c r="DI26" i="3" s="1"/>
  <c r="CX42" i="3"/>
  <c r="DI42" i="3" s="1"/>
  <c r="CX58" i="3"/>
  <c r="DI58" i="3" s="1"/>
  <c r="CX74" i="3"/>
  <c r="DI74" i="3" s="1"/>
  <c r="CX25" i="3"/>
  <c r="DI25" i="3" s="1"/>
  <c r="CX41" i="3"/>
  <c r="DI41" i="3" s="1"/>
  <c r="CX57" i="3"/>
  <c r="DI57" i="3" s="1"/>
  <c r="CX73" i="3"/>
  <c r="DI73" i="3" s="1"/>
  <c r="CX24" i="3"/>
  <c r="DI24" i="3" s="1"/>
  <c r="CX40" i="3"/>
  <c r="DI40" i="3" s="1"/>
  <c r="CX56" i="3"/>
  <c r="DI56" i="3" s="1"/>
  <c r="CX72" i="3"/>
  <c r="DI72" i="3" s="1"/>
  <c r="CX30" i="3"/>
  <c r="DI30" i="3" s="1"/>
  <c r="CX23" i="3"/>
  <c r="DI23" i="3" s="1"/>
  <c r="CX39" i="3"/>
  <c r="DI39" i="3" s="1"/>
  <c r="CX55" i="3"/>
  <c r="DI55" i="3" s="1"/>
  <c r="CX71" i="3"/>
  <c r="DI71" i="3" s="1"/>
  <c r="CX22" i="3"/>
  <c r="DI22" i="3" s="1"/>
  <c r="CX38" i="3"/>
  <c r="DI38" i="3" s="1"/>
  <c r="CX54" i="3"/>
  <c r="DI54" i="3" s="1"/>
  <c r="CX70" i="3"/>
  <c r="DI70" i="3" s="1"/>
  <c r="CX21" i="3"/>
  <c r="DI21" i="3" s="1"/>
  <c r="CX37" i="3"/>
  <c r="DI37" i="3" s="1"/>
  <c r="CX53" i="3"/>
  <c r="DI53" i="3" s="1"/>
  <c r="CX69" i="3"/>
  <c r="DI69" i="3" s="1"/>
  <c r="CX20" i="3"/>
  <c r="DI20" i="3" s="1"/>
  <c r="CX36" i="3"/>
  <c r="DI36" i="3" s="1"/>
  <c r="CX52" i="3"/>
  <c r="DI52" i="3" s="1"/>
  <c r="CX68" i="3"/>
  <c r="DI68" i="3" s="1"/>
  <c r="CX62" i="3"/>
  <c r="DI62" i="3" s="1"/>
  <c r="CX19" i="3"/>
  <c r="DI19" i="3" s="1"/>
  <c r="CX35" i="3"/>
  <c r="DI35" i="3" s="1"/>
  <c r="CX51" i="3"/>
  <c r="DI51" i="3" s="1"/>
  <c r="CX67" i="3"/>
  <c r="DI67" i="3" s="1"/>
  <c r="CX47" i="3"/>
  <c r="DI47" i="3" s="1"/>
  <c r="CX46" i="3"/>
  <c r="DI46" i="3" s="1"/>
  <c r="CX18" i="3"/>
  <c r="DI18" i="3" s="1"/>
  <c r="CX34" i="3"/>
  <c r="DI34" i="3" s="1"/>
  <c r="CX50" i="3"/>
  <c r="DI50" i="3" s="1"/>
  <c r="CX66" i="3"/>
  <c r="DI66" i="3" s="1"/>
  <c r="CX17" i="3"/>
  <c r="DI17" i="3" s="1"/>
  <c r="CX33" i="3"/>
  <c r="DI33" i="3" s="1"/>
  <c r="CX49" i="3"/>
  <c r="DI49" i="3" s="1"/>
  <c r="CX65" i="3"/>
  <c r="DI65" i="3" s="1"/>
  <c r="CX16" i="3"/>
  <c r="DI16" i="3" s="1"/>
  <c r="CX32" i="3"/>
  <c r="DI32" i="3" s="1"/>
  <c r="CX48" i="3"/>
  <c r="DI48" i="3" s="1"/>
  <c r="CX64" i="3"/>
  <c r="DI64" i="3" s="1"/>
  <c r="CI28" i="3"/>
  <c r="C17" i="12" s="1"/>
  <c r="DE28" i="3"/>
  <c r="CI44" i="3"/>
  <c r="C33" i="12" s="1"/>
  <c r="DE44" i="3"/>
  <c r="CI60" i="3"/>
  <c r="C49" i="12" s="1"/>
  <c r="DE60" i="3"/>
  <c r="CI76" i="3"/>
  <c r="C65" i="12" s="1"/>
  <c r="DE76" i="3"/>
  <c r="DE27" i="3"/>
  <c r="CI27" i="3"/>
  <c r="C16" i="12" s="1"/>
  <c r="DE43" i="3"/>
  <c r="CI43" i="3"/>
  <c r="C32" i="12" s="1"/>
  <c r="DE59" i="3"/>
  <c r="CI59" i="3"/>
  <c r="C48" i="12" s="1"/>
  <c r="DE75" i="3"/>
  <c r="CI75" i="3"/>
  <c r="C64" i="12" s="1"/>
  <c r="CI45" i="3"/>
  <c r="C34" i="12" s="1"/>
  <c r="DE45" i="3"/>
  <c r="DE26" i="3"/>
  <c r="CI26" i="3"/>
  <c r="C15" i="12" s="1"/>
  <c r="DE42" i="3"/>
  <c r="CI42" i="3"/>
  <c r="C31" i="12" s="1"/>
  <c r="DE58" i="3"/>
  <c r="CI58" i="3"/>
  <c r="C47" i="12" s="1"/>
  <c r="DE74" i="3"/>
  <c r="CI74" i="3"/>
  <c r="C63" i="12" s="1"/>
  <c r="CI41" i="3"/>
  <c r="C30" i="12" s="1"/>
  <c r="DE41" i="3"/>
  <c r="CI57" i="3"/>
  <c r="C46" i="12" s="1"/>
  <c r="DE57" i="3"/>
  <c r="CI73" i="3"/>
  <c r="C62" i="12" s="1"/>
  <c r="DE73" i="3"/>
  <c r="CI29" i="3"/>
  <c r="C18" i="12" s="1"/>
  <c r="DE29" i="3"/>
  <c r="CI25" i="3"/>
  <c r="C14" i="12" s="1"/>
  <c r="DE25" i="3"/>
  <c r="CI24" i="3"/>
  <c r="C13" i="12" s="1"/>
  <c r="DE24" i="3"/>
  <c r="CI40" i="3"/>
  <c r="C29" i="12" s="1"/>
  <c r="DE40" i="3"/>
  <c r="CI56" i="3"/>
  <c r="C45" i="12" s="1"/>
  <c r="DE56" i="3"/>
  <c r="CI72" i="3"/>
  <c r="C61" i="12" s="1"/>
  <c r="DE72" i="3"/>
  <c r="DE23" i="3"/>
  <c r="CI23" i="3"/>
  <c r="C12" i="12" s="1"/>
  <c r="DE39" i="3"/>
  <c r="CI39" i="3"/>
  <c r="C28" i="12" s="1"/>
  <c r="DE55" i="3"/>
  <c r="CI55" i="3"/>
  <c r="C44" i="12" s="1"/>
  <c r="DE71" i="3"/>
  <c r="CI71" i="3"/>
  <c r="C60" i="12" s="1"/>
  <c r="DE22" i="3"/>
  <c r="CI22" i="3"/>
  <c r="C11" i="12" s="1"/>
  <c r="DE38" i="3"/>
  <c r="CI38" i="3"/>
  <c r="C27" i="12" s="1"/>
  <c r="DE54" i="3"/>
  <c r="CI54" i="3"/>
  <c r="C43" i="12" s="1"/>
  <c r="DE70" i="3"/>
  <c r="CI70" i="3"/>
  <c r="C59" i="12" s="1"/>
  <c r="CI21" i="3"/>
  <c r="C10" i="12" s="1"/>
  <c r="DE21" i="3"/>
  <c r="CI37" i="3"/>
  <c r="C26" i="12" s="1"/>
  <c r="DE37" i="3"/>
  <c r="CI53" i="3"/>
  <c r="C42" i="12" s="1"/>
  <c r="DE53" i="3"/>
  <c r="CI69" i="3"/>
  <c r="C58" i="12" s="1"/>
  <c r="DE69" i="3"/>
  <c r="DE20" i="3"/>
  <c r="CI20" i="3"/>
  <c r="C9" i="12" s="1"/>
  <c r="DE36" i="3"/>
  <c r="CI36" i="3"/>
  <c r="C25" i="12" s="1"/>
  <c r="DE52" i="3"/>
  <c r="CI52" i="3"/>
  <c r="C41" i="12" s="1"/>
  <c r="DE68" i="3"/>
  <c r="CI68" i="3"/>
  <c r="C57" i="12" s="1"/>
  <c r="DE19" i="3"/>
  <c r="CI19" i="3"/>
  <c r="C8" i="12" s="1"/>
  <c r="DE35" i="3"/>
  <c r="CI35" i="3"/>
  <c r="C24" i="12" s="1"/>
  <c r="DE51" i="3"/>
  <c r="CI51" i="3"/>
  <c r="C40" i="12" s="1"/>
  <c r="DE67" i="3"/>
  <c r="CI67" i="3"/>
  <c r="C56" i="12" s="1"/>
  <c r="DE18" i="3"/>
  <c r="CI18" i="3"/>
  <c r="C7" i="12" s="1"/>
  <c r="DE34" i="3"/>
  <c r="CI34" i="3"/>
  <c r="C23" i="12" s="1"/>
  <c r="DE50" i="3"/>
  <c r="CI50" i="3"/>
  <c r="C39" i="12" s="1"/>
  <c r="DE66" i="3"/>
  <c r="CI66" i="3"/>
  <c r="C55" i="12" s="1"/>
  <c r="CI61" i="3"/>
  <c r="C50" i="12" s="1"/>
  <c r="DE61" i="3"/>
  <c r="DE17" i="3"/>
  <c r="CI17" i="3"/>
  <c r="C6" i="12" s="1"/>
  <c r="DE33" i="3"/>
  <c r="CI33" i="3"/>
  <c r="C22" i="12" s="1"/>
  <c r="DE49" i="3"/>
  <c r="CI49" i="3"/>
  <c r="C38" i="12" s="1"/>
  <c r="DE65" i="3"/>
  <c r="CI65" i="3"/>
  <c r="C54" i="12" s="1"/>
  <c r="CT16" i="3"/>
  <c r="DE16" i="3" s="1"/>
  <c r="CI16" i="3"/>
  <c r="C5" i="12" s="1"/>
  <c r="CI32" i="3"/>
  <c r="C21" i="12" s="1"/>
  <c r="DE32" i="3"/>
  <c r="CI48" i="3"/>
  <c r="C37" i="12" s="1"/>
  <c r="DE48" i="3"/>
  <c r="DE64" i="3"/>
  <c r="CI64" i="3"/>
  <c r="C53" i="12" s="1"/>
  <c r="CI31" i="3"/>
  <c r="C20" i="12" s="1"/>
  <c r="DE31" i="3"/>
  <c r="CI47" i="3"/>
  <c r="C36" i="12" s="1"/>
  <c r="DE47" i="3"/>
  <c r="CI63" i="3"/>
  <c r="C52" i="12" s="1"/>
  <c r="DE63" i="3"/>
  <c r="DE30" i="3"/>
  <c r="CI30" i="3"/>
  <c r="C19" i="12" s="1"/>
  <c r="DE46" i="3"/>
  <c r="CI46" i="3"/>
  <c r="C35" i="12" s="1"/>
  <c r="DE62" i="3"/>
  <c r="CI62" i="3"/>
  <c r="C51" i="12" s="1"/>
  <c r="BX81" i="10" l="1"/>
  <c r="CA81" i="10"/>
  <c r="BW81" i="10"/>
  <c r="CE81" i="10"/>
  <c r="CB81" i="10"/>
  <c r="CG81" i="10"/>
  <c r="BY81" i="10"/>
  <c r="CF81" i="10"/>
  <c r="BZ81" i="10"/>
  <c r="CD81" i="10"/>
  <c r="CC81" i="10"/>
  <c r="BH87" i="10"/>
  <c r="BI87" i="10"/>
  <c r="BQ87" i="10"/>
  <c r="BN87" i="10"/>
  <c r="BR87" i="10"/>
  <c r="BR86" i="10"/>
  <c r="BI86" i="10"/>
  <c r="BK87" i="10"/>
  <c r="BG86" i="10"/>
  <c r="BJ88" i="10"/>
  <c r="EB89" i="10"/>
  <c r="BO86" i="10"/>
  <c r="BJ86" i="10"/>
  <c r="BN86" i="10"/>
  <c r="BH86" i="10"/>
  <c r="BJ87" i="10"/>
  <c r="BL86" i="10"/>
  <c r="BK86" i="10"/>
  <c r="P73" i="10"/>
  <c r="CF85" i="10"/>
  <c r="BW85" i="10"/>
  <c r="BZ85" i="10"/>
  <c r="CG85" i="10"/>
  <c r="BX85" i="10"/>
  <c r="CC85" i="10"/>
  <c r="CE85" i="10"/>
  <c r="CB85" i="10"/>
  <c r="BM86" i="10"/>
  <c r="BY85" i="10"/>
  <c r="BQ86" i="10"/>
  <c r="BL87" i="10"/>
  <c r="BM87" i="10"/>
  <c r="BO87" i="10"/>
  <c r="BO88" i="10"/>
  <c r="BP87" i="10"/>
  <c r="BM88" i="10"/>
  <c r="BQ88" i="10"/>
  <c r="EB90" i="10"/>
  <c r="CX38" i="9"/>
  <c r="BY88" i="10"/>
  <c r="BP88" i="10"/>
  <c r="CA85" i="10"/>
  <c r="CC88" i="10"/>
  <c r="BR88" i="10"/>
  <c r="BK88" i="10"/>
  <c r="BI88" i="10"/>
  <c r="BL88" i="10"/>
  <c r="BN88" i="10"/>
  <c r="BG88" i="10"/>
  <c r="P88" i="10"/>
  <c r="CE88" i="10"/>
  <c r="BX88" i="10"/>
  <c r="BV88" i="10"/>
  <c r="BW88" i="10"/>
  <c r="CJ85" i="3"/>
  <c r="CG88" i="10"/>
  <c r="CK85" i="3"/>
  <c r="ED84" i="10"/>
  <c r="EE84" i="10" s="1"/>
  <c r="BZ88" i="10"/>
  <c r="CF88" i="10"/>
  <c r="CD85" i="10"/>
  <c r="CB88" i="10"/>
  <c r="CA88" i="10"/>
  <c r="CE87" i="10"/>
  <c r="BX87" i="10"/>
  <c r="CD86" i="10"/>
  <c r="CJ86" i="3"/>
  <c r="CK86" i="3"/>
  <c r="ED85" i="10"/>
  <c r="EE85" i="10" s="1"/>
  <c r="P74" i="10"/>
  <c r="BY87" i="10"/>
  <c r="CF87" i="10"/>
  <c r="BW87" i="10"/>
  <c r="BZ87" i="10"/>
  <c r="BV87" i="10"/>
  <c r="BP81" i="10"/>
  <c r="BZ86" i="10"/>
  <c r="CB87" i="10"/>
  <c r="CC87" i="10"/>
  <c r="P87" i="10"/>
  <c r="CD87" i="10"/>
  <c r="CA87" i="10"/>
  <c r="BW86" i="10"/>
  <c r="CF86" i="10"/>
  <c r="CC86" i="10"/>
  <c r="CB86" i="10"/>
  <c r="P86" i="10"/>
  <c r="CE86" i="10"/>
  <c r="CG86" i="10"/>
  <c r="BV86" i="10"/>
  <c r="BX86" i="10"/>
  <c r="CA86" i="10"/>
  <c r="CC80" i="10"/>
  <c r="BS85" i="10"/>
  <c r="CK85" i="10" s="1"/>
  <c r="ED83" i="10"/>
  <c r="EE83" i="10" s="1"/>
  <c r="P85" i="10"/>
  <c r="BV80" i="10"/>
  <c r="BW80" i="10"/>
  <c r="BI82" i="10"/>
  <c r="C73" i="12"/>
  <c r="BY80" i="10"/>
  <c r="CH84" i="10"/>
  <c r="CZ84" i="10" s="1"/>
  <c r="BZ80" i="10"/>
  <c r="BS84" i="10"/>
  <c r="CO84" i="10" s="1"/>
  <c r="P84" i="10"/>
  <c r="BX80" i="10"/>
  <c r="CD80" i="10"/>
  <c r="CF80" i="10"/>
  <c r="CG80" i="10"/>
  <c r="CK84" i="3"/>
  <c r="CE80" i="10"/>
  <c r="CA80" i="10"/>
  <c r="C8" i="15"/>
  <c r="BK81" i="10"/>
  <c r="P83" i="10"/>
  <c r="CH83" i="10"/>
  <c r="DJ83" i="10" s="1"/>
  <c r="BR82" i="10"/>
  <c r="CX64" i="9"/>
  <c r="BS83" i="10"/>
  <c r="CT83" i="10" s="1"/>
  <c r="BI81" i="10"/>
  <c r="BQ82" i="10"/>
  <c r="P69" i="10"/>
  <c r="BK82" i="10"/>
  <c r="CX61" i="9"/>
  <c r="BM82" i="10"/>
  <c r="CX65" i="9"/>
  <c r="CK83" i="3"/>
  <c r="C72" i="12"/>
  <c r="CJ83" i="3"/>
  <c r="ED82" i="10"/>
  <c r="EE82" i="10" s="1"/>
  <c r="BJ82" i="10"/>
  <c r="BG82" i="10"/>
  <c r="BN14" i="9"/>
  <c r="BL82" i="10"/>
  <c r="BP82" i="10"/>
  <c r="BO14" i="9"/>
  <c r="CN67" i="9"/>
  <c r="BN82" i="10"/>
  <c r="BO82" i="10"/>
  <c r="P70" i="10"/>
  <c r="P81" i="10"/>
  <c r="BQ81" i="10"/>
  <c r="B8" i="15"/>
  <c r="B7" i="15"/>
  <c r="D7" i="15" s="1"/>
  <c r="P82" i="10"/>
  <c r="BH81" i="10"/>
  <c r="BO81" i="10"/>
  <c r="CH82" i="10"/>
  <c r="DI82" i="10" s="1"/>
  <c r="CE61" i="9"/>
  <c r="CT61" i="9" s="1"/>
  <c r="CT46" i="9"/>
  <c r="CX41" i="9"/>
  <c r="BJ81" i="10"/>
  <c r="C71" i="12"/>
  <c r="ED81" i="10"/>
  <c r="EE81" i="10" s="1"/>
  <c r="CK82" i="3"/>
  <c r="CJ82" i="3"/>
  <c r="BM81" i="10"/>
  <c r="BL81" i="10"/>
  <c r="BR81" i="10"/>
  <c r="BN81" i="10"/>
  <c r="BW61" i="9"/>
  <c r="CX55" i="9"/>
  <c r="BR14" i="9"/>
  <c r="BQ14" i="9"/>
  <c r="BI14" i="9"/>
  <c r="P80" i="10"/>
  <c r="BK80" i="10"/>
  <c r="BI80" i="10"/>
  <c r="BL80" i="10"/>
  <c r="BR80" i="10"/>
  <c r="CX7" i="9"/>
  <c r="BJ80" i="10"/>
  <c r="BH80" i="10"/>
  <c r="BQ80" i="10"/>
  <c r="C70" i="12"/>
  <c r="ED80" i="10"/>
  <c r="EE80" i="10" s="1"/>
  <c r="CK81" i="3"/>
  <c r="CJ81" i="3"/>
  <c r="CP81" i="3"/>
  <c r="BP80" i="10"/>
  <c r="BM80" i="10"/>
  <c r="BG80" i="10"/>
  <c r="BN80" i="10"/>
  <c r="CB8" i="9"/>
  <c r="CX20" i="9"/>
  <c r="BP39" i="9"/>
  <c r="BR25" i="9"/>
  <c r="P79" i="10"/>
  <c r="B20" i="2"/>
  <c r="A19" i="2"/>
  <c r="BL19" i="2" s="1"/>
  <c r="CF8" i="9"/>
  <c r="CD79" i="10"/>
  <c r="CJ80" i="3"/>
  <c r="CK80" i="3"/>
  <c r="C69" i="12"/>
  <c r="ED79" i="10"/>
  <c r="EE79" i="10" s="1"/>
  <c r="CP80" i="3"/>
  <c r="BW79" i="10"/>
  <c r="BZ79" i="10"/>
  <c r="CB79" i="10"/>
  <c r="CC79" i="10"/>
  <c r="CA79" i="10"/>
  <c r="BV79" i="10"/>
  <c r="BX79" i="10"/>
  <c r="CE79" i="10"/>
  <c r="CC8" i="9"/>
  <c r="CF79" i="10"/>
  <c r="BS79" i="10"/>
  <c r="CO79" i="10" s="1"/>
  <c r="CG79" i="10"/>
  <c r="B21" i="3"/>
  <c r="A20" i="3"/>
  <c r="BL20" i="3" s="1"/>
  <c r="BO39" i="9"/>
  <c r="CX57" i="9"/>
  <c r="BP67" i="9"/>
  <c r="CT67" i="9" s="1"/>
  <c r="CF37" i="9"/>
  <c r="CX53" i="9"/>
  <c r="BV28" i="9"/>
  <c r="CX34" i="9"/>
  <c r="BV9" i="9"/>
  <c r="BZ8" i="9"/>
  <c r="BY21" i="9"/>
  <c r="CX56" i="9"/>
  <c r="BO17" i="9"/>
  <c r="BY8" i="9"/>
  <c r="BN25" i="9"/>
  <c r="CR25" i="9" s="1"/>
  <c r="BL25" i="9"/>
  <c r="CX18" i="9"/>
  <c r="BM25" i="9"/>
  <c r="CX46" i="9"/>
  <c r="CD26" i="9"/>
  <c r="CS26" i="9" s="1"/>
  <c r="BJ73" i="9"/>
  <c r="CX45" i="9"/>
  <c r="BO76" i="9"/>
  <c r="BG17" i="9"/>
  <c r="BZ29" i="10"/>
  <c r="CD8" i="9"/>
  <c r="CF30" i="9"/>
  <c r="BH25" i="9"/>
  <c r="BO25" i="9"/>
  <c r="BZ27" i="9"/>
  <c r="CE8" i="9"/>
  <c r="CT8" i="9" s="1"/>
  <c r="BX8" i="9"/>
  <c r="CA8" i="9"/>
  <c r="CX74" i="9"/>
  <c r="BN56" i="9"/>
  <c r="BQ73" i="9"/>
  <c r="BZ31" i="9"/>
  <c r="CC26" i="9"/>
  <c r="BL51" i="9"/>
  <c r="CG26" i="9"/>
  <c r="CB26" i="9"/>
  <c r="CE26" i="9"/>
  <c r="CX49" i="9"/>
  <c r="CX69" i="9"/>
  <c r="CX75" i="9"/>
  <c r="CX36" i="9"/>
  <c r="BN10" i="9"/>
  <c r="CD29" i="9"/>
  <c r="BV38" i="9"/>
  <c r="BZ37" i="9"/>
  <c r="BZ33" i="9"/>
  <c r="BQ15" i="9"/>
  <c r="BZ38" i="9"/>
  <c r="CD31" i="9"/>
  <c r="CX72" i="9"/>
  <c r="CA31" i="9"/>
  <c r="CX62" i="9"/>
  <c r="CE37" i="9"/>
  <c r="CT37" i="9" s="1"/>
  <c r="BW37" i="9"/>
  <c r="BX37" i="9"/>
  <c r="CX8" i="9"/>
  <c r="CD13" i="9"/>
  <c r="BG10" i="9"/>
  <c r="CD37" i="9"/>
  <c r="CB31" i="9"/>
  <c r="CX43" i="9"/>
  <c r="CB37" i="9"/>
  <c r="CE31" i="9"/>
  <c r="CD38" i="9"/>
  <c r="BY29" i="9"/>
  <c r="BL76" i="9"/>
  <c r="BX31" i="9"/>
  <c r="CM31" i="9" s="1"/>
  <c r="CC31" i="9"/>
  <c r="CX30" i="9"/>
  <c r="CX25" i="9"/>
  <c r="CX24" i="9"/>
  <c r="CX5" i="9"/>
  <c r="BW29" i="9"/>
  <c r="BV50" i="9"/>
  <c r="CG63" i="9"/>
  <c r="CV63" i="9" s="1"/>
  <c r="BW72" i="9"/>
  <c r="BZ61" i="9"/>
  <c r="CJ77" i="3"/>
  <c r="CX44" i="9"/>
  <c r="CX10" i="9"/>
  <c r="BO35" i="9"/>
  <c r="CF51" i="9"/>
  <c r="CF49" i="9"/>
  <c r="CB38" i="9"/>
  <c r="BP25" i="9"/>
  <c r="BH39" i="9"/>
  <c r="CC10" i="9"/>
  <c r="BL39" i="9"/>
  <c r="CP39" i="9" s="1"/>
  <c r="CB74" i="9"/>
  <c r="CN5" i="9"/>
  <c r="BJ25" i="9"/>
  <c r="CK77" i="3"/>
  <c r="CX11" i="9"/>
  <c r="CX19" i="9"/>
  <c r="CX59" i="9"/>
  <c r="CX66" i="9"/>
  <c r="BZ7" i="9"/>
  <c r="CO7" i="9" s="1"/>
  <c r="BR39" i="9"/>
  <c r="CA61" i="9"/>
  <c r="P78" i="10"/>
  <c r="BY61" i="9"/>
  <c r="BW38" i="9"/>
  <c r="CG29" i="9"/>
  <c r="CE29" i="9"/>
  <c r="BM72" i="9"/>
  <c r="BX61" i="9"/>
  <c r="BQ25" i="9"/>
  <c r="CX6" i="9"/>
  <c r="BV62" i="9"/>
  <c r="CD62" i="9"/>
  <c r="BG25" i="9"/>
  <c r="CF61" i="9"/>
  <c r="CX42" i="9"/>
  <c r="CX32" i="9"/>
  <c r="BQ39" i="9"/>
  <c r="BZ74" i="9"/>
  <c r="BX29" i="9"/>
  <c r="CG61" i="9"/>
  <c r="BH67" i="9"/>
  <c r="CL67" i="9" s="1"/>
  <c r="BK25" i="9"/>
  <c r="BK39" i="9"/>
  <c r="BI74" i="9"/>
  <c r="CM74" i="9" s="1"/>
  <c r="ED76" i="10"/>
  <c r="EE76" i="10" s="1"/>
  <c r="CX60" i="9"/>
  <c r="CD61" i="9"/>
  <c r="BQ66" i="9"/>
  <c r="CB61" i="9"/>
  <c r="BL72" i="9"/>
  <c r="CX4" i="9"/>
  <c r="CX23" i="9"/>
  <c r="BN72" i="9"/>
  <c r="CX40" i="9"/>
  <c r="CX37" i="9"/>
  <c r="CS65" i="9"/>
  <c r="BG75" i="9"/>
  <c r="BO75" i="9"/>
  <c r="BL75" i="9"/>
  <c r="BP75" i="9"/>
  <c r="CA19" i="9"/>
  <c r="CX68" i="9"/>
  <c r="CA24" i="9"/>
  <c r="BK75" i="9"/>
  <c r="CO75" i="9" s="1"/>
  <c r="BH75" i="9"/>
  <c r="BN75" i="9"/>
  <c r="BY78" i="10"/>
  <c r="BR75" i="9"/>
  <c r="P77" i="10"/>
  <c r="BV78" i="10"/>
  <c r="CD48" i="9"/>
  <c r="CX28" i="9"/>
  <c r="CX67" i="9"/>
  <c r="CC78" i="10"/>
  <c r="CA51" i="9"/>
  <c r="CA10" i="9"/>
  <c r="CA33" i="9"/>
  <c r="CE62" i="9"/>
  <c r="BM17" i="9"/>
  <c r="BM15" i="9"/>
  <c r="BZ78" i="10"/>
  <c r="CE48" i="9"/>
  <c r="BQ48" i="9"/>
  <c r="CU48" i="9" s="1"/>
  <c r="CE78" i="10"/>
  <c r="BI73" i="9"/>
  <c r="BY53" i="9"/>
  <c r="BH35" i="9"/>
  <c r="CO71" i="9"/>
  <c r="CG52" i="9"/>
  <c r="BN67" i="9"/>
  <c r="CR67" i="9" s="1"/>
  <c r="CB48" i="9"/>
  <c r="BL73" i="9"/>
  <c r="BH14" i="9"/>
  <c r="BQ53" i="9"/>
  <c r="CX58" i="9"/>
  <c r="BS78" i="10"/>
  <c r="CL78" i="10" s="1"/>
  <c r="CF78" i="10"/>
  <c r="BN35" i="9"/>
  <c r="BL35" i="9"/>
  <c r="CP35" i="9" s="1"/>
  <c r="BO15" i="9"/>
  <c r="BP58" i="9"/>
  <c r="CX51" i="9"/>
  <c r="BI19" i="9"/>
  <c r="BK14" i="9"/>
  <c r="CD63" i="9"/>
  <c r="CC48" i="9"/>
  <c r="CG78" i="10"/>
  <c r="CX48" i="9"/>
  <c r="CG29" i="10"/>
  <c r="BL74" i="9"/>
  <c r="BR73" i="9"/>
  <c r="CF31" i="9"/>
  <c r="BZ19" i="9"/>
  <c r="BG74" i="9"/>
  <c r="CG31" i="9"/>
  <c r="BX34" i="9"/>
  <c r="CC72" i="9"/>
  <c r="CF29" i="10"/>
  <c r="CD78" i="10"/>
  <c r="BX48" i="9"/>
  <c r="CA78" i="10"/>
  <c r="CB33" i="9"/>
  <c r="CB29" i="10"/>
  <c r="BX53" i="9"/>
  <c r="CF21" i="9"/>
  <c r="CD33" i="9"/>
  <c r="CE63" i="9"/>
  <c r="CC33" i="9"/>
  <c r="BG15" i="9"/>
  <c r="BM14" i="9"/>
  <c r="BV73" i="9"/>
  <c r="CK72" i="9" s="1"/>
  <c r="BK73" i="9"/>
  <c r="CX35" i="9"/>
  <c r="BW78" i="10"/>
  <c r="BJ35" i="9"/>
  <c r="C68" i="12"/>
  <c r="ED78" i="10"/>
  <c r="EE78" i="10" s="1"/>
  <c r="CJ79" i="3"/>
  <c r="CK79" i="3"/>
  <c r="CG62" i="9"/>
  <c r="BG35" i="9"/>
  <c r="BM35" i="9"/>
  <c r="BJ74" i="9"/>
  <c r="BR35" i="9"/>
  <c r="BG14" i="9"/>
  <c r="CX13" i="9"/>
  <c r="BX78" i="10"/>
  <c r="BX51" i="9"/>
  <c r="BG67" i="9"/>
  <c r="CK67" i="9" s="1"/>
  <c r="CD42" i="9"/>
  <c r="CS42" i="9" s="1"/>
  <c r="BZ48" i="9"/>
  <c r="BW33" i="9"/>
  <c r="CF33" i="9"/>
  <c r="BK35" i="9"/>
  <c r="BI35" i="9"/>
  <c r="CF62" i="9"/>
  <c r="BM66" i="9"/>
  <c r="BO74" i="9"/>
  <c r="CX27" i="9"/>
  <c r="CX52" i="9"/>
  <c r="CH77" i="10"/>
  <c r="DK77" i="10" s="1"/>
  <c r="CC59" i="9"/>
  <c r="CB59" i="9"/>
  <c r="BY19" i="9"/>
  <c r="CB6" i="9"/>
  <c r="BY49" i="9"/>
  <c r="BO27" i="9"/>
  <c r="CC42" i="9"/>
  <c r="BV43" i="9"/>
  <c r="CD47" i="9"/>
  <c r="CC49" i="9"/>
  <c r="CR49" i="9" s="1"/>
  <c r="CF59" i="9"/>
  <c r="BH37" i="9"/>
  <c r="CE72" i="9"/>
  <c r="CB24" i="9"/>
  <c r="CG47" i="9"/>
  <c r="CV47" i="9" s="1"/>
  <c r="BV5" i="9"/>
  <c r="CK4" i="9" s="1"/>
  <c r="CD72" i="9"/>
  <c r="CX22" i="9"/>
  <c r="CE47" i="9"/>
  <c r="BX19" i="9"/>
  <c r="BL61" i="9"/>
  <c r="BI37" i="9"/>
  <c r="CE59" i="9"/>
  <c r="CB47" i="9"/>
  <c r="BN64" i="9"/>
  <c r="CR64" i="9" s="1"/>
  <c r="CG59" i="9"/>
  <c r="CX21" i="9"/>
  <c r="BL19" i="9"/>
  <c r="CB19" i="9"/>
  <c r="BR51" i="9"/>
  <c r="BG73" i="9"/>
  <c r="CK73" i="9" s="1"/>
  <c r="BV60" i="9"/>
  <c r="BW24" i="9"/>
  <c r="CD49" i="9"/>
  <c r="BY59" i="9"/>
  <c r="CG24" i="9"/>
  <c r="CB42" i="9"/>
  <c r="CL69" i="9"/>
  <c r="CF4" i="9"/>
  <c r="CU4" i="9" s="1"/>
  <c r="P23" i="9"/>
  <c r="BV59" i="9"/>
  <c r="BW59" i="9"/>
  <c r="CL59" i="9" s="1"/>
  <c r="P6" i="9"/>
  <c r="CX63" i="9"/>
  <c r="BM9" i="9"/>
  <c r="BW45" i="10"/>
  <c r="BQ21" i="9"/>
  <c r="CC24" i="9"/>
  <c r="BH73" i="9"/>
  <c r="BS77" i="10"/>
  <c r="CL77" i="10" s="1"/>
  <c r="BJ52" i="9"/>
  <c r="CN52" i="9" s="1"/>
  <c r="BJ21" i="9"/>
  <c r="BJ26" i="9"/>
  <c r="BO21" i="9"/>
  <c r="BH21" i="9"/>
  <c r="BZ29" i="9"/>
  <c r="CO29" i="9" s="1"/>
  <c r="BX24" i="9"/>
  <c r="BN21" i="9"/>
  <c r="BJ39" i="9"/>
  <c r="BQ52" i="9"/>
  <c r="BX13" i="9"/>
  <c r="CX33" i="9"/>
  <c r="BJ10" i="9"/>
  <c r="BK49" i="9"/>
  <c r="CA13" i="9"/>
  <c r="BK26" i="9"/>
  <c r="BM49" i="9"/>
  <c r="CQ49" i="9" s="1"/>
  <c r="BQ49" i="9"/>
  <c r="CU49" i="9" s="1"/>
  <c r="BG21" i="9"/>
  <c r="BG26" i="9"/>
  <c r="C67" i="12"/>
  <c r="ED77" i="10"/>
  <c r="EE77" i="10" s="1"/>
  <c r="CP78" i="3"/>
  <c r="CK78" i="3"/>
  <c r="CJ78" i="3"/>
  <c r="BR21" i="9"/>
  <c r="BZ24" i="9"/>
  <c r="BN73" i="9"/>
  <c r="BI36" i="9"/>
  <c r="BM26" i="9"/>
  <c r="CX17" i="9"/>
  <c r="P77" i="9"/>
  <c r="BO31" i="9"/>
  <c r="CC27" i="9"/>
  <c r="CR27" i="9" s="1"/>
  <c r="CX77" i="9"/>
  <c r="BX27" i="9"/>
  <c r="BG39" i="9"/>
  <c r="BR77" i="9"/>
  <c r="CV77" i="9" s="1"/>
  <c r="BG77" i="9"/>
  <c r="BQ77" i="9"/>
  <c r="CU77" i="9" s="1"/>
  <c r="BP77" i="9"/>
  <c r="CT77" i="9" s="1"/>
  <c r="BI77" i="9"/>
  <c r="CM77" i="9" s="1"/>
  <c r="BN77" i="9"/>
  <c r="CR77" i="9" s="1"/>
  <c r="BK77" i="9"/>
  <c r="CO77" i="9" s="1"/>
  <c r="BH77" i="9"/>
  <c r="CL77" i="9" s="1"/>
  <c r="BJ77" i="9"/>
  <c r="CN77" i="9" s="1"/>
  <c r="BM77" i="9"/>
  <c r="CQ77" i="9" s="1"/>
  <c r="BO77" i="9"/>
  <c r="CS77" i="9" s="1"/>
  <c r="BL77" i="9"/>
  <c r="CP77" i="9" s="1"/>
  <c r="CH77" i="9"/>
  <c r="CG25" i="9"/>
  <c r="BW48" i="9"/>
  <c r="CD24" i="9"/>
  <c r="CC50" i="9"/>
  <c r="CQ68" i="9"/>
  <c r="BS7" i="9"/>
  <c r="BO73" i="9"/>
  <c r="CB25" i="9"/>
  <c r="BW52" i="9"/>
  <c r="CR51" i="9"/>
  <c r="BX52" i="9"/>
  <c r="CM52" i="9" s="1"/>
  <c r="CD25" i="9"/>
  <c r="CC52" i="9"/>
  <c r="BW50" i="9"/>
  <c r="CF25" i="9"/>
  <c r="CA25" i="9"/>
  <c r="BZ50" i="9"/>
  <c r="CX31" i="9"/>
  <c r="CX9" i="9"/>
  <c r="CX14" i="9"/>
  <c r="BZ52" i="9"/>
  <c r="CE25" i="9"/>
  <c r="CX73" i="9"/>
  <c r="BX25" i="9"/>
  <c r="CM25" i="9" s="1"/>
  <c r="BS46" i="9"/>
  <c r="BW25" i="9"/>
  <c r="BR59" i="9"/>
  <c r="CX76" i="9"/>
  <c r="BN42" i="9"/>
  <c r="BK42" i="9"/>
  <c r="CX26" i="9"/>
  <c r="CA52" i="9"/>
  <c r="BV26" i="9"/>
  <c r="BY10" i="9"/>
  <c r="BS65" i="9"/>
  <c r="M17" i="12"/>
  <c r="M16" i="12"/>
  <c r="M15" i="12"/>
  <c r="M14" i="12"/>
  <c r="M13" i="12"/>
  <c r="M12" i="12"/>
  <c r="M11" i="12"/>
  <c r="M10" i="12"/>
  <c r="M9" i="12"/>
  <c r="M8" i="12"/>
  <c r="F8" i="12" s="1"/>
  <c r="M7" i="12"/>
  <c r="F7" i="12" s="1"/>
  <c r="M6" i="12"/>
  <c r="M5" i="12"/>
  <c r="CG32" i="9"/>
  <c r="BQ33" i="9"/>
  <c r="BG30" i="9"/>
  <c r="BP32" i="9"/>
  <c r="BR5" i="9"/>
  <c r="CV5" i="9" s="1"/>
  <c r="CD34" i="9"/>
  <c r="BX63" i="10"/>
  <c r="BG59" i="9"/>
  <c r="BV75" i="9"/>
  <c r="BO9" i="9"/>
  <c r="CU14" i="9"/>
  <c r="BO32" i="9"/>
  <c r="BP33" i="9"/>
  <c r="P68" i="9"/>
  <c r="CG13" i="9"/>
  <c r="CG36" i="9"/>
  <c r="CV36" i="9" s="1"/>
  <c r="BZ36" i="9"/>
  <c r="BL32" i="9"/>
  <c r="BP5" i="9"/>
  <c r="CT5" i="9" s="1"/>
  <c r="BZ26" i="9"/>
  <c r="BW36" i="9"/>
  <c r="BG56" i="9"/>
  <c r="BZ49" i="9"/>
  <c r="CX39" i="9"/>
  <c r="BQ30" i="9"/>
  <c r="BL41" i="9"/>
  <c r="BX35" i="9"/>
  <c r="BG66" i="9"/>
  <c r="BI41" i="9"/>
  <c r="BH49" i="9"/>
  <c r="BR17" i="9"/>
  <c r="BX18" i="9"/>
  <c r="CM18" i="9" s="1"/>
  <c r="BL33" i="9"/>
  <c r="CC34" i="9"/>
  <c r="BZ13" i="9"/>
  <c r="BP70" i="9"/>
  <c r="CQ57" i="9"/>
  <c r="BQ74" i="9"/>
  <c r="BN26" i="9"/>
  <c r="CB17" i="9"/>
  <c r="BL14" i="9"/>
  <c r="CX71" i="9"/>
  <c r="CX16" i="9"/>
  <c r="BZ58" i="9"/>
  <c r="BN5" i="9"/>
  <c r="CR5" i="9" s="1"/>
  <c r="CB10" i="9"/>
  <c r="BR49" i="9"/>
  <c r="CA36" i="9"/>
  <c r="CA50" i="9"/>
  <c r="BN53" i="9"/>
  <c r="CR53" i="9" s="1"/>
  <c r="BO33" i="9"/>
  <c r="BX15" i="9"/>
  <c r="CA74" i="9"/>
  <c r="BP66" i="9"/>
  <c r="CA26" i="9"/>
  <c r="BX36" i="9"/>
  <c r="BX50" i="9"/>
  <c r="BV18" i="9"/>
  <c r="BW74" i="9"/>
  <c r="BL17" i="9"/>
  <c r="CP17" i="9" s="1"/>
  <c r="BP26" i="9"/>
  <c r="P60" i="9"/>
  <c r="CB50" i="9"/>
  <c r="BP74" i="9"/>
  <c r="CB72" i="9"/>
  <c r="BX58" i="9"/>
  <c r="CD36" i="9"/>
  <c r="BY58" i="9"/>
  <c r="BI27" i="9"/>
  <c r="CF74" i="9"/>
  <c r="BH66" i="9"/>
  <c r="CG58" i="9"/>
  <c r="CG74" i="9"/>
  <c r="CV74" i="9" s="1"/>
  <c r="CX50" i="9"/>
  <c r="CX12" i="9"/>
  <c r="BL53" i="9"/>
  <c r="CG12" i="9"/>
  <c r="CA12" i="9"/>
  <c r="CA7" i="9"/>
  <c r="CP7" i="9" s="1"/>
  <c r="BW49" i="9"/>
  <c r="BG9" i="9"/>
  <c r="BL49" i="9"/>
  <c r="CB7" i="9"/>
  <c r="CQ7" i="9" s="1"/>
  <c r="CC36" i="9"/>
  <c r="P54" i="9"/>
  <c r="CE10" i="9"/>
  <c r="CT10" i="9" s="1"/>
  <c r="BO53" i="9"/>
  <c r="CE58" i="9"/>
  <c r="BH70" i="9"/>
  <c r="BQ70" i="9"/>
  <c r="CM45" i="9"/>
  <c r="BQ9" i="9"/>
  <c r="BM38" i="9"/>
  <c r="BH30" i="9"/>
  <c r="CA18" i="9"/>
  <c r="BO19" i="9"/>
  <c r="BV37" i="9"/>
  <c r="CG10" i="9"/>
  <c r="BQ17" i="9"/>
  <c r="BQ26" i="9"/>
  <c r="BP15" i="9"/>
  <c r="BJ31" i="9"/>
  <c r="CB34" i="9"/>
  <c r="CF26" i="9"/>
  <c r="CE74" i="9"/>
  <c r="BR66" i="9"/>
  <c r="BS71" i="9"/>
  <c r="BJ59" i="9"/>
  <c r="BI66" i="9"/>
  <c r="CN7" i="9"/>
  <c r="CC74" i="9"/>
  <c r="CQ58" i="9"/>
  <c r="CG7" i="9"/>
  <c r="CV7" i="9" s="1"/>
  <c r="CE7" i="9"/>
  <c r="CT7" i="9" s="1"/>
  <c r="CB36" i="9"/>
  <c r="BI53" i="9"/>
  <c r="BG53" i="9"/>
  <c r="CX29" i="9"/>
  <c r="BO30" i="9"/>
  <c r="BR33" i="9"/>
  <c r="CV33" i="9" s="1"/>
  <c r="BY63" i="10"/>
  <c r="CB13" i="9"/>
  <c r="BH26" i="9"/>
  <c r="CG41" i="9"/>
  <c r="BV34" i="9"/>
  <c r="BW18" i="9"/>
  <c r="BV27" i="9"/>
  <c r="BM74" i="9"/>
  <c r="BJ32" i="9"/>
  <c r="BX40" i="9"/>
  <c r="BK53" i="9"/>
  <c r="BH38" i="9"/>
  <c r="BP30" i="9"/>
  <c r="BY26" i="9"/>
  <c r="CE34" i="9"/>
  <c r="CT34" i="9" s="1"/>
  <c r="CG18" i="9"/>
  <c r="BX10" i="9"/>
  <c r="BY27" i="9"/>
  <c r="CE33" i="9"/>
  <c r="CE19" i="9"/>
  <c r="BV54" i="9"/>
  <c r="CB27" i="9"/>
  <c r="BH17" i="9"/>
  <c r="BH33" i="9"/>
  <c r="BG49" i="9"/>
  <c r="BY74" i="9"/>
  <c r="BN74" i="9"/>
  <c r="CQ64" i="9"/>
  <c r="BK66" i="9"/>
  <c r="BG62" i="9"/>
  <c r="BP14" i="9"/>
  <c r="CD74" i="9"/>
  <c r="BW26" i="9"/>
  <c r="BN32" i="9"/>
  <c r="CR32" i="9" s="1"/>
  <c r="BG52" i="9"/>
  <c r="CF34" i="9"/>
  <c r="P13" i="9"/>
  <c r="CD53" i="9"/>
  <c r="BG41" i="9"/>
  <c r="BO51" i="9"/>
  <c r="BL15" i="9"/>
  <c r="BM33" i="9"/>
  <c r="CA49" i="9"/>
  <c r="BI49" i="9"/>
  <c r="BL5" i="9"/>
  <c r="CP5" i="9" s="1"/>
  <c r="BN17" i="9"/>
  <c r="BI15" i="9"/>
  <c r="BJ49" i="9"/>
  <c r="BJ51" i="9"/>
  <c r="BO66" i="9"/>
  <c r="BQ59" i="9"/>
  <c r="CA63" i="10"/>
  <c r="BL26" i="9"/>
  <c r="CD58" i="9"/>
  <c r="CC58" i="9"/>
  <c r="CX47" i="9"/>
  <c r="BZ10" i="9"/>
  <c r="BK41" i="9"/>
  <c r="BP59" i="9"/>
  <c r="BR26" i="9"/>
  <c r="BO49" i="9"/>
  <c r="BJ66" i="9"/>
  <c r="BG51" i="9"/>
  <c r="BW58" i="9"/>
  <c r="BS68" i="9"/>
  <c r="BZ9" i="9"/>
  <c r="CB30" i="9"/>
  <c r="BN9" i="9"/>
  <c r="CG44" i="9"/>
  <c r="CV44" i="9" s="1"/>
  <c r="CA34" i="9"/>
  <c r="BR28" i="9"/>
  <c r="CF36" i="9"/>
  <c r="BS4" i="9"/>
  <c r="BR31" i="9"/>
  <c r="BK43" i="9"/>
  <c r="BZ12" i="9"/>
  <c r="BZ53" i="9"/>
  <c r="CC7" i="9"/>
  <c r="CR7" i="9" s="1"/>
  <c r="BV11" i="9"/>
  <c r="CG49" i="9"/>
  <c r="BI26" i="9"/>
  <c r="CM26" i="9" s="1"/>
  <c r="CF12" i="9"/>
  <c r="BX12" i="9"/>
  <c r="CM12" i="9" s="1"/>
  <c r="BX49" i="9"/>
  <c r="BI51" i="9"/>
  <c r="BN15" i="9"/>
  <c r="BY36" i="9"/>
  <c r="CA72" i="9"/>
  <c r="CX54" i="9"/>
  <c r="BM73" i="9"/>
  <c r="BV8" i="9"/>
  <c r="CB41" i="9"/>
  <c r="P24" i="9"/>
  <c r="P33" i="9"/>
  <c r="BN30" i="9"/>
  <c r="BG43" i="9"/>
  <c r="CA58" i="9"/>
  <c r="BV13" i="9"/>
  <c r="BH53" i="9"/>
  <c r="BP49" i="9"/>
  <c r="CE49" i="9"/>
  <c r="BP43" i="9"/>
  <c r="CT43" i="9" s="1"/>
  <c r="BS57" i="9"/>
  <c r="CG72" i="9"/>
  <c r="BW27" i="9"/>
  <c r="BH52" i="9"/>
  <c r="CA9" i="9"/>
  <c r="CE9" i="9"/>
  <c r="BG18" i="9"/>
  <c r="BM51" i="9"/>
  <c r="BO5" i="9"/>
  <c r="CS5" i="9" s="1"/>
  <c r="BJ53" i="9"/>
  <c r="BH15" i="9"/>
  <c r="BY33" i="9"/>
  <c r="BR15" i="9"/>
  <c r="CV15" i="9" s="1"/>
  <c r="BX33" i="9"/>
  <c r="CM33" i="9" s="1"/>
  <c r="BN59" i="9"/>
  <c r="BG58" i="9"/>
  <c r="CD50" i="9"/>
  <c r="CD7" i="9"/>
  <c r="CS7" i="9" s="1"/>
  <c r="BO70" i="9"/>
  <c r="BZ72" i="9"/>
  <c r="BJ15" i="9"/>
  <c r="CS16" i="9"/>
  <c r="BK74" i="9"/>
  <c r="CF58" i="9"/>
  <c r="BN66" i="9"/>
  <c r="CR66" i="9" s="1"/>
  <c r="CX70" i="9"/>
  <c r="CJ37" i="3"/>
  <c r="CK37" i="3"/>
  <c r="CK73" i="3"/>
  <c r="CJ73" i="3"/>
  <c r="CK59" i="3"/>
  <c r="CJ59" i="3"/>
  <c r="CJ68" i="3"/>
  <c r="CK68" i="3"/>
  <c r="CK41" i="3"/>
  <c r="CJ41" i="3"/>
  <c r="CK54" i="3"/>
  <c r="CJ54" i="3"/>
  <c r="CJ56" i="3"/>
  <c r="CK56" i="3"/>
  <c r="CK46" i="3"/>
  <c r="CJ46" i="3"/>
  <c r="CK34" i="3"/>
  <c r="CJ34" i="3"/>
  <c r="CK58" i="3"/>
  <c r="CJ58" i="3"/>
  <c r="CK40" i="3"/>
  <c r="CJ40" i="3"/>
  <c r="CK76" i="3"/>
  <c r="CJ76" i="3"/>
  <c r="CJ30" i="3"/>
  <c r="CK30" i="3"/>
  <c r="CK65" i="3"/>
  <c r="CJ65" i="3"/>
  <c r="CK18" i="3"/>
  <c r="CJ18" i="3"/>
  <c r="CK20" i="3"/>
  <c r="CJ20" i="3"/>
  <c r="CK22" i="3"/>
  <c r="CJ22" i="3"/>
  <c r="CK42" i="3"/>
  <c r="CJ42" i="3"/>
  <c r="CK24" i="3"/>
  <c r="CJ24" i="3"/>
  <c r="CK60" i="3"/>
  <c r="CJ60" i="3"/>
  <c r="CK17" i="3"/>
  <c r="CJ17" i="3"/>
  <c r="CJ35" i="3"/>
  <c r="CK35" i="3"/>
  <c r="CK39" i="3"/>
  <c r="CJ39" i="3"/>
  <c r="CJ31" i="3"/>
  <c r="CK31" i="3"/>
  <c r="CK64" i="3"/>
  <c r="CJ64" i="3"/>
  <c r="CK19" i="3"/>
  <c r="CJ19" i="3"/>
  <c r="CK23" i="3"/>
  <c r="CJ23" i="3"/>
  <c r="CK61" i="3"/>
  <c r="CJ61" i="3"/>
  <c r="CK21" i="3"/>
  <c r="CJ21" i="3"/>
  <c r="CK57" i="3"/>
  <c r="CJ57" i="3"/>
  <c r="CK70" i="3"/>
  <c r="CJ70" i="3"/>
  <c r="CK43" i="3"/>
  <c r="CJ43" i="3"/>
  <c r="CK62" i="3"/>
  <c r="CJ62" i="3"/>
  <c r="CK74" i="3"/>
  <c r="CJ74" i="3"/>
  <c r="CK16" i="3"/>
  <c r="CJ16" i="3"/>
  <c r="CK36" i="3"/>
  <c r="CJ36" i="3"/>
  <c r="CK49" i="3"/>
  <c r="CJ49" i="3"/>
  <c r="CK67" i="3"/>
  <c r="CJ67" i="3"/>
  <c r="CK71" i="3"/>
  <c r="CJ71" i="3"/>
  <c r="CK26" i="3"/>
  <c r="CJ26" i="3"/>
  <c r="CK63" i="3"/>
  <c r="CJ63" i="3"/>
  <c r="CK69" i="3"/>
  <c r="CJ69" i="3"/>
  <c r="CK25" i="3"/>
  <c r="CJ25" i="3"/>
  <c r="CJ44" i="3"/>
  <c r="CK44" i="3"/>
  <c r="CK75" i="3"/>
  <c r="CJ75" i="3"/>
  <c r="CK33" i="3"/>
  <c r="CJ33" i="3"/>
  <c r="CK55" i="3"/>
  <c r="CJ55" i="3"/>
  <c r="CK66" i="3"/>
  <c r="CJ66" i="3"/>
  <c r="CK48" i="3"/>
  <c r="CJ48" i="3"/>
  <c r="CK72" i="3"/>
  <c r="CJ72" i="3"/>
  <c r="CK50" i="3"/>
  <c r="CJ50" i="3"/>
  <c r="CK52" i="3"/>
  <c r="CJ52" i="3"/>
  <c r="CK27" i="3"/>
  <c r="CJ27" i="3"/>
  <c r="CJ32" i="3"/>
  <c r="CK32" i="3"/>
  <c r="CK38" i="3"/>
  <c r="CJ38" i="3"/>
  <c r="CK51" i="3"/>
  <c r="CJ51" i="3"/>
  <c r="CK47" i="3"/>
  <c r="CJ47" i="3"/>
  <c r="CK53" i="3"/>
  <c r="CJ53" i="3"/>
  <c r="CJ29" i="3"/>
  <c r="CK29" i="3"/>
  <c r="CJ45" i="3"/>
  <c r="CK45" i="3"/>
  <c r="CK28" i="3"/>
  <c r="CJ28" i="3"/>
  <c r="O12" i="12"/>
  <c r="L13" i="12"/>
  <c r="BY29" i="10"/>
  <c r="CD71" i="10"/>
  <c r="CC71" i="10"/>
  <c r="P67" i="10"/>
  <c r="CG50" i="10"/>
  <c r="CB50" i="10"/>
  <c r="CE50" i="10"/>
  <c r="BW63" i="10"/>
  <c r="CD50" i="10"/>
  <c r="CE29" i="10"/>
  <c r="BZ50" i="10"/>
  <c r="BX29" i="10"/>
  <c r="CA50" i="10"/>
  <c r="P71" i="10"/>
  <c r="CE63" i="10"/>
  <c r="CC50" i="10"/>
  <c r="BV29" i="10"/>
  <c r="BV63" i="10"/>
  <c r="CF63" i="10"/>
  <c r="CG63" i="10"/>
  <c r="CD29" i="10"/>
  <c r="CB63" i="10"/>
  <c r="BV50" i="10"/>
  <c r="BY50" i="10"/>
  <c r="CD63" i="10"/>
  <c r="CC63" i="10"/>
  <c r="CC29" i="10"/>
  <c r="CF50" i="10"/>
  <c r="BX50" i="10"/>
  <c r="CA29" i="10"/>
  <c r="CF71" i="10"/>
  <c r="CF42" i="10"/>
  <c r="CG71" i="10"/>
  <c r="BG53" i="10"/>
  <c r="BG24" i="10"/>
  <c r="BH58" i="10"/>
  <c r="BX49" i="10"/>
  <c r="BY58" i="10"/>
  <c r="CD49" i="10"/>
  <c r="CB20" i="10"/>
  <c r="P55" i="10"/>
  <c r="BZ33" i="10"/>
  <c r="BI24" i="10"/>
  <c r="CH24" i="10"/>
  <c r="DG24" i="10" s="1"/>
  <c r="BO72" i="10"/>
  <c r="CA54" i="10"/>
  <c r="BQ72" i="10"/>
  <c r="BM72" i="10"/>
  <c r="CE66" i="10"/>
  <c r="BY65" i="10"/>
  <c r="BJ58" i="10"/>
  <c r="BW58" i="10"/>
  <c r="BQ58" i="10"/>
  <c r="CD57" i="10"/>
  <c r="CG57" i="10"/>
  <c r="BW57" i="10"/>
  <c r="CA42" i="10"/>
  <c r="BW42" i="10"/>
  <c r="BM16" i="10"/>
  <c r="BJ72" i="10"/>
  <c r="BK72" i="10"/>
  <c r="BZ54" i="10"/>
  <c r="BH72" i="10"/>
  <c r="BO46" i="10"/>
  <c r="CG54" i="10"/>
  <c r="BR45" i="10"/>
  <c r="CB33" i="10"/>
  <c r="BK16" i="10"/>
  <c r="CB41" i="10"/>
  <c r="CA18" i="10"/>
  <c r="BQ54" i="10"/>
  <c r="BJ53" i="10"/>
  <c r="BR24" i="10"/>
  <c r="CA66" i="10"/>
  <c r="P41" i="10"/>
  <c r="P72" i="10"/>
  <c r="BN55" i="10"/>
  <c r="CH23" i="10"/>
  <c r="DI23" i="10" s="1"/>
  <c r="BO49" i="10"/>
  <c r="P50" i="10"/>
  <c r="CG31" i="10"/>
  <c r="BG49" i="10"/>
  <c r="BZ20" i="10"/>
  <c r="BR62" i="10"/>
  <c r="BI55" i="10"/>
  <c r="CH48" i="10"/>
  <c r="DB48" i="10" s="1"/>
  <c r="CE42" i="10"/>
  <c r="CH62" i="10"/>
  <c r="DE62" i="10" s="1"/>
  <c r="P56" i="10"/>
  <c r="CB42" i="10"/>
  <c r="CH22" i="10"/>
  <c r="BQ45" i="10"/>
  <c r="CH30" i="10"/>
  <c r="DA30" i="10" s="1"/>
  <c r="BK55" i="10"/>
  <c r="CE49" i="10"/>
  <c r="BJ54" i="10"/>
  <c r="BN54" i="10"/>
  <c r="BG29" i="10"/>
  <c r="BX18" i="10"/>
  <c r="BP54" i="10"/>
  <c r="BN30" i="10"/>
  <c r="BP72" i="10"/>
  <c r="BY18" i="10"/>
  <c r="BR54" i="10"/>
  <c r="P65" i="10"/>
  <c r="BZ42" i="10"/>
  <c r="BO40" i="10"/>
  <c r="BW65" i="10"/>
  <c r="P63" i="10"/>
  <c r="P75" i="10"/>
  <c r="BL72" i="10"/>
  <c r="P19" i="10"/>
  <c r="CA41" i="10"/>
  <c r="CC42" i="10"/>
  <c r="BN72" i="10"/>
  <c r="BL45" i="10"/>
  <c r="BQ30" i="10"/>
  <c r="BS57" i="10"/>
  <c r="CK57" i="10" s="1"/>
  <c r="BV42" i="10"/>
  <c r="BO30" i="10"/>
  <c r="BP55" i="10"/>
  <c r="P57" i="10"/>
  <c r="BS19" i="10"/>
  <c r="CK19" i="10" s="1"/>
  <c r="BK61" i="10"/>
  <c r="BH38" i="10"/>
  <c r="BR38" i="10"/>
  <c r="BP38" i="10"/>
  <c r="P22" i="10"/>
  <c r="BO33" i="10"/>
  <c r="BL33" i="10"/>
  <c r="CH37" i="10"/>
  <c r="CZ37" i="10" s="1"/>
  <c r="BG61" i="10"/>
  <c r="CE44" i="10"/>
  <c r="BI61" i="10"/>
  <c r="BH61" i="10"/>
  <c r="BL61" i="10"/>
  <c r="BP61" i="10"/>
  <c r="BM61" i="10"/>
  <c r="BJ61" i="10"/>
  <c r="BS27" i="10"/>
  <c r="CH25" i="10"/>
  <c r="DJ25" i="10" s="1"/>
  <c r="BQ64" i="10"/>
  <c r="BM64" i="10"/>
  <c r="BR64" i="10"/>
  <c r="BG64" i="10"/>
  <c r="BL64" i="10"/>
  <c r="CH16" i="10"/>
  <c r="DD16" i="10" s="1"/>
  <c r="BS15" i="10"/>
  <c r="CU15" i="10" s="1"/>
  <c r="CA36" i="10"/>
  <c r="CC36" i="10"/>
  <c r="CF36" i="10"/>
  <c r="BS26" i="10"/>
  <c r="CP26" i="10" s="1"/>
  <c r="BS18" i="10"/>
  <c r="BS73" i="10"/>
  <c r="BH65" i="10"/>
  <c r="BQ65" i="10"/>
  <c r="BJ65" i="10"/>
  <c r="BI65" i="10"/>
  <c r="BK65" i="10"/>
  <c r="BG65" i="10"/>
  <c r="BO65" i="10"/>
  <c r="BR65" i="10"/>
  <c r="BM65" i="10"/>
  <c r="BN65" i="10"/>
  <c r="BP65" i="10"/>
  <c r="BS47" i="10"/>
  <c r="CL47" i="10" s="1"/>
  <c r="BR61" i="10"/>
  <c r="BR22" i="10"/>
  <c r="BI22" i="10"/>
  <c r="BQ22" i="10"/>
  <c r="BG22" i="10"/>
  <c r="BO22" i="10"/>
  <c r="BN61" i="10"/>
  <c r="BW35" i="10"/>
  <c r="BY35" i="10"/>
  <c r="CD35" i="10"/>
  <c r="BJ22" i="10"/>
  <c r="BM62" i="10"/>
  <c r="BK62" i="10"/>
  <c r="BG62" i="10"/>
  <c r="CH26" i="10"/>
  <c r="CZ26" i="10" s="1"/>
  <c r="CA44" i="10"/>
  <c r="BS50" i="10"/>
  <c r="CO50" i="10" s="1"/>
  <c r="BK33" i="10"/>
  <c r="BS34" i="10"/>
  <c r="CQ34" i="10" s="1"/>
  <c r="BO61" i="10"/>
  <c r="BS32" i="10"/>
  <c r="CO32" i="10" s="1"/>
  <c r="CB44" i="10"/>
  <c r="BV44" i="10"/>
  <c r="BS36" i="10"/>
  <c r="CK36" i="10" s="1"/>
  <c r="BP22" i="10"/>
  <c r="P20" i="10"/>
  <c r="BS42" i="10"/>
  <c r="CM42" i="10" s="1"/>
  <c r="CB36" i="10"/>
  <c r="BS31" i="10"/>
  <c r="CM31" i="10" s="1"/>
  <c r="BJ64" i="10"/>
  <c r="BX33" i="10"/>
  <c r="CC33" i="10"/>
  <c r="CF33" i="10"/>
  <c r="CG33" i="10"/>
  <c r="CD33" i="10"/>
  <c r="CH67" i="10"/>
  <c r="CZ67" i="10" s="1"/>
  <c r="CH53" i="10"/>
  <c r="DE53" i="10" s="1"/>
  <c r="CA31" i="10"/>
  <c r="CF18" i="10"/>
  <c r="BS69" i="10"/>
  <c r="CT69" i="10" s="1"/>
  <c r="BV47" i="10"/>
  <c r="CF57" i="10"/>
  <c r="CH64" i="10"/>
  <c r="DA64" i="10" s="1"/>
  <c r="CB47" i="10"/>
  <c r="BI53" i="10"/>
  <c r="BQ24" i="10"/>
  <c r="BH53" i="10"/>
  <c r="BH40" i="10"/>
  <c r="BS70" i="10"/>
  <c r="CV70" i="10" s="1"/>
  <c r="BR72" i="10"/>
  <c r="BS76" i="10"/>
  <c r="CP76" i="10" s="1"/>
  <c r="BX57" i="10"/>
  <c r="CH43" i="10"/>
  <c r="DB43" i="10" s="1"/>
  <c r="CH69" i="10"/>
  <c r="CE20" i="10"/>
  <c r="BS60" i="10"/>
  <c r="CL60" i="10" s="1"/>
  <c r="BZ57" i="10"/>
  <c r="BQ16" i="10"/>
  <c r="BL46" i="10"/>
  <c r="BH16" i="10"/>
  <c r="BS44" i="10"/>
  <c r="CL44" i="10" s="1"/>
  <c r="BS71" i="10"/>
  <c r="CL71" i="10" s="1"/>
  <c r="BS67" i="10"/>
  <c r="CN67" i="10" s="1"/>
  <c r="BW49" i="10"/>
  <c r="BM24" i="10"/>
  <c r="BV20" i="10"/>
  <c r="CH75" i="10"/>
  <c r="DI75" i="10" s="1"/>
  <c r="CE54" i="10"/>
  <c r="CH72" i="10"/>
  <c r="DB72" i="10" s="1"/>
  <c r="CH15" i="10"/>
  <c r="DK15" i="10" s="1"/>
  <c r="BS63" i="10"/>
  <c r="CT63" i="10" s="1"/>
  <c r="BS21" i="10"/>
  <c r="CU21" i="10" s="1"/>
  <c r="CC57" i="10"/>
  <c r="BO16" i="10"/>
  <c r="BS74" i="10"/>
  <c r="CT74" i="10" s="1"/>
  <c r="BS17" i="10"/>
  <c r="CL17" i="10" s="1"/>
  <c r="CH46" i="10"/>
  <c r="DG46" i="10" s="1"/>
  <c r="CH74" i="10"/>
  <c r="DD74" i="10" s="1"/>
  <c r="CH40" i="10"/>
  <c r="DG40" i="10" s="1"/>
  <c r="BS68" i="10"/>
  <c r="CN68" i="10" s="1"/>
  <c r="CH17" i="10"/>
  <c r="CZ17" i="10" s="1"/>
  <c r="CH21" i="10"/>
  <c r="DK21" i="10" s="1"/>
  <c r="CC18" i="10"/>
  <c r="BO43" i="10"/>
  <c r="BH24" i="10"/>
  <c r="BG72" i="10"/>
  <c r="BJ43" i="10"/>
  <c r="BL53" i="10"/>
  <c r="BS23" i="10"/>
  <c r="CM23" i="10" s="1"/>
  <c r="BS20" i="10"/>
  <c r="CP20" i="10" s="1"/>
  <c r="CH27" i="10"/>
  <c r="DK27" i="10" s="1"/>
  <c r="CH73" i="10"/>
  <c r="DI73" i="10" s="1"/>
  <c r="P76" i="10"/>
  <c r="CH56" i="10"/>
  <c r="DK56" i="10" s="1"/>
  <c r="CH32" i="10"/>
  <c r="CZ32" i="10" s="1"/>
  <c r="CH19" i="10"/>
  <c r="DF19" i="10" s="1"/>
  <c r="BS75" i="10"/>
  <c r="CN75" i="10" s="1"/>
  <c r="BO54" i="10"/>
  <c r="CG49" i="10"/>
  <c r="BI46" i="10"/>
  <c r="CD18" i="10"/>
  <c r="BS28" i="10"/>
  <c r="CQ28" i="10" s="1"/>
  <c r="BI54" i="10"/>
  <c r="CH68" i="10"/>
  <c r="DA68" i="10" s="1"/>
  <c r="P35" i="10"/>
  <c r="BS52" i="10"/>
  <c r="CR52" i="10" s="1"/>
  <c r="CH59" i="10"/>
  <c r="DK59" i="10" s="1"/>
  <c r="CH76" i="10"/>
  <c r="DK76" i="10" s="1"/>
  <c r="CF49" i="10"/>
  <c r="CA20" i="10"/>
  <c r="BS25" i="10"/>
  <c r="CO25" i="10" s="1"/>
  <c r="BS41" i="10"/>
  <c r="CT41" i="10" s="1"/>
  <c r="BM43" i="10"/>
  <c r="BH54" i="10"/>
  <c r="CE41" i="10"/>
  <c r="CB57" i="10"/>
  <c r="BS66" i="10"/>
  <c r="CO66" i="10" s="1"/>
  <c r="CP64" i="3"/>
  <c r="ED63" i="10"/>
  <c r="EE63" i="10" s="1"/>
  <c r="CP69" i="3"/>
  <c r="ED68" i="10"/>
  <c r="EE68" i="10" s="1"/>
  <c r="CP68" i="3"/>
  <c r="ED67" i="10"/>
  <c r="EE67" i="10" s="1"/>
  <c r="CP70" i="3"/>
  <c r="ED69" i="10"/>
  <c r="EE69" i="10" s="1"/>
  <c r="CP43" i="3"/>
  <c r="ED42" i="10"/>
  <c r="EE42" i="10" s="1"/>
  <c r="CP48" i="3"/>
  <c r="ED47" i="10"/>
  <c r="EE47" i="10" s="1"/>
  <c r="CP41" i="3"/>
  <c r="ED40" i="10"/>
  <c r="EE40" i="10" s="1"/>
  <c r="CP52" i="3"/>
  <c r="ED51" i="10"/>
  <c r="EE51" i="10" s="1"/>
  <c r="CP74" i="3"/>
  <c r="ED73" i="10"/>
  <c r="EE73" i="10" s="1"/>
  <c r="CP71" i="3"/>
  <c r="ED70" i="10"/>
  <c r="EE70" i="10" s="1"/>
  <c r="CP63" i="3"/>
  <c r="ED62" i="10"/>
  <c r="EE62" i="10" s="1"/>
  <c r="CP47" i="3"/>
  <c r="ED46" i="10"/>
  <c r="EE46" i="10" s="1"/>
  <c r="CP53" i="3"/>
  <c r="ED52" i="10"/>
  <c r="EE52" i="10" s="1"/>
  <c r="CP29" i="3"/>
  <c r="ED28" i="10"/>
  <c r="EE28" i="10" s="1"/>
  <c r="CP45" i="3"/>
  <c r="ED44" i="10"/>
  <c r="EE44" i="10" s="1"/>
  <c r="CP28" i="3"/>
  <c r="ED27" i="10"/>
  <c r="EE27" i="10" s="1"/>
  <c r="CP17" i="3"/>
  <c r="ED16" i="10"/>
  <c r="EE16" i="10" s="1"/>
  <c r="CP35" i="3"/>
  <c r="ED34" i="10"/>
  <c r="EE34" i="10" s="1"/>
  <c r="CP39" i="3"/>
  <c r="ED38" i="10"/>
  <c r="EE38" i="10" s="1"/>
  <c r="CP75" i="3"/>
  <c r="ED74" i="10"/>
  <c r="EE74" i="10" s="1"/>
  <c r="CP19" i="3"/>
  <c r="ED18" i="10"/>
  <c r="EE18" i="10" s="1"/>
  <c r="CP23" i="3"/>
  <c r="ED22" i="10"/>
  <c r="EE22" i="10" s="1"/>
  <c r="CP59" i="3"/>
  <c r="ED58" i="10"/>
  <c r="EE58" i="10" s="1"/>
  <c r="CP61" i="3"/>
  <c r="ED60" i="10"/>
  <c r="EE60" i="10" s="1"/>
  <c r="CP21" i="3"/>
  <c r="ED20" i="10"/>
  <c r="EE20" i="10" s="1"/>
  <c r="CP57" i="3"/>
  <c r="ED56" i="10"/>
  <c r="EE56" i="10" s="1"/>
  <c r="CP66" i="3"/>
  <c r="ED65" i="10"/>
  <c r="EE65" i="10" s="1"/>
  <c r="CP72" i="3"/>
  <c r="ED71" i="10"/>
  <c r="EE71" i="10" s="1"/>
  <c r="CP62" i="3"/>
  <c r="ED61" i="10"/>
  <c r="EE61" i="10" s="1"/>
  <c r="CP50" i="3"/>
  <c r="ED49" i="10"/>
  <c r="EE49" i="10" s="1"/>
  <c r="CP54" i="3"/>
  <c r="ED53" i="10"/>
  <c r="EE53" i="10" s="1"/>
  <c r="CP27" i="3"/>
  <c r="ED26" i="10"/>
  <c r="EE26" i="10" s="1"/>
  <c r="CP32" i="3"/>
  <c r="ED31" i="10"/>
  <c r="EE31" i="10" s="1"/>
  <c r="CP56" i="3"/>
  <c r="ED55" i="10"/>
  <c r="EE55" i="10" s="1"/>
  <c r="CP46" i="3"/>
  <c r="ED45" i="10"/>
  <c r="EE45" i="10" s="1"/>
  <c r="CP16" i="3"/>
  <c r="ED15" i="10"/>
  <c r="EE15" i="10" s="1"/>
  <c r="CP34" i="3"/>
  <c r="ED33" i="10"/>
  <c r="EE33" i="10" s="1"/>
  <c r="CP36" i="3"/>
  <c r="ED35" i="10"/>
  <c r="EE35" i="10" s="1"/>
  <c r="CP38" i="3"/>
  <c r="ED37" i="10"/>
  <c r="EE37" i="10" s="1"/>
  <c r="CP58" i="3"/>
  <c r="ED57" i="10"/>
  <c r="EE57" i="10" s="1"/>
  <c r="CP40" i="3"/>
  <c r="ED39" i="10"/>
  <c r="EE39" i="10" s="1"/>
  <c r="CP76" i="3"/>
  <c r="ED75" i="10"/>
  <c r="EE75" i="10" s="1"/>
  <c r="CP30" i="3"/>
  <c r="ED29" i="10"/>
  <c r="EE29" i="10" s="1"/>
  <c r="CP65" i="3"/>
  <c r="ED64" i="10"/>
  <c r="EE64" i="10" s="1"/>
  <c r="CP18" i="3"/>
  <c r="ED17" i="10"/>
  <c r="EE17" i="10" s="1"/>
  <c r="CP20" i="3"/>
  <c r="ED19" i="10"/>
  <c r="EE19" i="10" s="1"/>
  <c r="CP22" i="3"/>
  <c r="ED21" i="10"/>
  <c r="EE21" i="10" s="1"/>
  <c r="CP42" i="3"/>
  <c r="ED41" i="10"/>
  <c r="EE41" i="10" s="1"/>
  <c r="CP24" i="3"/>
  <c r="ED23" i="10"/>
  <c r="EE23" i="10" s="1"/>
  <c r="CP60" i="3"/>
  <c r="ED59" i="10"/>
  <c r="EE59" i="10" s="1"/>
  <c r="CP49" i="3"/>
  <c r="ED48" i="10"/>
  <c r="EE48" i="10" s="1"/>
  <c r="CP67" i="3"/>
  <c r="ED66" i="10"/>
  <c r="EE66" i="10" s="1"/>
  <c r="CP26" i="3"/>
  <c r="ED25" i="10"/>
  <c r="EE25" i="10" s="1"/>
  <c r="CP25" i="3"/>
  <c r="ED24" i="10"/>
  <c r="EE24" i="10" s="1"/>
  <c r="CP44" i="3"/>
  <c r="ED43" i="10"/>
  <c r="EE43" i="10" s="1"/>
  <c r="CP33" i="3"/>
  <c r="ED32" i="10"/>
  <c r="EE32" i="10" s="1"/>
  <c r="CP51" i="3"/>
  <c r="ED50" i="10"/>
  <c r="EE50" i="10" s="1"/>
  <c r="CP55" i="3"/>
  <c r="ED54" i="10"/>
  <c r="EE54" i="10" s="1"/>
  <c r="CP31" i="3"/>
  <c r="ED30" i="10"/>
  <c r="EE30" i="10" s="1"/>
  <c r="CP37" i="3"/>
  <c r="ED36" i="10"/>
  <c r="EE36" i="10" s="1"/>
  <c r="CP73" i="3"/>
  <c r="ED72" i="10"/>
  <c r="EE72" i="10" s="1"/>
  <c r="BK51" i="10"/>
  <c r="CB52" i="10"/>
  <c r="BX71" i="10"/>
  <c r="BN35" i="10"/>
  <c r="BJ62" i="10"/>
  <c r="CC52" i="10"/>
  <c r="BV52" i="10"/>
  <c r="CD60" i="10"/>
  <c r="P48" i="10"/>
  <c r="BL30" i="10"/>
  <c r="CE71" i="10"/>
  <c r="BR46" i="10"/>
  <c r="BN45" i="10"/>
  <c r="BO24" i="10"/>
  <c r="CE18" i="10"/>
  <c r="BO64" i="10"/>
  <c r="BK46" i="10"/>
  <c r="BQ62" i="10"/>
  <c r="CD41" i="10"/>
  <c r="CA65" i="10"/>
  <c r="CC31" i="10"/>
  <c r="BG45" i="10"/>
  <c r="BJ35" i="10"/>
  <c r="BV41" i="10"/>
  <c r="CB38" i="10"/>
  <c r="BW44" i="10"/>
  <c r="BY42" i="10"/>
  <c r="BY33" i="10"/>
  <c r="BP24" i="10"/>
  <c r="BK45" i="10"/>
  <c r="CA33" i="10"/>
  <c r="BY44" i="10"/>
  <c r="BH45" i="10"/>
  <c r="BP53" i="10"/>
  <c r="BN16" i="10"/>
  <c r="BZ60" i="10"/>
  <c r="BP45" i="10"/>
  <c r="BW60" i="10"/>
  <c r="CA71" i="10"/>
  <c r="BV18" i="10"/>
  <c r="BZ18" i="10"/>
  <c r="BO62" i="10"/>
  <c r="BZ52" i="10"/>
  <c r="P47" i="10"/>
  <c r="CA60" i="10"/>
  <c r="CE60" i="10"/>
  <c r="P58" i="10"/>
  <c r="CG65" i="10"/>
  <c r="BX52" i="10"/>
  <c r="CA52" i="10"/>
  <c r="CB60" i="10"/>
  <c r="BH64" i="10"/>
  <c r="BO37" i="10"/>
  <c r="BW31" i="10"/>
  <c r="BQ46" i="10"/>
  <c r="P64" i="10"/>
  <c r="BP35" i="10"/>
  <c r="CB71" i="10"/>
  <c r="BN24" i="10"/>
  <c r="CE33" i="10"/>
  <c r="BQ53" i="10"/>
  <c r="BO53" i="10"/>
  <c r="BY71" i="10"/>
  <c r="CE31" i="10"/>
  <c r="BJ16" i="10"/>
  <c r="BH30" i="10"/>
  <c r="BG51" i="10"/>
  <c r="BV31" i="10"/>
  <c r="CA51" i="10"/>
  <c r="BX65" i="10"/>
  <c r="CA57" i="10"/>
  <c r="BR16" i="10"/>
  <c r="BQ37" i="10"/>
  <c r="BW54" i="10"/>
  <c r="CC20" i="10"/>
  <c r="BW20" i="10"/>
  <c r="BP49" i="10"/>
  <c r="BZ51" i="10"/>
  <c r="BP64" i="10"/>
  <c r="BK53" i="10"/>
  <c r="BM55" i="10"/>
  <c r="BV58" i="10"/>
  <c r="CB18" i="10"/>
  <c r="BL62" i="10"/>
  <c r="BV71" i="10"/>
  <c r="BW52" i="10"/>
  <c r="P25" i="10"/>
  <c r="BN62" i="10"/>
  <c r="CF52" i="10"/>
  <c r="CD31" i="10"/>
  <c r="BV65" i="10"/>
  <c r="P62" i="10"/>
  <c r="BZ31" i="10"/>
  <c r="BJ45" i="10"/>
  <c r="BV54" i="10"/>
  <c r="BZ44" i="10"/>
  <c r="BP30" i="10"/>
  <c r="BX36" i="10"/>
  <c r="BW33" i="10"/>
  <c r="CF34" i="10"/>
  <c r="BW36" i="10"/>
  <c r="BX54" i="10"/>
  <c r="BN64" i="10"/>
  <c r="BY52" i="10"/>
  <c r="P32" i="10"/>
  <c r="P36" i="10"/>
  <c r="BI64" i="10"/>
  <c r="P46" i="10"/>
  <c r="BQ51" i="10"/>
  <c r="BP62" i="10"/>
  <c r="BI62" i="10"/>
  <c r="P44" i="10"/>
  <c r="BG16" i="10"/>
  <c r="CF58" i="10"/>
  <c r="BG43" i="10"/>
  <c r="CC60" i="10"/>
  <c r="BW18" i="10"/>
  <c r="BY57" i="10"/>
  <c r="BK24" i="10"/>
  <c r="BR53" i="10"/>
  <c r="CF54" i="10"/>
  <c r="BZ65" i="10"/>
  <c r="BK64" i="10"/>
  <c r="CA45" i="10"/>
  <c r="BJ24" i="10"/>
  <c r="BI16" i="10"/>
  <c r="CG42" i="10"/>
  <c r="BY41" i="10"/>
  <c r="BV57" i="10"/>
  <c r="BZ71" i="10"/>
  <c r="BN58" i="10"/>
  <c r="BI58" i="10"/>
  <c r="BM40" i="10"/>
  <c r="BR43" i="10"/>
  <c r="CB49" i="10"/>
  <c r="BK40" i="10"/>
  <c r="P37" i="10"/>
  <c r="BH29" i="10"/>
  <c r="P21" i="10"/>
  <c r="BL58" i="10"/>
  <c r="BJ40" i="10"/>
  <c r="CA35" i="10"/>
  <c r="BX58" i="10"/>
  <c r="BN33" i="10"/>
  <c r="BG33" i="10"/>
  <c r="BP43" i="10"/>
  <c r="BW41" i="10"/>
  <c r="CE47" i="10"/>
  <c r="BG30" i="10"/>
  <c r="BW38" i="10"/>
  <c r="CD47" i="10"/>
  <c r="BX20" i="10"/>
  <c r="BY20" i="10"/>
  <c r="BQ40" i="10"/>
  <c r="CC41" i="10"/>
  <c r="P24" i="10"/>
  <c r="CG20" i="10"/>
  <c r="BV38" i="10"/>
  <c r="CE39" i="10"/>
  <c r="P52" i="10"/>
  <c r="BI40" i="10"/>
  <c r="BG55" i="10"/>
  <c r="BV49" i="10"/>
  <c r="BX38" i="10"/>
  <c r="CC51" i="10"/>
  <c r="BG46" i="10"/>
  <c r="BN46" i="10"/>
  <c r="BV36" i="10"/>
  <c r="P53" i="10"/>
  <c r="CF20" i="10"/>
  <c r="P59" i="10"/>
  <c r="BY49" i="10"/>
  <c r="BG58" i="10"/>
  <c r="BI43" i="10"/>
  <c r="BW66" i="10"/>
  <c r="BK54" i="10"/>
  <c r="BX47" i="10"/>
  <c r="CG58" i="10"/>
  <c r="BY31" i="10"/>
  <c r="BH43" i="10"/>
  <c r="BK48" i="10"/>
  <c r="BK58" i="10"/>
  <c r="CG47" i="10"/>
  <c r="BK43" i="10"/>
  <c r="CC35" i="10"/>
  <c r="BI48" i="10"/>
  <c r="BM58" i="10"/>
  <c r="BM46" i="10"/>
  <c r="BN43" i="10"/>
  <c r="BP33" i="10"/>
  <c r="CE34" i="10"/>
  <c r="BQ33" i="10"/>
  <c r="CA58" i="10"/>
  <c r="CC54" i="10"/>
  <c r="BH37" i="10"/>
  <c r="CD42" i="10"/>
  <c r="BG37" i="10"/>
  <c r="BL43" i="10"/>
  <c r="CC44" i="10"/>
  <c r="BK30" i="10"/>
  <c r="BK29" i="10"/>
  <c r="BM48" i="10"/>
  <c r="BG54" i="10"/>
  <c r="BO45" i="10"/>
  <c r="CD51" i="10"/>
  <c r="BV35" i="10"/>
  <c r="CD54" i="10"/>
  <c r="BM37" i="10"/>
  <c r="BY54" i="10"/>
  <c r="BO58" i="10"/>
  <c r="CD34" i="10"/>
  <c r="BM54" i="10"/>
  <c r="P68" i="10"/>
  <c r="BL40" i="10"/>
  <c r="P51" i="10"/>
  <c r="CF35" i="10"/>
  <c r="CG38" i="10"/>
  <c r="CC49" i="10"/>
  <c r="BJ46" i="10"/>
  <c r="BP58" i="10"/>
  <c r="CC34" i="10"/>
  <c r="BJ48" i="10"/>
  <c r="BZ36" i="10"/>
  <c r="BP46" i="10"/>
  <c r="BQ49" i="10"/>
  <c r="P49" i="10"/>
  <c r="BL51" i="10"/>
  <c r="BH49" i="10"/>
  <c r="BV51" i="10"/>
  <c r="P31" i="10"/>
  <c r="BN40" i="10"/>
  <c r="BM53" i="10"/>
  <c r="BI30" i="10"/>
  <c r="CD44" i="10"/>
  <c r="BM45" i="10"/>
  <c r="BW71" i="9"/>
  <c r="CL71" i="9" s="1"/>
  <c r="BJ37" i="9"/>
  <c r="BG70" i="9"/>
  <c r="BO48" i="9"/>
  <c r="BH29" i="9"/>
  <c r="BG42" i="9"/>
  <c r="BP42" i="9"/>
  <c r="BX71" i="9"/>
  <c r="CM71" i="9" s="1"/>
  <c r="BX63" i="9"/>
  <c r="BW63" i="9"/>
  <c r="BR42" i="9"/>
  <c r="BQ36" i="9"/>
  <c r="CC63" i="9"/>
  <c r="CB71" i="9"/>
  <c r="CQ71" i="9" s="1"/>
  <c r="BX55" i="9"/>
  <c r="CC55" i="9"/>
  <c r="BW41" i="9"/>
  <c r="CL41" i="9" s="1"/>
  <c r="CE71" i="9"/>
  <c r="CT71" i="9" s="1"/>
  <c r="CO4" i="9"/>
  <c r="P30" i="9"/>
  <c r="CE53" i="9"/>
  <c r="CD4" i="9"/>
  <c r="CS4" i="9" s="1"/>
  <c r="BM48" i="9"/>
  <c r="BV72" i="9"/>
  <c r="CK71" i="9" s="1"/>
  <c r="BJ42" i="9"/>
  <c r="BJ8" i="9"/>
  <c r="BR30" i="9"/>
  <c r="BK48" i="9"/>
  <c r="BO29" i="9"/>
  <c r="CD12" i="9"/>
  <c r="CF63" i="9"/>
  <c r="CF71" i="9"/>
  <c r="CU71" i="9" s="1"/>
  <c r="CG4" i="9"/>
  <c r="CV4" i="9" s="1"/>
  <c r="BG27" i="9"/>
  <c r="BP36" i="9"/>
  <c r="CT36" i="9" s="1"/>
  <c r="BK8" i="9"/>
  <c r="BG29" i="9"/>
  <c r="CE4" i="9"/>
  <c r="CT4" i="9" s="1"/>
  <c r="BR22" i="9"/>
  <c r="BH36" i="9"/>
  <c r="BL8" i="9"/>
  <c r="BX4" i="9"/>
  <c r="CM4" i="9" s="1"/>
  <c r="BR8" i="9"/>
  <c r="CD41" i="9"/>
  <c r="BM37" i="9"/>
  <c r="BV42" i="9"/>
  <c r="CB63" i="9"/>
  <c r="BK27" i="9"/>
  <c r="BK24" i="9"/>
  <c r="BM27" i="9"/>
  <c r="BZ41" i="9"/>
  <c r="BJ48" i="9"/>
  <c r="BZ55" i="9"/>
  <c r="CG75" i="9"/>
  <c r="BO8" i="9"/>
  <c r="BH27" i="9"/>
  <c r="BH22" i="9"/>
  <c r="BL27" i="9"/>
  <c r="CB4" i="9"/>
  <c r="CQ4" i="9" s="1"/>
  <c r="BP27" i="9"/>
  <c r="BQ67" i="9"/>
  <c r="CU67" i="9" s="1"/>
  <c r="BR29" i="9"/>
  <c r="BM29" i="9"/>
  <c r="CA41" i="9"/>
  <c r="BH42" i="9"/>
  <c r="BR48" i="9"/>
  <c r="BN22" i="9"/>
  <c r="BX41" i="9"/>
  <c r="CF41" i="9"/>
  <c r="BO55" i="9"/>
  <c r="BI29" i="9"/>
  <c r="BV64" i="9"/>
  <c r="CH64" i="9" s="1"/>
  <c r="BP48" i="9"/>
  <c r="BN48" i="9"/>
  <c r="CD71" i="9"/>
  <c r="CS71" i="9" s="1"/>
  <c r="BV56" i="9"/>
  <c r="BY63" i="9"/>
  <c r="CG71" i="9"/>
  <c r="CV71" i="9" s="1"/>
  <c r="BR24" i="9"/>
  <c r="CD55" i="9"/>
  <c r="BN29" i="9"/>
  <c r="CC71" i="9"/>
  <c r="CR71" i="9" s="1"/>
  <c r="BM24" i="9"/>
  <c r="BY4" i="9"/>
  <c r="CN4" i="9" s="1"/>
  <c r="BL29" i="9"/>
  <c r="BY31" i="9"/>
  <c r="BX72" i="9"/>
  <c r="CB55" i="9"/>
  <c r="BK36" i="9"/>
  <c r="BJ22" i="9"/>
  <c r="CN22" i="9" s="1"/>
  <c r="BG36" i="9"/>
  <c r="BW4" i="9"/>
  <c r="CL4" i="9" s="1"/>
  <c r="BP22" i="9"/>
  <c r="BQ29" i="9"/>
  <c r="BI48" i="9"/>
  <c r="CA4" i="9"/>
  <c r="CP4" i="9" s="1"/>
  <c r="CA63" i="9"/>
  <c r="BY47" i="9"/>
  <c r="BL24" i="9"/>
  <c r="BI8" i="9"/>
  <c r="BK76" i="9"/>
  <c r="CD39" i="9"/>
  <c r="BM50" i="9"/>
  <c r="BW75" i="9"/>
  <c r="P61" i="9"/>
  <c r="CC35" i="9"/>
  <c r="CC38" i="9"/>
  <c r="CB22" i="9"/>
  <c r="BH45" i="9"/>
  <c r="CL45" i="9" s="1"/>
  <c r="P15" i="9"/>
  <c r="BW11" i="9"/>
  <c r="BV41" i="9"/>
  <c r="BZ11" i="9"/>
  <c r="BI69" i="9"/>
  <c r="CM69" i="9" s="1"/>
  <c r="CF66" i="9"/>
  <c r="BK12" i="9"/>
  <c r="CA56" i="9"/>
  <c r="BH47" i="9"/>
  <c r="BO50" i="9"/>
  <c r="BL20" i="9"/>
  <c r="BY40" i="9"/>
  <c r="BZ23" i="9"/>
  <c r="BW23" i="9"/>
  <c r="CL23" i="9" s="1"/>
  <c r="BY56" i="9"/>
  <c r="BR50" i="9"/>
  <c r="CV50" i="9" s="1"/>
  <c r="CB62" i="9"/>
  <c r="BP12" i="9"/>
  <c r="BO36" i="9"/>
  <c r="BL47" i="9"/>
  <c r="BQ16" i="9"/>
  <c r="CU16" i="9" s="1"/>
  <c r="BV23" i="9"/>
  <c r="CA20" i="9"/>
  <c r="BH62" i="9"/>
  <c r="BR62" i="9"/>
  <c r="BL12" i="9"/>
  <c r="BO34" i="9"/>
  <c r="BK55" i="9"/>
  <c r="BH12" i="9"/>
  <c r="CL12" i="9" s="1"/>
  <c r="CF22" i="9"/>
  <c r="CU22" i="9" s="1"/>
  <c r="BH50" i="9"/>
  <c r="BQ32" i="9"/>
  <c r="P70" i="9"/>
  <c r="CG66" i="9"/>
  <c r="BK58" i="9"/>
  <c r="BL50" i="9"/>
  <c r="CA29" i="9"/>
  <c r="BM23" i="9"/>
  <c r="BY37" i="9"/>
  <c r="BW60" i="9"/>
  <c r="BX39" i="9"/>
  <c r="BI72" i="9"/>
  <c r="BH58" i="9"/>
  <c r="CF70" i="9"/>
  <c r="BQ50" i="9"/>
  <c r="BK47" i="9"/>
  <c r="BG20" i="9"/>
  <c r="BJ58" i="9"/>
  <c r="BJ11" i="9"/>
  <c r="BJ24" i="9"/>
  <c r="CN24" i="9" s="1"/>
  <c r="CC57" i="9"/>
  <c r="CR57" i="9" s="1"/>
  <c r="BI47" i="9"/>
  <c r="CM47" i="9" s="1"/>
  <c r="P59" i="9"/>
  <c r="CD70" i="9"/>
  <c r="P12" i="9"/>
  <c r="CE68" i="9"/>
  <c r="CT68" i="9" s="1"/>
  <c r="BR12" i="9"/>
  <c r="BX70" i="9"/>
  <c r="BR67" i="9"/>
  <c r="CV67" i="9" s="1"/>
  <c r="BJ38" i="9"/>
  <c r="P56" i="9"/>
  <c r="CC37" i="9"/>
  <c r="CF53" i="9"/>
  <c r="BR61" i="9"/>
  <c r="BM8" i="9"/>
  <c r="BH72" i="9"/>
  <c r="BY28" i="9"/>
  <c r="BG50" i="9"/>
  <c r="CC11" i="9"/>
  <c r="CA11" i="9"/>
  <c r="BK23" i="9"/>
  <c r="P64" i="9"/>
  <c r="BO12" i="9"/>
  <c r="BZ6" i="9"/>
  <c r="CO6" i="9" s="1"/>
  <c r="BP51" i="9"/>
  <c r="BJ61" i="9"/>
  <c r="CF55" i="9"/>
  <c r="CU55" i="9" s="1"/>
  <c r="P74" i="9"/>
  <c r="P44" i="9"/>
  <c r="BI20" i="9"/>
  <c r="BY57" i="9"/>
  <c r="CN57" i="9" s="1"/>
  <c r="P20" i="9"/>
  <c r="BX9" i="9"/>
  <c r="BZ56" i="9"/>
  <c r="CF39" i="9"/>
  <c r="BP24" i="9"/>
  <c r="BQ42" i="9"/>
  <c r="CF75" i="9"/>
  <c r="CU75" i="9" s="1"/>
  <c r="BP20" i="9"/>
  <c r="BK17" i="9"/>
  <c r="BX56" i="9"/>
  <c r="BQ5" i="9"/>
  <c r="CU5" i="9" s="1"/>
  <c r="BK51" i="9"/>
  <c r="BL34" i="9"/>
  <c r="BQ58" i="9"/>
  <c r="BG47" i="9"/>
  <c r="BM12" i="9"/>
  <c r="BG12" i="9"/>
  <c r="BR20" i="9"/>
  <c r="BG6" i="9"/>
  <c r="BM47" i="9"/>
  <c r="BI58" i="9"/>
  <c r="BJ12" i="9"/>
  <c r="BW56" i="9"/>
  <c r="CL56" i="9" s="1"/>
  <c r="CF52" i="9"/>
  <c r="P62" i="9"/>
  <c r="BV22" i="9"/>
  <c r="BN12" i="9"/>
  <c r="BH48" i="9"/>
  <c r="CC12" i="9"/>
  <c r="BW57" i="9"/>
  <c r="CL57" i="9" s="1"/>
  <c r="BJ76" i="9"/>
  <c r="CA21" i="9"/>
  <c r="BX75" i="9"/>
  <c r="CF9" i="9"/>
  <c r="BP6" i="9"/>
  <c r="CE70" i="9"/>
  <c r="BM20" i="9"/>
  <c r="P27" i="9"/>
  <c r="BL42" i="9"/>
  <c r="CP42" i="9" s="1"/>
  <c r="BZ44" i="9"/>
  <c r="BY62" i="9"/>
  <c r="BL37" i="9"/>
  <c r="BG5" i="9"/>
  <c r="BZ35" i="9"/>
  <c r="CD19" i="9"/>
  <c r="BL21" i="9"/>
  <c r="CC21" i="9"/>
  <c r="BL59" i="9"/>
  <c r="CC70" i="9"/>
  <c r="CG34" i="9"/>
  <c r="BN50" i="9"/>
  <c r="CG39" i="9"/>
  <c r="CG22" i="9"/>
  <c r="BV12" i="9"/>
  <c r="BH8" i="9"/>
  <c r="CL8" i="9" s="1"/>
  <c r="BP31" i="9"/>
  <c r="BR52" i="9"/>
  <c r="CA37" i="9"/>
  <c r="BP50" i="9"/>
  <c r="BV58" i="9"/>
  <c r="BY23" i="9"/>
  <c r="P46" i="9"/>
  <c r="BR58" i="9"/>
  <c r="BP47" i="9"/>
  <c r="CG57" i="9"/>
  <c r="CV57" i="9" s="1"/>
  <c r="BO62" i="9"/>
  <c r="BO54" i="9"/>
  <c r="BK20" i="9"/>
  <c r="CG38" i="9"/>
  <c r="BK50" i="9"/>
  <c r="BK5" i="9"/>
  <c r="CO5" i="9" s="1"/>
  <c r="CG70" i="9"/>
  <c r="CC13" i="9"/>
  <c r="BX32" i="9"/>
  <c r="CA62" i="9"/>
  <c r="CD10" i="9"/>
  <c r="BN37" i="9"/>
  <c r="BL56" i="9"/>
  <c r="CD14" i="9"/>
  <c r="CG8" i="9"/>
  <c r="BV67" i="9"/>
  <c r="CH67" i="9" s="1"/>
  <c r="CA57" i="9"/>
  <c r="CP57" i="9" s="1"/>
  <c r="P37" i="9"/>
  <c r="BV53" i="9"/>
  <c r="BX38" i="9"/>
  <c r="CM38" i="9" s="1"/>
  <c r="BG11" i="9"/>
  <c r="BR9" i="9"/>
  <c r="BZ40" i="9"/>
  <c r="CG19" i="9"/>
  <c r="P55" i="9"/>
  <c r="CF57" i="9"/>
  <c r="CU57" i="9" s="1"/>
  <c r="BG48" i="9"/>
  <c r="P73" i="9"/>
  <c r="BY38" i="9"/>
  <c r="CC18" i="9"/>
  <c r="BN54" i="9"/>
  <c r="CG68" i="9"/>
  <c r="CV68" i="9" s="1"/>
  <c r="CA66" i="9"/>
  <c r="CP66" i="9" s="1"/>
  <c r="BO47" i="9"/>
  <c r="CB56" i="9"/>
  <c r="CE66" i="9"/>
  <c r="BX22" i="9"/>
  <c r="BO20" i="9"/>
  <c r="BZ57" i="9"/>
  <c r="CO57" i="9" s="1"/>
  <c r="BQ12" i="9"/>
  <c r="BG54" i="9"/>
  <c r="BW22" i="9"/>
  <c r="BV35" i="9"/>
  <c r="BL52" i="9"/>
  <c r="CA55" i="9"/>
  <c r="CD57" i="9"/>
  <c r="CS57" i="9" s="1"/>
  <c r="BL58" i="9"/>
  <c r="BX62" i="9"/>
  <c r="CM62" i="9" s="1"/>
  <c r="CC62" i="9"/>
  <c r="BY70" i="9"/>
  <c r="CN70" i="9" s="1"/>
  <c r="BO58" i="9"/>
  <c r="CB70" i="9"/>
  <c r="BM67" i="9"/>
  <c r="CQ67" i="9" s="1"/>
  <c r="P28" i="9"/>
  <c r="CF29" i="9"/>
  <c r="BO59" i="9"/>
  <c r="BI50" i="9"/>
  <c r="BV29" i="9"/>
  <c r="BW70" i="9"/>
  <c r="CE35" i="9"/>
  <c r="BJ20" i="9"/>
  <c r="BV52" i="9"/>
  <c r="CE18" i="9"/>
  <c r="P17" i="9"/>
  <c r="BL62" i="9"/>
  <c r="BN16" i="9"/>
  <c r="CR16" i="9" s="1"/>
  <c r="BY75" i="9"/>
  <c r="CF19" i="9"/>
  <c r="P14" i="9"/>
  <c r="P25" i="9"/>
  <c r="CC56" i="9"/>
  <c r="CB28" i="9"/>
  <c r="CD32" i="9"/>
  <c r="BW44" i="9"/>
  <c r="BI44" i="9"/>
  <c r="BP55" i="9"/>
  <c r="P76" i="9"/>
  <c r="BN58" i="9"/>
  <c r="BZ34" i="9"/>
  <c r="P71" i="9"/>
  <c r="BW66" i="9"/>
  <c r="BH9" i="9"/>
  <c r="CL9" i="9" s="1"/>
  <c r="CE55" i="9"/>
  <c r="CF24" i="9"/>
  <c r="CU24" i="9" s="1"/>
  <c r="BI5" i="9"/>
  <c r="CM5" i="9" s="1"/>
  <c r="BO67" i="9"/>
  <c r="CS67" i="9" s="1"/>
  <c r="BI23" i="9"/>
  <c r="CA59" i="9"/>
  <c r="BL38" i="9"/>
  <c r="BO44" i="9"/>
  <c r="BM18" i="9"/>
  <c r="BI56" i="10"/>
  <c r="BJ56" i="10"/>
  <c r="BQ56" i="10"/>
  <c r="BM45" i="9"/>
  <c r="CQ45" i="9" s="1"/>
  <c r="BN43" i="9"/>
  <c r="BJ16" i="9"/>
  <c r="CN16" i="9" s="1"/>
  <c r="CC43" i="9"/>
  <c r="BP63" i="9"/>
  <c r="BO10" i="9"/>
  <c r="BQ45" i="9"/>
  <c r="CU45" i="9" s="1"/>
  <c r="CG17" i="9"/>
  <c r="CF54" i="9"/>
  <c r="BR54" i="9"/>
  <c r="BJ44" i="9"/>
  <c r="CD45" i="10"/>
  <c r="P8" i="9"/>
  <c r="BN6" i="9"/>
  <c r="BP28" i="9"/>
  <c r="BQ61" i="9"/>
  <c r="BQ48" i="10"/>
  <c r="BQ41" i="9"/>
  <c r="BR13" i="9"/>
  <c r="BI32" i="9"/>
  <c r="BJ36" i="9"/>
  <c r="BY14" i="9"/>
  <c r="CN14" i="9" s="1"/>
  <c r="BJ41" i="9"/>
  <c r="BM49" i="10"/>
  <c r="CE44" i="9"/>
  <c r="BG69" i="9"/>
  <c r="BN36" i="9"/>
  <c r="BY39" i="9"/>
  <c r="CF10" i="9"/>
  <c r="BQ43" i="9"/>
  <c r="BX17" i="9"/>
  <c r="BP59" i="10"/>
  <c r="CC61" i="10"/>
  <c r="BL9" i="9"/>
  <c r="BY54" i="9"/>
  <c r="BN56" i="10"/>
  <c r="CB11" i="9"/>
  <c r="CG11" i="9"/>
  <c r="CC65" i="10"/>
  <c r="BQ63" i="9"/>
  <c r="BH64" i="9"/>
  <c r="CL64" i="9" s="1"/>
  <c r="BH31" i="9"/>
  <c r="CL31" i="9" s="1"/>
  <c r="BW7" i="9"/>
  <c r="CL7" i="9" s="1"/>
  <c r="BY41" i="9"/>
  <c r="BH16" i="9"/>
  <c r="CL16" i="9" s="1"/>
  <c r="CC65" i="9"/>
  <c r="CR65" i="9" s="1"/>
  <c r="BO61" i="9"/>
  <c r="CG34" i="10"/>
  <c r="P28" i="10"/>
  <c r="BN61" i="9"/>
  <c r="CR61" i="9" s="1"/>
  <c r="BG40" i="9"/>
  <c r="BR32" i="9"/>
  <c r="BL13" i="9"/>
  <c r="BM13" i="9"/>
  <c r="CF56" i="9"/>
  <c r="P57" i="9"/>
  <c r="BG34" i="9"/>
  <c r="BN47" i="9"/>
  <c r="BW32" i="9"/>
  <c r="CL32" i="9" s="1"/>
  <c r="BP29" i="9"/>
  <c r="BZ60" i="9"/>
  <c r="CO60" i="9" s="1"/>
  <c r="BW35" i="9"/>
  <c r="BM40" i="9"/>
  <c r="BV44" i="9"/>
  <c r="CC55" i="10"/>
  <c r="CG61" i="10"/>
  <c r="BH44" i="9"/>
  <c r="BX23" i="9"/>
  <c r="BY15" i="9"/>
  <c r="BI34" i="9"/>
  <c r="BV10" i="9"/>
  <c r="BQ39" i="10"/>
  <c r="BW30" i="9"/>
  <c r="CE70" i="10"/>
  <c r="BY20" i="9"/>
  <c r="P9" i="9"/>
  <c r="BJ49" i="10"/>
  <c r="BP23" i="9"/>
  <c r="CF20" i="9"/>
  <c r="BV47" i="9"/>
  <c r="BW28" i="9"/>
  <c r="BH54" i="9"/>
  <c r="CL54" i="9" s="1"/>
  <c r="BG39" i="10"/>
  <c r="CG53" i="9"/>
  <c r="CV53" i="9" s="1"/>
  <c r="BI43" i="9"/>
  <c r="CF17" i="9"/>
  <c r="BY13" i="9"/>
  <c r="CB20" i="9"/>
  <c r="CE54" i="9"/>
  <c r="BO39" i="10"/>
  <c r="CC47" i="9"/>
  <c r="BZ65" i="9"/>
  <c r="CO65" i="9" s="1"/>
  <c r="BP41" i="9"/>
  <c r="CT41" i="9" s="1"/>
  <c r="BP54" i="9"/>
  <c r="BI11" i="9"/>
  <c r="BZ35" i="10"/>
  <c r="BW53" i="9"/>
  <c r="BK52" i="9"/>
  <c r="BK34" i="9"/>
  <c r="BZ14" i="9"/>
  <c r="CC73" i="9"/>
  <c r="BG63" i="9"/>
  <c r="BP69" i="9"/>
  <c r="CT69" i="9" s="1"/>
  <c r="BN8" i="9"/>
  <c r="BQ8" i="9"/>
  <c r="P63" i="9"/>
  <c r="CD44" i="9"/>
  <c r="BG64" i="9"/>
  <c r="BY9" i="9"/>
  <c r="CN9" i="9" s="1"/>
  <c r="BG22" i="9"/>
  <c r="BI30" i="9"/>
  <c r="CD22" i="9"/>
  <c r="BW68" i="9"/>
  <c r="CL68" i="9" s="1"/>
  <c r="CC47" i="10"/>
  <c r="BK37" i="9"/>
  <c r="P30" i="10"/>
  <c r="BQ56" i="9"/>
  <c r="P27" i="10"/>
  <c r="CD18" i="9"/>
  <c r="BI13" i="9"/>
  <c r="BN70" i="9"/>
  <c r="BW42" i="9"/>
  <c r="BX6" i="9"/>
  <c r="CG42" i="9"/>
  <c r="P18" i="9"/>
  <c r="BN49" i="10"/>
  <c r="BJ23" i="9"/>
  <c r="BM32" i="9"/>
  <c r="BZ22" i="9"/>
  <c r="BK59" i="10"/>
  <c r="BJ13" i="9"/>
  <c r="BW70" i="10"/>
  <c r="BW47" i="10"/>
  <c r="BV49" i="9"/>
  <c r="CG55" i="10"/>
  <c r="CG52" i="10"/>
  <c r="CF35" i="9"/>
  <c r="CU35" i="9" s="1"/>
  <c r="BI9" i="9"/>
  <c r="BR56" i="10"/>
  <c r="CB12" i="9"/>
  <c r="CA22" i="9"/>
  <c r="BP72" i="9"/>
  <c r="BQ76" i="9"/>
  <c r="BO40" i="9"/>
  <c r="BM42" i="9"/>
  <c r="P42" i="9"/>
  <c r="BZ59" i="9"/>
  <c r="BR60" i="9"/>
  <c r="BJ29" i="9"/>
  <c r="BY25" i="9"/>
  <c r="BJ51" i="10"/>
  <c r="BX60" i="10"/>
  <c r="BZ55" i="10"/>
  <c r="BR18" i="9"/>
  <c r="CF61" i="10"/>
  <c r="BY17" i="9"/>
  <c r="P16" i="10"/>
  <c r="BH39" i="10"/>
  <c r="CB76" i="9"/>
  <c r="BV28" i="10"/>
  <c r="BZ39" i="10"/>
  <c r="CE21" i="9"/>
  <c r="BM44" i="9"/>
  <c r="P26" i="10"/>
  <c r="BO13" i="9"/>
  <c r="BL11" i="9"/>
  <c r="CG6" i="9"/>
  <c r="BO6" i="9"/>
  <c r="CC14" i="9"/>
  <c r="BM34" i="9"/>
  <c r="BR48" i="10"/>
  <c r="CA44" i="9"/>
  <c r="BI33" i="10"/>
  <c r="BJ33" i="10"/>
  <c r="BI28" i="9"/>
  <c r="CM28" i="9" s="1"/>
  <c r="CE32" i="9"/>
  <c r="P29" i="9"/>
  <c r="CD15" i="9"/>
  <c r="BP18" i="9"/>
  <c r="BV24" i="9"/>
  <c r="CB18" i="9"/>
  <c r="BM39" i="10"/>
  <c r="BX66" i="10"/>
  <c r="BZ66" i="10"/>
  <c r="CA60" i="9"/>
  <c r="CF47" i="10"/>
  <c r="CD51" i="9"/>
  <c r="CD20" i="9"/>
  <c r="BK69" i="9"/>
  <c r="CO69" i="9" s="1"/>
  <c r="P69" i="9"/>
  <c r="BL45" i="9"/>
  <c r="CP45" i="9" s="1"/>
  <c r="BO43" i="9"/>
  <c r="CG14" i="9"/>
  <c r="BV39" i="10"/>
  <c r="CA53" i="9"/>
  <c r="BM31" i="9"/>
  <c r="CC76" i="9"/>
  <c r="CE20" i="9"/>
  <c r="BM70" i="9"/>
  <c r="BW34" i="9"/>
  <c r="CD61" i="10"/>
  <c r="BR37" i="9"/>
  <c r="CV37" i="9" s="1"/>
  <c r="CB70" i="10"/>
  <c r="BQ31" i="9"/>
  <c r="BK39" i="10"/>
  <c r="BY6" i="9"/>
  <c r="P50" i="9"/>
  <c r="CB58" i="10"/>
  <c r="BY34" i="10"/>
  <c r="BJ33" i="9"/>
  <c r="CF31" i="10"/>
  <c r="BY46" i="9"/>
  <c r="CN46" i="9" s="1"/>
  <c r="BZ34" i="10"/>
  <c r="BN37" i="10"/>
  <c r="BJ30" i="10"/>
  <c r="BM29" i="10"/>
  <c r="CB61" i="10"/>
  <c r="BN31" i="9"/>
  <c r="CE51" i="10"/>
  <c r="CF51" i="10"/>
  <c r="BH60" i="9"/>
  <c r="BJ72" i="9"/>
  <c r="CN72" i="9" s="1"/>
  <c r="CG46" i="9"/>
  <c r="CV46" i="9" s="1"/>
  <c r="BW47" i="9"/>
  <c r="BI39" i="9"/>
  <c r="BQ60" i="9"/>
  <c r="CU60" i="9" s="1"/>
  <c r="CE6" i="9"/>
  <c r="BW65" i="9"/>
  <c r="CL65" i="9" s="1"/>
  <c r="BY28" i="10"/>
  <c r="CG27" i="9"/>
  <c r="BW76" i="9"/>
  <c r="BK62" i="9"/>
  <c r="CO62" i="9" s="1"/>
  <c r="BK33" i="9"/>
  <c r="BP35" i="9"/>
  <c r="BK30" i="9"/>
  <c r="CO30" i="9" s="1"/>
  <c r="CG70" i="10"/>
  <c r="BW62" i="9"/>
  <c r="BJ39" i="10"/>
  <c r="P39" i="9"/>
  <c r="BG59" i="10"/>
  <c r="CA54" i="9"/>
  <c r="P61" i="10"/>
  <c r="BG16" i="9"/>
  <c r="BM60" i="9"/>
  <c r="BO11" i="9"/>
  <c r="P10" i="9"/>
  <c r="BP64" i="9"/>
  <c r="CT64" i="9" s="1"/>
  <c r="CD54" i="9"/>
  <c r="BN69" i="9"/>
  <c r="CR69" i="9" s="1"/>
  <c r="CB54" i="9"/>
  <c r="CQ54" i="9" s="1"/>
  <c r="CC54" i="9"/>
  <c r="BM38" i="10"/>
  <c r="BK38" i="10"/>
  <c r="BR6" i="9"/>
  <c r="BK40" i="9"/>
  <c r="BL44" i="9"/>
  <c r="BR45" i="9"/>
  <c r="CV45" i="9" s="1"/>
  <c r="BN34" i="9"/>
  <c r="BK45" i="9"/>
  <c r="CO45" i="9" s="1"/>
  <c r="BW43" i="9"/>
  <c r="CL43" i="9" s="1"/>
  <c r="BK28" i="9"/>
  <c r="BP16" i="9"/>
  <c r="CT16" i="9" s="1"/>
  <c r="CB39" i="10"/>
  <c r="BV45" i="10"/>
  <c r="CC30" i="9"/>
  <c r="CA40" i="9"/>
  <c r="P40" i="10"/>
  <c r="BG24" i="9"/>
  <c r="BR35" i="10"/>
  <c r="CB75" i="9"/>
  <c r="P38" i="9"/>
  <c r="BV61" i="9"/>
  <c r="BX61" i="10"/>
  <c r="CF42" i="9"/>
  <c r="BJ62" i="9"/>
  <c r="BK32" i="9"/>
  <c r="CB65" i="9"/>
  <c r="CQ65" i="9" s="1"/>
  <c r="BG56" i="10"/>
  <c r="BR37" i="10"/>
  <c r="BL64" i="9"/>
  <c r="CP64" i="9" s="1"/>
  <c r="BX35" i="10"/>
  <c r="BV61" i="10"/>
  <c r="BZ61" i="10"/>
  <c r="CA38" i="9"/>
  <c r="BO38" i="9"/>
  <c r="CE38" i="9"/>
  <c r="CB66" i="9"/>
  <c r="BL55" i="9"/>
  <c r="CB14" i="9"/>
  <c r="CG51" i="9"/>
  <c r="BJ64" i="9"/>
  <c r="CN64" i="9" s="1"/>
  <c r="BJ56" i="9"/>
  <c r="CC75" i="9"/>
  <c r="BG33" i="9"/>
  <c r="BK67" i="9"/>
  <c r="CO67" i="9" s="1"/>
  <c r="BL67" i="9"/>
  <c r="CP67" i="9" s="1"/>
  <c r="BP53" i="9"/>
  <c r="BI22" i="9"/>
  <c r="BO69" i="9"/>
  <c r="CS69" i="9" s="1"/>
  <c r="CC22" i="9"/>
  <c r="CE51" i="9"/>
  <c r="CF44" i="9"/>
  <c r="CG55" i="9"/>
  <c r="BK70" i="9"/>
  <c r="CO70" i="9" s="1"/>
  <c r="BG76" i="9"/>
  <c r="CG44" i="10"/>
  <c r="BL38" i="10"/>
  <c r="BJ75" i="9"/>
  <c r="BW51" i="10"/>
  <c r="BL22" i="9"/>
  <c r="BX76" i="9"/>
  <c r="CF76" i="9"/>
  <c r="CA71" i="9"/>
  <c r="CP71" i="9" s="1"/>
  <c r="CG43" i="9"/>
  <c r="BP44" i="9"/>
  <c r="CF72" i="9"/>
  <c r="BH13" i="9"/>
  <c r="BH63" i="9"/>
  <c r="BJ40" i="9"/>
  <c r="BQ40" i="9"/>
  <c r="BO63" i="9"/>
  <c r="P29" i="10"/>
  <c r="BI39" i="10"/>
  <c r="BR39" i="10"/>
  <c r="BP45" i="9"/>
  <c r="CT45" i="9" s="1"/>
  <c r="CA65" i="9"/>
  <c r="CP65" i="9" s="1"/>
  <c r="CC23" i="9"/>
  <c r="BL69" i="9"/>
  <c r="CP69" i="9" s="1"/>
  <c r="CE14" i="9"/>
  <c r="BK13" i="9"/>
  <c r="BR49" i="10"/>
  <c r="CA43" i="9"/>
  <c r="BG23" i="9"/>
  <c r="BK38" i="9"/>
  <c r="BQ38" i="9"/>
  <c r="CU38" i="9" s="1"/>
  <c r="BR38" i="9"/>
  <c r="BN41" i="9"/>
  <c r="BX54" i="9"/>
  <c r="P36" i="9"/>
  <c r="BH11" i="9"/>
  <c r="BR34" i="9"/>
  <c r="BZ47" i="9"/>
  <c r="BR40" i="9"/>
  <c r="CV40" i="9" s="1"/>
  <c r="CA28" i="10"/>
  <c r="BP29" i="10"/>
  <c r="BQ29" i="10"/>
  <c r="BO29" i="10"/>
  <c r="BN29" i="10"/>
  <c r="CE15" i="9"/>
  <c r="BY32" i="9"/>
  <c r="BZ51" i="9"/>
  <c r="BV40" i="9"/>
  <c r="BX60" i="9"/>
  <c r="CB65" i="10"/>
  <c r="BJ54" i="9"/>
  <c r="CG54" i="9"/>
  <c r="BM53" i="9"/>
  <c r="BK31" i="9"/>
  <c r="CB73" i="9"/>
  <c r="BO60" i="9"/>
  <c r="BY66" i="9"/>
  <c r="BO45" i="9"/>
  <c r="CS45" i="9" s="1"/>
  <c r="BK9" i="9"/>
  <c r="BQ55" i="10"/>
  <c r="BJ55" i="10"/>
  <c r="BL55" i="10"/>
  <c r="BL30" i="9"/>
  <c r="BK61" i="9"/>
  <c r="BR23" i="9"/>
  <c r="CG20" i="9"/>
  <c r="BK54" i="9"/>
  <c r="CB66" i="10"/>
  <c r="CF66" i="10"/>
  <c r="BZ68" i="9"/>
  <c r="CO68" i="9" s="1"/>
  <c r="P32" i="9"/>
  <c r="CG65" i="9"/>
  <c r="CV65" i="9" s="1"/>
  <c r="BI40" i="9"/>
  <c r="BW39" i="9"/>
  <c r="BI60" i="9"/>
  <c r="BH55" i="10"/>
  <c r="CD28" i="9"/>
  <c r="BX14" i="9"/>
  <c r="BJ63" i="9"/>
  <c r="BJ55" i="9"/>
  <c r="CN55" i="9" s="1"/>
  <c r="BN76" i="9"/>
  <c r="BN39" i="9"/>
  <c r="BY38" i="10"/>
  <c r="BG32" i="9"/>
  <c r="BQ72" i="9"/>
  <c r="BN44" i="9"/>
  <c r="CR44" i="9" s="1"/>
  <c r="BV55" i="10"/>
  <c r="CC41" i="9"/>
  <c r="BM28" i="9"/>
  <c r="BW55" i="10"/>
  <c r="CF44" i="10"/>
  <c r="BM76" i="9"/>
  <c r="BV16" i="9"/>
  <c r="CH16" i="9" s="1"/>
  <c r="BW55" i="9"/>
  <c r="BZ25" i="9"/>
  <c r="BY47" i="10"/>
  <c r="BW39" i="10"/>
  <c r="BO52" i="9"/>
  <c r="BO56" i="9"/>
  <c r="CD59" i="9"/>
  <c r="BY60" i="9"/>
  <c r="BH74" i="9"/>
  <c r="BN22" i="10"/>
  <c r="BK22" i="10"/>
  <c r="BL22" i="10"/>
  <c r="BM22" i="10"/>
  <c r="CE75" i="9"/>
  <c r="BN28" i="9"/>
  <c r="CF65" i="9"/>
  <c r="CU65" i="9" s="1"/>
  <c r="CE65" i="9"/>
  <c r="CT65" i="9" s="1"/>
  <c r="BH10" i="9"/>
  <c r="CL10" i="9" s="1"/>
  <c r="CF15" i="9"/>
  <c r="CC17" i="9"/>
  <c r="BM19" i="9"/>
  <c r="P22" i="9"/>
  <c r="BL39" i="10"/>
  <c r="BJ19" i="9"/>
  <c r="CB9" i="9"/>
  <c r="P51" i="9"/>
  <c r="P40" i="9"/>
  <c r="BN59" i="10"/>
  <c r="P35" i="9"/>
  <c r="CC46" i="9"/>
  <c r="CR46" i="9" s="1"/>
  <c r="P21" i="9"/>
  <c r="BQ19" i="9"/>
  <c r="BK11" i="9"/>
  <c r="CD6" i="9"/>
  <c r="BL36" i="9"/>
  <c r="CD35" i="9"/>
  <c r="BJ34" i="9"/>
  <c r="CN34" i="9" s="1"/>
  <c r="BO24" i="9"/>
  <c r="BM11" i="9"/>
  <c r="BR33" i="10"/>
  <c r="P17" i="10"/>
  <c r="CD70" i="10"/>
  <c r="BO38" i="10"/>
  <c r="CD68" i="9"/>
  <c r="CS68" i="9" s="1"/>
  <c r="CA55" i="10"/>
  <c r="CC19" i="9"/>
  <c r="BM52" i="9"/>
  <c r="BY18" i="9"/>
  <c r="BG38" i="10"/>
  <c r="P43" i="10"/>
  <c r="BV39" i="9"/>
  <c r="BK56" i="9"/>
  <c r="CG35" i="9"/>
  <c r="BG61" i="9"/>
  <c r="BX31" i="10"/>
  <c r="CB55" i="10"/>
  <c r="BM69" i="9"/>
  <c r="CQ69" i="9" s="1"/>
  <c r="BJ27" i="9"/>
  <c r="BR27" i="9"/>
  <c r="P67" i="9"/>
  <c r="CD11" i="9"/>
  <c r="BZ58" i="10"/>
  <c r="BL59" i="10"/>
  <c r="BV57" i="9"/>
  <c r="BL56" i="10"/>
  <c r="CE22" i="9"/>
  <c r="BI59" i="10"/>
  <c r="BL60" i="9"/>
  <c r="BH56" i="10"/>
  <c r="BQ34" i="9"/>
  <c r="CE28" i="10"/>
  <c r="BN33" i="9"/>
  <c r="CF18" i="9"/>
  <c r="BN60" i="9"/>
  <c r="CA70" i="9"/>
  <c r="BV76" i="9"/>
  <c r="CE13" i="9"/>
  <c r="CT13" i="9" s="1"/>
  <c r="CB29" i="9"/>
  <c r="CE52" i="9"/>
  <c r="CB15" i="9"/>
  <c r="BN52" i="9"/>
  <c r="BH5" i="9"/>
  <c r="CL5" i="9" s="1"/>
  <c r="BY60" i="10"/>
  <c r="P66" i="10"/>
  <c r="BY71" i="9"/>
  <c r="CN71" i="9" s="1"/>
  <c r="BO37" i="9"/>
  <c r="BR56" i="9"/>
  <c r="BI56" i="9"/>
  <c r="CG39" i="10"/>
  <c r="BZ17" i="9"/>
  <c r="CF40" i="9"/>
  <c r="BI16" i="9"/>
  <c r="CM16" i="9" s="1"/>
  <c r="BR69" i="9"/>
  <c r="CV69" i="9" s="1"/>
  <c r="BX20" i="9"/>
  <c r="BI37" i="10"/>
  <c r="CG23" i="9"/>
  <c r="BR11" i="9"/>
  <c r="BZ41" i="10"/>
  <c r="BJ18" i="9"/>
  <c r="BL16" i="9"/>
  <c r="CP16" i="9" s="1"/>
  <c r="BV7" i="9"/>
  <c r="BX41" i="10"/>
  <c r="BV34" i="10"/>
  <c r="BK44" i="9"/>
  <c r="BR41" i="9"/>
  <c r="CE39" i="9"/>
  <c r="BW17" i="9"/>
  <c r="BJ37" i="10"/>
  <c r="CG30" i="9"/>
  <c r="CD40" i="9"/>
  <c r="BQ28" i="9"/>
  <c r="CB39" i="9"/>
  <c r="CQ39" i="9" s="1"/>
  <c r="BK64" i="9"/>
  <c r="CO64" i="9" s="1"/>
  <c r="CD73" i="9"/>
  <c r="BX55" i="10"/>
  <c r="BG45" i="9"/>
  <c r="CG21" i="9"/>
  <c r="BI29" i="10"/>
  <c r="P52" i="9"/>
  <c r="BK37" i="10"/>
  <c r="CE42" i="9"/>
  <c r="BX46" i="9"/>
  <c r="CM46" i="9" s="1"/>
  <c r="CB21" i="9"/>
  <c r="CQ21" i="9" s="1"/>
  <c r="BH40" i="9"/>
  <c r="BI42" i="9"/>
  <c r="BL40" i="9"/>
  <c r="CB23" i="9"/>
  <c r="BL63" i="9"/>
  <c r="P75" i="9"/>
  <c r="P54" i="10"/>
  <c r="CC20" i="9"/>
  <c r="CR20" i="9" s="1"/>
  <c r="BG8" i="9"/>
  <c r="P26" i="9"/>
  <c r="BP11" i="9"/>
  <c r="CT11" i="9" s="1"/>
  <c r="BZ21" i="9"/>
  <c r="P34" i="10"/>
  <c r="BM62" i="9"/>
  <c r="BH51" i="9"/>
  <c r="BQ18" i="9"/>
  <c r="BP51" i="10"/>
  <c r="P34" i="9"/>
  <c r="BH48" i="10"/>
  <c r="BI64" i="9"/>
  <c r="CM64" i="9" s="1"/>
  <c r="BY36" i="10"/>
  <c r="BI17" i="9"/>
  <c r="BH76" i="9"/>
  <c r="BZ76" i="9"/>
  <c r="BY51" i="10"/>
  <c r="CA6" i="9"/>
  <c r="CE57" i="9"/>
  <c r="CT57" i="9" s="1"/>
  <c r="BV48" i="9"/>
  <c r="BV33" i="9"/>
  <c r="BK18" i="9"/>
  <c r="CE60" i="9"/>
  <c r="BR30" i="10"/>
  <c r="CC60" i="9"/>
  <c r="CG56" i="9"/>
  <c r="BM22" i="9"/>
  <c r="BQ27" i="9"/>
  <c r="CU27" i="9" s="1"/>
  <c r="CD56" i="9"/>
  <c r="BH61" i="9"/>
  <c r="BI55" i="9"/>
  <c r="BI70" i="9"/>
  <c r="P33" i="10"/>
  <c r="BO59" i="10"/>
  <c r="BO48" i="10"/>
  <c r="BY61" i="10"/>
  <c r="P5" i="9"/>
  <c r="BH6" i="9"/>
  <c r="CL6" i="9" s="1"/>
  <c r="BX39" i="10"/>
  <c r="CD9" i="9"/>
  <c r="BM43" i="9"/>
  <c r="BH28" i="9"/>
  <c r="BG37" i="9"/>
  <c r="BZ15" i="9"/>
  <c r="CO15" i="9" s="1"/>
  <c r="CB44" i="9"/>
  <c r="BQ13" i="9"/>
  <c r="CE23" i="9"/>
  <c r="BW19" i="9"/>
  <c r="CL19" i="9" s="1"/>
  <c r="BG35" i="10"/>
  <c r="BP62" i="9"/>
  <c r="CA15" i="9"/>
  <c r="BX28" i="10"/>
  <c r="BW21" i="9"/>
  <c r="BJ45" i="9"/>
  <c r="CN45" i="9" s="1"/>
  <c r="P45" i="9"/>
  <c r="P31" i="9"/>
  <c r="BQ69" i="9"/>
  <c r="CU69" i="9" s="1"/>
  <c r="BO18" i="9"/>
  <c r="BL28" i="9"/>
  <c r="BZ32" i="9"/>
  <c r="CA23" i="9"/>
  <c r="BH33" i="10"/>
  <c r="BP38" i="9"/>
  <c r="BZ28" i="10"/>
  <c r="BV15" i="9"/>
  <c r="CD52" i="9"/>
  <c r="BL54" i="9"/>
  <c r="BG44" i="9"/>
  <c r="BM30" i="9"/>
  <c r="BX66" i="9"/>
  <c r="BZ66" i="9"/>
  <c r="BN62" i="9"/>
  <c r="BY73" i="9"/>
  <c r="CB35" i="10"/>
  <c r="BV51" i="9"/>
  <c r="BW34" i="10"/>
  <c r="BW15" i="9"/>
  <c r="BV25" i="9"/>
  <c r="BN45" i="9"/>
  <c r="CR45" i="9" s="1"/>
  <c r="BM56" i="10"/>
  <c r="BX57" i="9"/>
  <c r="CM57" i="9" s="1"/>
  <c r="CA30" i="9"/>
  <c r="CD60" i="9"/>
  <c r="BX44" i="9"/>
  <c r="P18" i="10"/>
  <c r="P66" i="9"/>
  <c r="BM55" i="9"/>
  <c r="CD27" i="9"/>
  <c r="BM61" i="9"/>
  <c r="BH55" i="9"/>
  <c r="CB45" i="10"/>
  <c r="BI67" i="9"/>
  <c r="CM67" i="9" s="1"/>
  <c r="BL70" i="9"/>
  <c r="BM59" i="9"/>
  <c r="BL31" i="9"/>
  <c r="BI76" i="9"/>
  <c r="BQ64" i="9"/>
  <c r="CU64" i="9" s="1"/>
  <c r="BY11" i="9"/>
  <c r="CF50" i="9"/>
  <c r="BO56" i="10"/>
  <c r="BV66" i="9"/>
  <c r="CK65" i="9" s="1"/>
  <c r="CD36" i="10"/>
  <c r="CD21" i="9"/>
  <c r="BR16" i="9"/>
  <c r="CV16" i="9" s="1"/>
  <c r="BJ28" i="9"/>
  <c r="BR19" i="9"/>
  <c r="CV19" i="9" s="1"/>
  <c r="CD30" i="9"/>
  <c r="BI10" i="9"/>
  <c r="BP48" i="10"/>
  <c r="BM6" i="9"/>
  <c r="CD46" i="9"/>
  <c r="CS46" i="9" s="1"/>
  <c r="CC6" i="9"/>
  <c r="BN11" i="9"/>
  <c r="BQ6" i="9"/>
  <c r="CC9" i="9"/>
  <c r="BL43" i="9"/>
  <c r="BW28" i="10"/>
  <c r="BM63" i="9"/>
  <c r="BQ38" i="10"/>
  <c r="BN24" i="9"/>
  <c r="P41" i="9"/>
  <c r="BX43" i="9"/>
  <c r="CB32" i="9"/>
  <c r="CF13" i="9"/>
  <c r="BM35" i="10"/>
  <c r="CE50" i="9"/>
  <c r="BQ47" i="9"/>
  <c r="P7" i="9"/>
  <c r="CG9" i="9"/>
  <c r="CF28" i="10"/>
  <c r="BW51" i="9"/>
  <c r="BQ44" i="9"/>
  <c r="CF47" i="9"/>
  <c r="BX65" i="9"/>
  <c r="CM65" i="9" s="1"/>
  <c r="BH24" i="9"/>
  <c r="BM41" i="9"/>
  <c r="CB51" i="9"/>
  <c r="CF65" i="10"/>
  <c r="BY65" i="9"/>
  <c r="CN65" i="9" s="1"/>
  <c r="BO28" i="9"/>
  <c r="BG48" i="10"/>
  <c r="CE38" i="10"/>
  <c r="CE36" i="10"/>
  <c r="CC58" i="10"/>
  <c r="CA38" i="10"/>
  <c r="BY48" i="9"/>
  <c r="BW40" i="9"/>
  <c r="CA75" i="9"/>
  <c r="BQ62" i="9"/>
  <c r="BY12" i="9"/>
  <c r="BG31" i="9"/>
  <c r="BZ38" i="10"/>
  <c r="CC70" i="10"/>
  <c r="BJ29" i="10"/>
  <c r="BJ47" i="9"/>
  <c r="BQ51" i="9"/>
  <c r="BI75" i="9"/>
  <c r="P58" i="9"/>
  <c r="CA46" i="9"/>
  <c r="CP46" i="9" s="1"/>
  <c r="BK59" i="9"/>
  <c r="CD76" i="9"/>
  <c r="CB28" i="10"/>
  <c r="BI24" i="9"/>
  <c r="BN38" i="10"/>
  <c r="P11" i="9"/>
  <c r="CE76" i="9"/>
  <c r="CT76" i="9" s="1"/>
  <c r="CC40" i="9"/>
  <c r="CR40" i="9" s="1"/>
  <c r="BW46" i="9"/>
  <c r="CL46" i="9" s="1"/>
  <c r="BO72" i="9"/>
  <c r="P65" i="9"/>
  <c r="BX51" i="10"/>
  <c r="CA34" i="10"/>
  <c r="BG40" i="10"/>
  <c r="BI63" i="9"/>
  <c r="CF68" i="9"/>
  <c r="CU68" i="9" s="1"/>
  <c r="BH59" i="10"/>
  <c r="BJ59" i="10"/>
  <c r="BM59" i="10"/>
  <c r="BQ59" i="10"/>
  <c r="BY76" i="9"/>
  <c r="P43" i="9"/>
  <c r="CC15" i="9"/>
  <c r="BZ73" i="9"/>
  <c r="BY43" i="9"/>
  <c r="CF70" i="10"/>
  <c r="BL48" i="10"/>
  <c r="P53" i="9"/>
  <c r="BQ54" i="9"/>
  <c r="BY42" i="9"/>
  <c r="BZ43" i="9"/>
  <c r="BO51" i="10"/>
  <c r="CC38" i="10"/>
  <c r="CD17" i="9"/>
  <c r="BZ20" i="9"/>
  <c r="BQ10" i="9"/>
  <c r="CF38" i="10"/>
  <c r="BL35" i="10"/>
  <c r="CE17" i="9"/>
  <c r="CT17" i="9" s="1"/>
  <c r="BK21" i="9"/>
  <c r="BV36" i="9"/>
  <c r="CF41" i="10"/>
  <c r="CA47" i="10"/>
  <c r="BZ49" i="10"/>
  <c r="CE55" i="10"/>
  <c r="BI51" i="10"/>
  <c r="BW14" i="9"/>
  <c r="BK16" i="9"/>
  <c r="CO16" i="9" s="1"/>
  <c r="BW61" i="10"/>
  <c r="BJ6" i="9"/>
  <c r="BM36" i="9"/>
  <c r="BM33" i="10"/>
  <c r="CC29" i="9"/>
  <c r="CB60" i="9"/>
  <c r="BX45" i="10"/>
  <c r="BZ39" i="9"/>
  <c r="BX7" i="9"/>
  <c r="CM7" i="9" s="1"/>
  <c r="CA14" i="9"/>
  <c r="CB52" i="9"/>
  <c r="P16" i="9"/>
  <c r="BR70" i="9"/>
  <c r="BW73" i="9"/>
  <c r="BN23" i="9"/>
  <c r="BR64" i="9"/>
  <c r="CV64" i="9" s="1"/>
  <c r="BQ23" i="9"/>
  <c r="CU23" i="9" s="1"/>
  <c r="P47" i="9"/>
  <c r="CF45" i="10"/>
  <c r="BJ38" i="10"/>
  <c r="BP56" i="9"/>
  <c r="CT56" i="9" s="1"/>
  <c r="CF7" i="9"/>
  <c r="CU7" i="9" s="1"/>
  <c r="CD55" i="10"/>
  <c r="CG36" i="10"/>
  <c r="BJ60" i="9"/>
  <c r="BR76" i="9"/>
  <c r="CF28" i="9"/>
  <c r="CD43" i="9"/>
  <c r="BZ54" i="9"/>
  <c r="CA48" i="9"/>
  <c r="CP48" i="9" s="1"/>
  <c r="P4" i="9"/>
  <c r="CE30" i="9"/>
  <c r="BP52" i="9"/>
  <c r="BP60" i="9"/>
  <c r="BV32" i="9"/>
  <c r="CE24" i="9"/>
  <c r="P42" i="10"/>
  <c r="CC66" i="10"/>
  <c r="BP19" i="9"/>
  <c r="CC68" i="9"/>
  <c r="CR68" i="9" s="1"/>
  <c r="BY55" i="10"/>
  <c r="BP16" i="10"/>
  <c r="P38" i="10"/>
  <c r="CE27" i="9"/>
  <c r="CF43" i="9"/>
  <c r="CD39" i="10"/>
  <c r="CB43" i="9"/>
  <c r="P60" i="10"/>
  <c r="BI6" i="9"/>
  <c r="BN51" i="10"/>
  <c r="BM51" i="10"/>
  <c r="BQ35" i="10"/>
  <c r="BH35" i="10"/>
  <c r="BI35" i="10"/>
  <c r="CG45" i="10"/>
  <c r="CE40" i="9"/>
  <c r="CB35" i="9"/>
  <c r="BI54" i="9"/>
  <c r="BQ37" i="9"/>
  <c r="BM16" i="9"/>
  <c r="CQ16" i="9" s="1"/>
  <c r="BY45" i="10"/>
  <c r="BJ69" i="9"/>
  <c r="CN69" i="9" s="1"/>
  <c r="P15" i="10"/>
  <c r="BN19" i="9"/>
  <c r="BL6" i="9"/>
  <c r="BK22" i="9"/>
  <c r="CO22" i="9" s="1"/>
  <c r="BL29" i="10"/>
  <c r="BX73" i="9"/>
  <c r="BP9" i="9"/>
  <c r="CF11" i="9"/>
  <c r="CU11" i="9" s="1"/>
  <c r="CF73" i="9"/>
  <c r="BZ18" i="9"/>
  <c r="BX68" i="9"/>
  <c r="CM68" i="9" s="1"/>
  <c r="BY44" i="9"/>
  <c r="CC28" i="9"/>
  <c r="CG51" i="10"/>
  <c r="BX11" i="9"/>
  <c r="CF46" i="9"/>
  <c r="CU46" i="9" s="1"/>
  <c r="P48" i="9"/>
  <c r="BO23" i="9"/>
  <c r="BI61" i="9"/>
  <c r="BP21" i="9"/>
  <c r="CD58" i="10"/>
  <c r="CA47" i="9"/>
  <c r="CA39" i="10"/>
  <c r="BY51" i="9"/>
  <c r="BO64" i="9"/>
  <c r="CS64" i="9" s="1"/>
  <c r="BR72" i="9"/>
  <c r="CE12" i="9"/>
  <c r="BG13" i="9"/>
  <c r="CE28" i="9"/>
  <c r="BN38" i="9"/>
  <c r="BZ46" i="9"/>
  <c r="CO46" i="9" s="1"/>
  <c r="BK63" i="9"/>
  <c r="CO63" i="9" s="1"/>
  <c r="BK10" i="9"/>
  <c r="BM10" i="9"/>
  <c r="BL10" i="9"/>
  <c r="BR43" i="9"/>
  <c r="BH34" i="9"/>
  <c r="BV45" i="9"/>
  <c r="CH45" i="9" s="1"/>
  <c r="CC39" i="9"/>
  <c r="P39" i="10"/>
  <c r="BI38" i="10"/>
  <c r="BX34" i="10"/>
  <c r="P23" i="10"/>
  <c r="BP37" i="10"/>
  <c r="CF6" i="9"/>
  <c r="CF39" i="10"/>
  <c r="BN55" i="9"/>
  <c r="BP39" i="10"/>
  <c r="BV31" i="9"/>
  <c r="BV21" i="9"/>
  <c r="BO41" i="9"/>
  <c r="CG73" i="9"/>
  <c r="CD23" i="9"/>
  <c r="BX42" i="9"/>
  <c r="BW13" i="9"/>
  <c r="BV55" i="9"/>
  <c r="BP40" i="9"/>
  <c r="BK19" i="9"/>
  <c r="CA27" i="9"/>
  <c r="BZ28" i="9"/>
  <c r="BV69" i="9"/>
  <c r="CK68" i="9" s="1"/>
  <c r="BG19" i="9"/>
  <c r="BZ45" i="10"/>
  <c r="BK56" i="10"/>
  <c r="CG76" i="9"/>
  <c r="P45" i="10"/>
  <c r="CG48" i="9"/>
  <c r="CC45" i="10"/>
  <c r="BY66" i="10"/>
  <c r="BH20" i="9"/>
  <c r="CL20" i="9" s="1"/>
  <c r="BL23" i="9"/>
  <c r="CD28" i="10"/>
  <c r="CA32" i="9"/>
  <c r="BJ17" i="9"/>
  <c r="BO22" i="9"/>
  <c r="BR55" i="10"/>
  <c r="CD66" i="10"/>
  <c r="CG60" i="9"/>
  <c r="BQ20" i="9"/>
  <c r="BR55" i="9"/>
  <c r="BV63" i="9"/>
  <c r="BK72" i="9"/>
  <c r="BM75" i="9"/>
  <c r="CC4" i="9"/>
  <c r="CR4" i="9" s="1"/>
  <c r="BV66" i="10"/>
  <c r="CE52" i="10"/>
  <c r="BN13" i="9"/>
  <c r="BR40" i="10"/>
  <c r="CF60" i="10"/>
  <c r="CG60" i="10"/>
  <c r="BV71" i="9"/>
  <c r="CD75" i="9"/>
  <c r="BO35" i="10"/>
  <c r="BG60" i="9"/>
  <c r="CF32" i="9"/>
  <c r="CA61" i="10"/>
  <c r="BN18" i="9"/>
  <c r="BL18" i="9"/>
  <c r="BY70" i="10"/>
  <c r="BX70" i="10"/>
  <c r="BZ70" i="10"/>
  <c r="BX30" i="9"/>
  <c r="BY30" i="9"/>
  <c r="CN30" i="9" s="1"/>
  <c r="BH18" i="9"/>
  <c r="CB40" i="9"/>
  <c r="BY35" i="9"/>
  <c r="CA76" i="9"/>
  <c r="BZ42" i="9"/>
  <c r="BK49" i="10"/>
  <c r="BL49" i="10"/>
  <c r="CA73" i="9"/>
  <c r="BG38" i="9"/>
  <c r="BI21" i="9"/>
  <c r="CM21" i="9" s="1"/>
  <c r="CB46" i="9"/>
  <c r="CQ46" i="9" s="1"/>
  <c r="CA28" i="9"/>
  <c r="BN63" i="9"/>
  <c r="BR10" i="9"/>
  <c r="BG55" i="9"/>
  <c r="BY39" i="10"/>
  <c r="CD65" i="10"/>
  <c r="CA68" i="9"/>
  <c r="CP68" i="9" s="1"/>
  <c r="CC28" i="10"/>
  <c r="CG35" i="10"/>
  <c r="P72" i="9"/>
  <c r="P19" i="9"/>
  <c r="CB53" i="9"/>
  <c r="BY68" i="9"/>
  <c r="CN68" i="9" s="1"/>
  <c r="BY50" i="9"/>
  <c r="CN50" i="9" s="1"/>
  <c r="BJ43" i="9"/>
  <c r="BM56" i="9"/>
  <c r="BH51" i="10"/>
  <c r="P49" i="9"/>
  <c r="BV70" i="10"/>
  <c r="CD66" i="9"/>
  <c r="BI59" i="9"/>
  <c r="CM59" i="9" s="1"/>
  <c r="CG28" i="9"/>
  <c r="BM5" i="9"/>
  <c r="CQ5" i="9" s="1"/>
  <c r="CE73" i="9"/>
  <c r="CT73" i="9" s="1"/>
  <c r="CE35" i="10"/>
  <c r="CR56" i="9" l="1"/>
  <c r="CV14" i="9"/>
  <c r="CH81" i="10"/>
  <c r="DG81" i="10" s="1"/>
  <c r="CR14" i="9"/>
  <c r="CH5" i="9"/>
  <c r="CH69" i="9"/>
  <c r="BS86" i="10"/>
  <c r="CP86" i="10" s="1"/>
  <c r="BS87" i="10"/>
  <c r="CL87" i="10" s="1"/>
  <c r="BS88" i="10"/>
  <c r="CV88" i="10" s="1"/>
  <c r="CH85" i="10"/>
  <c r="DC85" i="10" s="1"/>
  <c r="CH88" i="10"/>
  <c r="DE88" i="10" s="1"/>
  <c r="DK82" i="10"/>
  <c r="DB83" i="10"/>
  <c r="CH87" i="10"/>
  <c r="DD87" i="10" s="1"/>
  <c r="CP84" i="10"/>
  <c r="DA83" i="10"/>
  <c r="CR84" i="10"/>
  <c r="CU84" i="10"/>
  <c r="CQ84" i="10"/>
  <c r="CT39" i="9"/>
  <c r="DI83" i="10"/>
  <c r="DY83" i="10" s="1"/>
  <c r="CL85" i="10"/>
  <c r="CH86" i="10"/>
  <c r="DK86" i="10" s="1"/>
  <c r="DH83" i="10"/>
  <c r="CH80" i="10"/>
  <c r="DK80" i="10" s="1"/>
  <c r="CM85" i="10"/>
  <c r="CS85" i="10"/>
  <c r="CU85" i="10"/>
  <c r="CQ85" i="10"/>
  <c r="CR85" i="10"/>
  <c r="CN85" i="10"/>
  <c r="CP85" i="10"/>
  <c r="CT85" i="10"/>
  <c r="CV85" i="10"/>
  <c r="CO85" i="10"/>
  <c r="DE84" i="10"/>
  <c r="DC84" i="10"/>
  <c r="DB84" i="10"/>
  <c r="CR37" i="9"/>
  <c r="DD84" i="10"/>
  <c r="DT84" i="10" s="1"/>
  <c r="DK84" i="10"/>
  <c r="DI84" i="10"/>
  <c r="CS83" i="10"/>
  <c r="DH84" i="10"/>
  <c r="DG84" i="10"/>
  <c r="DJ84" i="10"/>
  <c r="DA84" i="10"/>
  <c r="CL83" i="10"/>
  <c r="DF84" i="10"/>
  <c r="CV84" i="10"/>
  <c r="CL84" i="10"/>
  <c r="CS84" i="10"/>
  <c r="CT84" i="10"/>
  <c r="CM84" i="10"/>
  <c r="CK84" i="10"/>
  <c r="CN84" i="10"/>
  <c r="CU8" i="9"/>
  <c r="CM72" i="9"/>
  <c r="CZ83" i="10"/>
  <c r="DK83" i="10"/>
  <c r="DE83" i="10"/>
  <c r="DD83" i="10"/>
  <c r="BS82" i="10"/>
  <c r="CM82" i="10" s="1"/>
  <c r="DG83" i="10"/>
  <c r="DF83" i="10"/>
  <c r="CU83" i="10"/>
  <c r="DZ83" i="10" s="1"/>
  <c r="CV83" i="10"/>
  <c r="CK83" i="10"/>
  <c r="CM83" i="10"/>
  <c r="CP83" i="10"/>
  <c r="CO83" i="10"/>
  <c r="CN83" i="10"/>
  <c r="DC83" i="10"/>
  <c r="CL61" i="9"/>
  <c r="CQ83" i="10"/>
  <c r="CR83" i="10"/>
  <c r="CM15" i="9"/>
  <c r="CM14" i="9"/>
  <c r="CS14" i="9"/>
  <c r="CQ25" i="9"/>
  <c r="CP8" i="9"/>
  <c r="DD82" i="10"/>
  <c r="CL75" i="9"/>
  <c r="B9" i="15"/>
  <c r="D8" i="15"/>
  <c r="CQ8" i="9"/>
  <c r="DJ82" i="10"/>
  <c r="DC82" i="10"/>
  <c r="DA82" i="10"/>
  <c r="DG82" i="10"/>
  <c r="DF82" i="10"/>
  <c r="CZ82" i="10"/>
  <c r="DE82" i="10"/>
  <c r="DB82" i="10"/>
  <c r="DH82" i="10"/>
  <c r="BS81" i="10"/>
  <c r="CV75" i="9"/>
  <c r="CP61" i="9"/>
  <c r="CU39" i="9"/>
  <c r="CT58" i="9"/>
  <c r="CM73" i="9"/>
  <c r="CV26" i="9"/>
  <c r="CR72" i="9"/>
  <c r="CR31" i="9"/>
  <c r="CV25" i="9"/>
  <c r="CR8" i="9"/>
  <c r="CL21" i="9"/>
  <c r="CL25" i="9"/>
  <c r="CM37" i="9"/>
  <c r="CM27" i="9"/>
  <c r="BS80" i="10"/>
  <c r="CK80" i="10" s="1"/>
  <c r="CP40" i="9"/>
  <c r="CT44" i="9"/>
  <c r="CN54" i="9"/>
  <c r="CU37" i="9"/>
  <c r="CK39" i="9"/>
  <c r="CV79" i="10"/>
  <c r="CU79" i="10"/>
  <c r="CS25" i="9"/>
  <c r="CT79" i="10"/>
  <c r="CS17" i="9"/>
  <c r="F6" i="12"/>
  <c r="Z6" i="12"/>
  <c r="Y6" i="12"/>
  <c r="B21" i="2"/>
  <c r="A20" i="2"/>
  <c r="BL20" i="2" s="1"/>
  <c r="CK79" i="10"/>
  <c r="CS39" i="9"/>
  <c r="CH79" i="10"/>
  <c r="DF79" i="10" s="1"/>
  <c r="CR79" i="10"/>
  <c r="CL79" i="10"/>
  <c r="CQ79" i="10"/>
  <c r="CP79" i="10"/>
  <c r="CN79" i="10"/>
  <c r="CS79" i="10"/>
  <c r="CM79" i="10"/>
  <c r="B22" i="3"/>
  <c r="A21" i="3"/>
  <c r="BL21" i="3" s="1"/>
  <c r="CU25" i="9"/>
  <c r="CL39" i="9"/>
  <c r="CV18" i="9"/>
  <c r="CS8" i="9"/>
  <c r="CP51" i="9"/>
  <c r="CP76" i="9"/>
  <c r="CQ38" i="9"/>
  <c r="CM8" i="9"/>
  <c r="CO8" i="9"/>
  <c r="CT26" i="9"/>
  <c r="CL38" i="9"/>
  <c r="CQ26" i="9"/>
  <c r="CP31" i="9"/>
  <c r="CO25" i="9"/>
  <c r="CO48" i="9"/>
  <c r="BS25" i="9"/>
  <c r="CN21" i="9"/>
  <c r="CU30" i="9"/>
  <c r="CS76" i="9"/>
  <c r="CP73" i="9"/>
  <c r="CT29" i="9"/>
  <c r="CN61" i="9"/>
  <c r="CK26" i="9"/>
  <c r="CP19" i="9"/>
  <c r="CL37" i="9"/>
  <c r="CQ61" i="9"/>
  <c r="CN73" i="9"/>
  <c r="CQ28" i="9"/>
  <c r="CT31" i="9"/>
  <c r="CK25" i="9"/>
  <c r="CO27" i="9"/>
  <c r="CP25" i="9"/>
  <c r="CN75" i="9"/>
  <c r="CM35" i="9"/>
  <c r="CR75" i="9"/>
  <c r="CH8" i="9"/>
  <c r="CN29" i="9"/>
  <c r="CP13" i="9"/>
  <c r="CM61" i="9"/>
  <c r="CU15" i="9"/>
  <c r="CS29" i="9"/>
  <c r="CQ33" i="9"/>
  <c r="CU73" i="9"/>
  <c r="CO31" i="9"/>
  <c r="CS31" i="9"/>
  <c r="CL14" i="9"/>
  <c r="CO38" i="9"/>
  <c r="CR26" i="9"/>
  <c r="CU53" i="9"/>
  <c r="CS38" i="9"/>
  <c r="CO35" i="9"/>
  <c r="CR35" i="9"/>
  <c r="CN8" i="9"/>
  <c r="CO33" i="9"/>
  <c r="CQ74" i="9"/>
  <c r="CR10" i="9"/>
  <c r="CQ35" i="9"/>
  <c r="CK35" i="9"/>
  <c r="CV62" i="9"/>
  <c r="CQ34" i="9"/>
  <c r="CS75" i="9"/>
  <c r="CO39" i="9"/>
  <c r="CL29" i="9"/>
  <c r="CU59" i="9"/>
  <c r="CT75" i="9"/>
  <c r="CM53" i="9"/>
  <c r="CN25" i="9"/>
  <c r="CQ72" i="9"/>
  <c r="CU62" i="9"/>
  <c r="CS13" i="9"/>
  <c r="CT63" i="9"/>
  <c r="CU66" i="9"/>
  <c r="CP24" i="9"/>
  <c r="CN39" i="9"/>
  <c r="CP75" i="9"/>
  <c r="CQ31" i="9"/>
  <c r="CQ47" i="9"/>
  <c r="CQ37" i="9"/>
  <c r="CH61" i="9"/>
  <c r="CS37" i="9"/>
  <c r="CO37" i="9"/>
  <c r="CS47" i="9"/>
  <c r="CV21" i="9"/>
  <c r="CU33" i="9"/>
  <c r="CO49" i="9"/>
  <c r="CP74" i="9"/>
  <c r="CV59" i="9"/>
  <c r="CV73" i="9"/>
  <c r="CL72" i="9"/>
  <c r="CU21" i="9"/>
  <c r="CM22" i="9"/>
  <c r="CK75" i="9"/>
  <c r="CT48" i="9"/>
  <c r="CT59" i="9"/>
  <c r="CT77" i="10"/>
  <c r="CS27" i="9"/>
  <c r="CU18" i="9"/>
  <c r="CV27" i="9"/>
  <c r="CV52" i="9"/>
  <c r="CQ50" i="9"/>
  <c r="CN26" i="9"/>
  <c r="DB77" i="10"/>
  <c r="CO19" i="9"/>
  <c r="CS21" i="9"/>
  <c r="CM29" i="9"/>
  <c r="CP72" i="9"/>
  <c r="CT25" i="9"/>
  <c r="CV13" i="9"/>
  <c r="CQ36" i="9"/>
  <c r="CS62" i="9"/>
  <c r="CR42" i="9"/>
  <c r="DD77" i="10"/>
  <c r="CO61" i="9"/>
  <c r="CU61" i="9"/>
  <c r="CO74" i="9"/>
  <c r="CV32" i="9"/>
  <c r="CV39" i="9"/>
  <c r="CS61" i="9"/>
  <c r="CK74" i="9"/>
  <c r="CL33" i="9"/>
  <c r="CS35" i="9"/>
  <c r="CQ59" i="9"/>
  <c r="CV11" i="9"/>
  <c r="CL63" i="9"/>
  <c r="CT54" i="9"/>
  <c r="CV58" i="9"/>
  <c r="CV61" i="9"/>
  <c r="CV29" i="9"/>
  <c r="CS33" i="9"/>
  <c r="CL73" i="9"/>
  <c r="CQ15" i="9"/>
  <c r="CK15" i="9"/>
  <c r="CL60" i="9"/>
  <c r="CP52" i="9"/>
  <c r="CP56" i="9"/>
  <c r="CS74" i="9"/>
  <c r="CU54" i="9"/>
  <c r="CU51" i="9"/>
  <c r="CM10" i="9"/>
  <c r="CU31" i="9"/>
  <c r="CS48" i="9"/>
  <c r="CN10" i="9"/>
  <c r="CN53" i="9"/>
  <c r="CV77" i="10"/>
  <c r="EA77" i="10" s="1"/>
  <c r="CQ10" i="9"/>
  <c r="CQ6" i="9"/>
  <c r="CL35" i="9"/>
  <c r="CP70" i="9"/>
  <c r="CU19" i="9"/>
  <c r="CM19" i="9"/>
  <c r="CN43" i="9"/>
  <c r="CN60" i="9"/>
  <c r="CQ70" i="9"/>
  <c r="CO26" i="9"/>
  <c r="CS72" i="9"/>
  <c r="CL58" i="9"/>
  <c r="CL24" i="9"/>
  <c r="CS77" i="10"/>
  <c r="CM34" i="9"/>
  <c r="CQ77" i="10"/>
  <c r="CQ78" i="10"/>
  <c r="CR33" i="9"/>
  <c r="CP23" i="9"/>
  <c r="CU44" i="9"/>
  <c r="CN56" i="9"/>
  <c r="CO14" i="9"/>
  <c r="DF77" i="10"/>
  <c r="CU10" i="9"/>
  <c r="CU34" i="9"/>
  <c r="CN62" i="9"/>
  <c r="CL44" i="9"/>
  <c r="CM51" i="9"/>
  <c r="CN74" i="9"/>
  <c r="CL34" i="9"/>
  <c r="CH31" i="9"/>
  <c r="CT62" i="9"/>
  <c r="CV35" i="9"/>
  <c r="CQ19" i="9"/>
  <c r="CV51" i="9"/>
  <c r="CS15" i="9"/>
  <c r="CO52" i="9"/>
  <c r="CP9" i="9"/>
  <c r="CP62" i="9"/>
  <c r="CR50" i="9"/>
  <c r="CP50" i="9"/>
  <c r="CO77" i="10"/>
  <c r="CP77" i="10"/>
  <c r="CU77" i="10"/>
  <c r="CO78" i="10"/>
  <c r="CM78" i="10"/>
  <c r="CL52" i="9"/>
  <c r="CR48" i="9"/>
  <c r="CO42" i="9"/>
  <c r="CK21" i="9"/>
  <c r="CR24" i="9"/>
  <c r="CT78" i="10"/>
  <c r="CV41" i="9"/>
  <c r="DI77" i="10"/>
  <c r="CR13" i="9"/>
  <c r="CT9" i="9"/>
  <c r="CP43" i="9"/>
  <c r="CQ11" i="9"/>
  <c r="CR63" i="9"/>
  <c r="CV43" i="9"/>
  <c r="CK14" i="9"/>
  <c r="CP60" i="9"/>
  <c r="CR76" i="9"/>
  <c r="CS63" i="9"/>
  <c r="CQ14" i="9"/>
  <c r="CM39" i="9"/>
  <c r="CQ42" i="9"/>
  <c r="CO58" i="9"/>
  <c r="CO24" i="9"/>
  <c r="CP33" i="9"/>
  <c r="DJ77" i="10"/>
  <c r="CH78" i="10"/>
  <c r="DA78" i="10" s="1"/>
  <c r="DQ78" i="10" s="1"/>
  <c r="CR78" i="10"/>
  <c r="CR38" i="9"/>
  <c r="CS49" i="9"/>
  <c r="CQ17" i="9"/>
  <c r="DE77" i="10"/>
  <c r="CU52" i="9"/>
  <c r="CQ13" i="9"/>
  <c r="CN59" i="9"/>
  <c r="DC77" i="10"/>
  <c r="CN19" i="9"/>
  <c r="CZ77" i="10"/>
  <c r="CN78" i="10"/>
  <c r="CM32" i="9"/>
  <c r="CM58" i="9"/>
  <c r="CP78" i="10"/>
  <c r="CS41" i="9"/>
  <c r="CP10" i="9"/>
  <c r="CM48" i="9"/>
  <c r="CV24" i="9"/>
  <c r="CN77" i="10"/>
  <c r="CU78" i="10"/>
  <c r="CV78" i="10"/>
  <c r="CS78" i="10"/>
  <c r="BS35" i="9"/>
  <c r="CN49" i="9"/>
  <c r="CM13" i="9"/>
  <c r="CL27" i="9"/>
  <c r="DA77" i="10"/>
  <c r="DQ77" i="10" s="1"/>
  <c r="CN35" i="9"/>
  <c r="CO73" i="9"/>
  <c r="CQ55" i="9"/>
  <c r="CR59" i="9"/>
  <c r="DH77" i="10"/>
  <c r="CQ48" i="9"/>
  <c r="CV31" i="9"/>
  <c r="DG77" i="10"/>
  <c r="CM56" i="9"/>
  <c r="CO50" i="9"/>
  <c r="CO23" i="9"/>
  <c r="CO12" i="9"/>
  <c r="CH59" i="9"/>
  <c r="CR74" i="9"/>
  <c r="CM77" i="10"/>
  <c r="CP18" i="9"/>
  <c r="CO72" i="9"/>
  <c r="CR19" i="9"/>
  <c r="CU47" i="9"/>
  <c r="CT38" i="9"/>
  <c r="CM55" i="9"/>
  <c r="CS73" i="9"/>
  <c r="CN63" i="9"/>
  <c r="CN40" i="9"/>
  <c r="CQ66" i="9"/>
  <c r="CO40" i="9"/>
  <c r="CN23" i="9"/>
  <c r="CT47" i="9"/>
  <c r="CM36" i="9"/>
  <c r="CK78" i="10"/>
  <c r="CK77" i="10"/>
  <c r="CH62" i="9"/>
  <c r="CO10" i="9"/>
  <c r="CR52" i="9"/>
  <c r="CO11" i="9"/>
  <c r="CT72" i="9"/>
  <c r="CR21" i="9"/>
  <c r="CM75" i="9"/>
  <c r="CP63" i="9"/>
  <c r="CU58" i="9"/>
  <c r="CL50" i="9"/>
  <c r="CP34" i="9"/>
  <c r="CL48" i="9"/>
  <c r="CO13" i="9"/>
  <c r="CN28" i="9"/>
  <c r="CR70" i="9"/>
  <c r="CS34" i="9"/>
  <c r="CP12" i="9"/>
  <c r="CV12" i="9"/>
  <c r="CQ9" i="9"/>
  <c r="CS23" i="9"/>
  <c r="CS58" i="9"/>
  <c r="CQ24" i="9"/>
  <c r="CS22" i="9"/>
  <c r="CM24" i="9"/>
  <c r="CP54" i="9"/>
  <c r="CS24" i="9"/>
  <c r="CT18" i="9"/>
  <c r="CO34" i="9"/>
  <c r="CT19" i="9"/>
  <c r="CO44" i="9"/>
  <c r="CR73" i="9"/>
  <c r="CH13" i="9"/>
  <c r="CN13" i="9"/>
  <c r="CT60" i="9"/>
  <c r="CM70" i="9"/>
  <c r="CP30" i="9"/>
  <c r="CM11" i="9"/>
  <c r="CQ40" i="9"/>
  <c r="CT28" i="9"/>
  <c r="CP59" i="9"/>
  <c r="CQ12" i="9"/>
  <c r="CT12" i="9"/>
  <c r="CR23" i="9"/>
  <c r="CM63" i="9"/>
  <c r="CV6" i="9"/>
  <c r="CV70" i="9"/>
  <c r="CN32" i="9"/>
  <c r="CS18" i="9"/>
  <c r="CP26" i="9"/>
  <c r="CR77" i="10"/>
  <c r="CM76" i="9"/>
  <c r="CL76" i="9"/>
  <c r="CK77" i="9"/>
  <c r="BS77" i="9"/>
  <c r="CW77" i="9" s="1"/>
  <c r="CU76" i="9"/>
  <c r="CU13" i="9"/>
  <c r="CU43" i="9"/>
  <c r="CR6" i="9"/>
  <c r="CN20" i="9"/>
  <c r="CM20" i="9"/>
  <c r="CU29" i="9"/>
  <c r="CQ29" i="9"/>
  <c r="DI17" i="10"/>
  <c r="CM66" i="9"/>
  <c r="CQ18" i="9"/>
  <c r="CU32" i="9"/>
  <c r="DH23" i="10"/>
  <c r="CZ73" i="10"/>
  <c r="DF56" i="10"/>
  <c r="CV28" i="9"/>
  <c r="CH27" i="9"/>
  <c r="CS19" i="9"/>
  <c r="CL66" i="9"/>
  <c r="CP14" i="9"/>
  <c r="CU28" i="9"/>
  <c r="CQ52" i="9"/>
  <c r="CR28" i="9"/>
  <c r="CS44" i="9"/>
  <c r="DI68" i="10"/>
  <c r="DB73" i="10"/>
  <c r="CP28" i="9"/>
  <c r="CH19" i="9"/>
  <c r="CR36" i="9"/>
  <c r="CN44" i="9"/>
  <c r="CO47" i="9"/>
  <c r="DK73" i="10"/>
  <c r="CL30" i="9"/>
  <c r="CH49" i="9"/>
  <c r="CH42" i="9"/>
  <c r="DG16" i="10"/>
  <c r="CM49" i="9"/>
  <c r="CT14" i="9"/>
  <c r="CH18" i="9"/>
  <c r="DG27" i="10"/>
  <c r="DK62" i="10"/>
  <c r="DE73" i="10"/>
  <c r="CH12" i="9"/>
  <c r="CT33" i="9"/>
  <c r="CT32" i="9"/>
  <c r="DE16" i="10"/>
  <c r="CS32" i="9"/>
  <c r="CV72" i="9"/>
  <c r="CR60" i="9"/>
  <c r="CH76" i="9"/>
  <c r="CS50" i="9"/>
  <c r="CH72" i="9"/>
  <c r="DE76" i="10"/>
  <c r="DU76" i="10" s="1"/>
  <c r="CQ73" i="9"/>
  <c r="CH25" i="9"/>
  <c r="DH46" i="10"/>
  <c r="DG56" i="10"/>
  <c r="DD37" i="10"/>
  <c r="CL70" i="9"/>
  <c r="DD68" i="10"/>
  <c r="DA73" i="10"/>
  <c r="DI37" i="10"/>
  <c r="CQ51" i="9"/>
  <c r="CH58" i="9"/>
  <c r="CO66" i="9"/>
  <c r="CS9" i="9"/>
  <c r="BS17" i="9"/>
  <c r="CH47" i="9"/>
  <c r="CV56" i="9"/>
  <c r="CL11" i="9"/>
  <c r="CO32" i="9"/>
  <c r="CQ60" i="9"/>
  <c r="CH23" i="9"/>
  <c r="CV60" i="9"/>
  <c r="CH52" i="9"/>
  <c r="CQ20" i="9"/>
  <c r="CT24" i="9"/>
  <c r="CH37" i="9"/>
  <c r="DK68" i="10"/>
  <c r="CS56" i="9"/>
  <c r="CO54" i="9"/>
  <c r="CQ44" i="9"/>
  <c r="CO20" i="9"/>
  <c r="CQ23" i="9"/>
  <c r="CN48" i="9"/>
  <c r="DB76" i="10"/>
  <c r="CN31" i="9"/>
  <c r="CS53" i="9"/>
  <c r="CP53" i="9"/>
  <c r="CU6" i="9"/>
  <c r="CS54" i="9"/>
  <c r="CH29" i="9"/>
  <c r="CR22" i="9"/>
  <c r="CR15" i="9"/>
  <c r="CT15" i="9"/>
  <c r="CV17" i="9"/>
  <c r="CR41" i="9"/>
  <c r="CV48" i="9"/>
  <c r="CU26" i="9"/>
  <c r="DH40" i="10"/>
  <c r="CS30" i="9"/>
  <c r="CU17" i="9"/>
  <c r="BS55" i="9"/>
  <c r="CK55" i="9"/>
  <c r="CK40" i="9"/>
  <c r="BS40" i="9"/>
  <c r="BS26" i="9"/>
  <c r="CK30" i="9"/>
  <c r="BS30" i="9"/>
  <c r="CV10" i="9"/>
  <c r="CH6" i="9"/>
  <c r="CS52" i="9"/>
  <c r="CR39" i="9"/>
  <c r="CR34" i="9"/>
  <c r="CN33" i="9"/>
  <c r="CU41" i="9"/>
  <c r="CR43" i="9"/>
  <c r="CT6" i="9"/>
  <c r="BS6" i="9"/>
  <c r="CK6" i="9"/>
  <c r="DJ26" i="10"/>
  <c r="DC59" i="10"/>
  <c r="DD48" i="10"/>
  <c r="CL15" i="9"/>
  <c r="BS73" i="9"/>
  <c r="BS56" i="9"/>
  <c r="CK56" i="9"/>
  <c r="CT21" i="9"/>
  <c r="CN6" i="9"/>
  <c r="CR11" i="9"/>
  <c r="CH14" i="9"/>
  <c r="BS8" i="9"/>
  <c r="CK8" i="9"/>
  <c r="CK45" i="9"/>
  <c r="BS45" i="9"/>
  <c r="CW45" i="9" s="1"/>
  <c r="CO56" i="9"/>
  <c r="CV23" i="9"/>
  <c r="CK76" i="9"/>
  <c r="BS76" i="9"/>
  <c r="CV20" i="9"/>
  <c r="BS50" i="9"/>
  <c r="CK50" i="9"/>
  <c r="CP47" i="9"/>
  <c r="CR29" i="9"/>
  <c r="CQ27" i="9"/>
  <c r="BS70" i="9"/>
  <c r="CK70" i="9"/>
  <c r="DH19" i="10"/>
  <c r="DF46" i="10"/>
  <c r="DB59" i="10"/>
  <c r="DH74" i="10"/>
  <c r="CT49" i="9"/>
  <c r="CP15" i="9"/>
  <c r="CH53" i="9"/>
  <c r="CH17" i="9"/>
  <c r="BS74" i="9"/>
  <c r="CQ75" i="9"/>
  <c r="CP6" i="9"/>
  <c r="CM6" i="9"/>
  <c r="CT52" i="9"/>
  <c r="CO59" i="9"/>
  <c r="CN18" i="9"/>
  <c r="CH38" i="9"/>
  <c r="CP36" i="9"/>
  <c r="CH39" i="9"/>
  <c r="CV38" i="9"/>
  <c r="CU40" i="9"/>
  <c r="CP55" i="9"/>
  <c r="CH60" i="9"/>
  <c r="CP44" i="9"/>
  <c r="CS43" i="9"/>
  <c r="CS40" i="9"/>
  <c r="CQ32" i="9"/>
  <c r="CH46" i="9"/>
  <c r="CW46" i="9" s="1"/>
  <c r="CK46" i="9"/>
  <c r="CH43" i="9"/>
  <c r="CP58" i="9"/>
  <c r="CR54" i="9"/>
  <c r="CH66" i="9"/>
  <c r="CK12" i="9"/>
  <c r="BS12" i="9"/>
  <c r="CS36" i="9"/>
  <c r="CH40" i="9"/>
  <c r="CL42" i="9"/>
  <c r="CK27" i="9"/>
  <c r="BS27" i="9"/>
  <c r="CN37" i="9"/>
  <c r="DH27" i="10"/>
  <c r="DI62" i="10"/>
  <c r="CZ68" i="10"/>
  <c r="DG76" i="10"/>
  <c r="CN15" i="9"/>
  <c r="CL53" i="9"/>
  <c r="CO41" i="9"/>
  <c r="CS51" i="9"/>
  <c r="CH73" i="9"/>
  <c r="CH26" i="9"/>
  <c r="BS21" i="9"/>
  <c r="BS39" i="9"/>
  <c r="CL49" i="9"/>
  <c r="BS14" i="9"/>
  <c r="BS42" i="9"/>
  <c r="CK42" i="9"/>
  <c r="CH51" i="9"/>
  <c r="CH24" i="9"/>
  <c r="CV55" i="9"/>
  <c r="CN58" i="9"/>
  <c r="F9" i="12"/>
  <c r="CU20" i="9"/>
  <c r="CH55" i="9"/>
  <c r="CH28" i="9"/>
  <c r="DA74" i="10"/>
  <c r="CS70" i="9"/>
  <c r="BS15" i="9"/>
  <c r="CH68" i="9"/>
  <c r="CW68" i="9" s="1"/>
  <c r="CL55" i="9"/>
  <c r="CL28" i="9"/>
  <c r="CM42" i="9"/>
  <c r="CT35" i="9"/>
  <c r="CM9" i="9"/>
  <c r="CR47" i="9"/>
  <c r="BS69" i="9"/>
  <c r="CK69" i="9"/>
  <c r="CV54" i="9"/>
  <c r="CP38" i="9"/>
  <c r="CM50" i="9"/>
  <c r="CK54" i="9"/>
  <c r="BS54" i="9"/>
  <c r="CT50" i="9"/>
  <c r="BS5" i="9"/>
  <c r="CK5" i="9"/>
  <c r="CR12" i="9"/>
  <c r="CU50" i="9"/>
  <c r="CU36" i="9"/>
  <c r="DA27" i="10"/>
  <c r="DA26" i="10"/>
  <c r="DG68" i="10"/>
  <c r="CN51" i="9"/>
  <c r="CT74" i="9"/>
  <c r="CT66" i="9"/>
  <c r="CU74" i="9"/>
  <c r="BS75" i="9"/>
  <c r="DK19" i="10"/>
  <c r="CR58" i="9"/>
  <c r="DG59" i="10"/>
  <c r="CR18" i="9"/>
  <c r="CT23" i="9"/>
  <c r="CK47" i="9"/>
  <c r="BS47" i="9"/>
  <c r="F5" i="12"/>
  <c r="BS38" i="9"/>
  <c r="CK38" i="9"/>
  <c r="CH15" i="9"/>
  <c r="CL13" i="9"/>
  <c r="CT55" i="9"/>
  <c r="CP21" i="9"/>
  <c r="DG74" i="10"/>
  <c r="BS72" i="9"/>
  <c r="CK59" i="9"/>
  <c r="BS59" i="9"/>
  <c r="CQ76" i="9"/>
  <c r="CQ22" i="9"/>
  <c r="CM60" i="9"/>
  <c r="CO51" i="9"/>
  <c r="DD64" i="10"/>
  <c r="CS66" i="9"/>
  <c r="CK13" i="9"/>
  <c r="BS13" i="9"/>
  <c r="CM54" i="9"/>
  <c r="CV76" i="9"/>
  <c r="CQ43" i="9"/>
  <c r="CL40" i="9"/>
  <c r="CH75" i="9"/>
  <c r="CM40" i="9"/>
  <c r="CT53" i="9"/>
  <c r="BS34" i="9"/>
  <c r="CK34" i="9"/>
  <c r="CS59" i="9"/>
  <c r="CU12" i="9"/>
  <c r="CP37" i="9"/>
  <c r="CH21" i="9"/>
  <c r="CT51" i="9"/>
  <c r="CN38" i="9"/>
  <c r="CO55" i="9"/>
  <c r="CO36" i="9"/>
  <c r="CP27" i="9"/>
  <c r="CV8" i="9"/>
  <c r="CV30" i="9"/>
  <c r="CV42" i="9"/>
  <c r="DF64" i="10"/>
  <c r="CZ16" i="10"/>
  <c r="DF59" i="10"/>
  <c r="CR30" i="9"/>
  <c r="BS51" i="9"/>
  <c r="CK51" i="9"/>
  <c r="CH4" i="9"/>
  <c r="CW4" i="9" s="1"/>
  <c r="CK44" i="9"/>
  <c r="BS44" i="9"/>
  <c r="CH44" i="9"/>
  <c r="BS16" i="9"/>
  <c r="CW16" i="9" s="1"/>
  <c r="CK16" i="9"/>
  <c r="CQ56" i="9"/>
  <c r="CN11" i="9"/>
  <c r="CH10" i="9"/>
  <c r="CV49" i="9"/>
  <c r="DK64" i="10"/>
  <c r="BS43" i="9"/>
  <c r="CK43" i="9"/>
  <c r="CS28" i="9"/>
  <c r="CM44" i="9"/>
  <c r="CK20" i="9"/>
  <c r="BS20" i="9"/>
  <c r="DB68" i="10"/>
  <c r="DC19" i="10"/>
  <c r="BS10" i="9"/>
  <c r="CK19" i="9"/>
  <c r="BS19" i="9"/>
  <c r="CO9" i="9"/>
  <c r="CH57" i="9"/>
  <c r="CW57" i="9" s="1"/>
  <c r="CH70" i="9"/>
  <c r="CH35" i="9"/>
  <c r="CQ41" i="9"/>
  <c r="CR62" i="9"/>
  <c r="CS60" i="9"/>
  <c r="CS6" i="9"/>
  <c r="CU63" i="9"/>
  <c r="CM23" i="9"/>
  <c r="CO17" i="9"/>
  <c r="CP20" i="9"/>
  <c r="CL22" i="9"/>
  <c r="DE56" i="10"/>
  <c r="DA23" i="10"/>
  <c r="DH59" i="10"/>
  <c r="DC32" i="10"/>
  <c r="CZ48" i="10"/>
  <c r="CK58" i="9"/>
  <c r="BS58" i="9"/>
  <c r="CO43" i="9"/>
  <c r="CN66" i="9"/>
  <c r="CK17" i="9"/>
  <c r="CK52" i="9"/>
  <c r="BS52" i="9"/>
  <c r="BS53" i="9"/>
  <c r="CK53" i="9"/>
  <c r="CU9" i="9"/>
  <c r="CT70" i="9"/>
  <c r="CM41" i="9"/>
  <c r="CK66" i="9"/>
  <c r="BS66" i="9"/>
  <c r="CP41" i="9"/>
  <c r="CO21" i="9"/>
  <c r="CL51" i="9"/>
  <c r="CN27" i="9"/>
  <c r="CH9" i="9"/>
  <c r="CN41" i="9"/>
  <c r="CS20" i="9"/>
  <c r="CV9" i="9"/>
  <c r="CT20" i="9"/>
  <c r="CH63" i="9"/>
  <c r="CN42" i="9"/>
  <c r="CZ74" i="10"/>
  <c r="DD40" i="10"/>
  <c r="DJ76" i="10"/>
  <c r="CZ64" i="10"/>
  <c r="CR17" i="9"/>
  <c r="CK49" i="9"/>
  <c r="BS49" i="9"/>
  <c r="CT30" i="9"/>
  <c r="CL26" i="9"/>
  <c r="CH74" i="9"/>
  <c r="CK32" i="9"/>
  <c r="BS32" i="9"/>
  <c r="BS9" i="9"/>
  <c r="CK9" i="9"/>
  <c r="CH20" i="9"/>
  <c r="CM30" i="9"/>
  <c r="DI64" i="10"/>
  <c r="CM17" i="9"/>
  <c r="CN76" i="9"/>
  <c r="CH36" i="9"/>
  <c r="BS23" i="9"/>
  <c r="CK23" i="9"/>
  <c r="CH41" i="9"/>
  <c r="CR55" i="9"/>
  <c r="BS64" i="9"/>
  <c r="CW64" i="9" s="1"/>
  <c r="CK64" i="9"/>
  <c r="CH34" i="9"/>
  <c r="CZ59" i="10"/>
  <c r="CH33" i="9"/>
  <c r="CK60" i="9"/>
  <c r="BS60" i="9"/>
  <c r="CN47" i="9"/>
  <c r="CH50" i="9"/>
  <c r="CK36" i="9"/>
  <c r="BS36" i="9"/>
  <c r="DH26" i="10"/>
  <c r="DE40" i="10"/>
  <c r="CV66" i="9"/>
  <c r="CK10" i="9"/>
  <c r="CN17" i="9"/>
  <c r="CT40" i="9"/>
  <c r="CQ63" i="9"/>
  <c r="CO18" i="9"/>
  <c r="CQ62" i="9"/>
  <c r="CL74" i="9"/>
  <c r="CP22" i="9"/>
  <c r="CK33" i="9"/>
  <c r="BS33" i="9"/>
  <c r="CP11" i="9"/>
  <c r="CH48" i="9"/>
  <c r="CK63" i="9"/>
  <c r="BS63" i="9"/>
  <c r="CS10" i="9"/>
  <c r="BS11" i="9"/>
  <c r="CK11" i="9"/>
  <c r="CS12" i="9"/>
  <c r="CL47" i="9"/>
  <c r="CL36" i="9"/>
  <c r="CH71" i="9"/>
  <c r="CW71" i="9" s="1"/>
  <c r="DG48" i="10"/>
  <c r="DA48" i="10"/>
  <c r="DJ40" i="10"/>
  <c r="DA46" i="10"/>
  <c r="DI59" i="10"/>
  <c r="CK57" i="9"/>
  <c r="BS28" i="9"/>
  <c r="CK61" i="9"/>
  <c r="BS61" i="9"/>
  <c r="CH22" i="9"/>
  <c r="BS29" i="9"/>
  <c r="CK29" i="9"/>
  <c r="CR9" i="9"/>
  <c r="CH30" i="9"/>
  <c r="BS22" i="9"/>
  <c r="CK22" i="9"/>
  <c r="BS41" i="9"/>
  <c r="CK41" i="9"/>
  <c r="CH56" i="9"/>
  <c r="CT22" i="9"/>
  <c r="DC40" i="10"/>
  <c r="CK18" i="9"/>
  <c r="BS18" i="9"/>
  <c r="CK62" i="9"/>
  <c r="BS62" i="9"/>
  <c r="BS24" i="9"/>
  <c r="CK24" i="9"/>
  <c r="CK48" i="9"/>
  <c r="BS48" i="9"/>
  <c r="BS37" i="9"/>
  <c r="CK37" i="9"/>
  <c r="CT27" i="9"/>
  <c r="DA40" i="10"/>
  <c r="DJ27" i="10"/>
  <c r="DE68" i="10"/>
  <c r="CH7" i="9"/>
  <c r="CW7" i="9" s="1"/>
  <c r="CK7" i="9"/>
  <c r="BS67" i="9"/>
  <c r="CW67" i="9" s="1"/>
  <c r="CK31" i="9"/>
  <c r="BS31" i="9"/>
  <c r="CL18" i="9"/>
  <c r="CH54" i="9"/>
  <c r="CH65" i="9"/>
  <c r="CW65" i="9" s="1"/>
  <c r="CQ30" i="9"/>
  <c r="CH32" i="9"/>
  <c r="CU72" i="9"/>
  <c r="CQ53" i="9"/>
  <c r="CV34" i="9"/>
  <c r="CO28" i="9"/>
  <c r="CS11" i="9"/>
  <c r="CU56" i="9"/>
  <c r="CM43" i="9"/>
  <c r="CN36" i="9"/>
  <c r="CH11" i="9"/>
  <c r="CN12" i="9"/>
  <c r="CU42" i="9"/>
  <c r="CL62" i="9"/>
  <c r="CO76" i="9"/>
  <c r="CP29" i="9"/>
  <c r="CS55" i="9"/>
  <c r="CV22" i="9"/>
  <c r="CT42" i="9"/>
  <c r="DI46" i="10"/>
  <c r="DF37" i="10"/>
  <c r="DH73" i="10"/>
  <c r="DJ64" i="10"/>
  <c r="CK28" i="9"/>
  <c r="CL17" i="9"/>
  <c r="CO53" i="9"/>
  <c r="CU70" i="9"/>
  <c r="CP49" i="9"/>
  <c r="CP32" i="9"/>
  <c r="O13" i="12"/>
  <c r="L14" i="12"/>
  <c r="DH30" i="10"/>
  <c r="DH17" i="10"/>
  <c r="DC48" i="10"/>
  <c r="DC46" i="10"/>
  <c r="DC26" i="10"/>
  <c r="DK40" i="10"/>
  <c r="DA37" i="10"/>
  <c r="DI48" i="10"/>
  <c r="DC25" i="10"/>
  <c r="DF32" i="10"/>
  <c r="DC30" i="10"/>
  <c r="DF74" i="10"/>
  <c r="DE26" i="10"/>
  <c r="DU26" i="10" s="1"/>
  <c r="DA17" i="10"/>
  <c r="DQ17" i="10" s="1"/>
  <c r="DB40" i="10"/>
  <c r="DK48" i="10"/>
  <c r="DE46" i="10"/>
  <c r="DJ59" i="10"/>
  <c r="DI40" i="10"/>
  <c r="CZ27" i="10"/>
  <c r="DD59" i="10"/>
  <c r="DC37" i="10"/>
  <c r="DF68" i="10"/>
  <c r="DI25" i="10"/>
  <c r="DJ62" i="10"/>
  <c r="DF16" i="10"/>
  <c r="DG26" i="10"/>
  <c r="DI26" i="10"/>
  <c r="DA56" i="10"/>
  <c r="DB46" i="10"/>
  <c r="DC56" i="10"/>
  <c r="DD56" i="10"/>
  <c r="DJ16" i="10"/>
  <c r="DC27" i="10"/>
  <c r="DF40" i="10"/>
  <c r="DI76" i="10"/>
  <c r="DD26" i="10"/>
  <c r="DH62" i="10"/>
  <c r="DF25" i="10"/>
  <c r="DI30" i="10"/>
  <c r="DB32" i="10"/>
  <c r="DB62" i="10"/>
  <c r="CZ40" i="10"/>
  <c r="DB37" i="10"/>
  <c r="DH37" i="10"/>
  <c r="DF73" i="10"/>
  <c r="DE32" i="10"/>
  <c r="DD46" i="10"/>
  <c r="DD27" i="10"/>
  <c r="DH48" i="10"/>
  <c r="DI27" i="10"/>
  <c r="DI19" i="10"/>
  <c r="DJ48" i="10"/>
  <c r="DA16" i="10"/>
  <c r="DJ37" i="10"/>
  <c r="DH32" i="10"/>
  <c r="DD43" i="10"/>
  <c r="DG43" i="10"/>
  <c r="DH43" i="10"/>
  <c r="DC43" i="10"/>
  <c r="DI43" i="10"/>
  <c r="DF43" i="10"/>
  <c r="DE43" i="10"/>
  <c r="DK43" i="10"/>
  <c r="CZ43" i="10"/>
  <c r="DJ43" i="10"/>
  <c r="DF22" i="10"/>
  <c r="DC22" i="10"/>
  <c r="DK22" i="10"/>
  <c r="DH22" i="10"/>
  <c r="DE72" i="10"/>
  <c r="DA72" i="10"/>
  <c r="DE22" i="10"/>
  <c r="DI24" i="10"/>
  <c r="DJ75" i="10"/>
  <c r="DH72" i="10"/>
  <c r="DI69" i="10"/>
  <c r="DY69" i="10" s="1"/>
  <c r="DH69" i="10"/>
  <c r="DK69" i="10"/>
  <c r="DG69" i="10"/>
  <c r="DB69" i="10"/>
  <c r="CZ69" i="10"/>
  <c r="DC69" i="10"/>
  <c r="DI22" i="10"/>
  <c r="DF69" i="10"/>
  <c r="DI21" i="10"/>
  <c r="DE24" i="10"/>
  <c r="DK24" i="10"/>
  <c r="CZ24" i="10"/>
  <c r="DJ24" i="10"/>
  <c r="DC24" i="10"/>
  <c r="DB24" i="10"/>
  <c r="DA24" i="10"/>
  <c r="DH24" i="10"/>
  <c r="DG67" i="10"/>
  <c r="DB67" i="10"/>
  <c r="DE67" i="10"/>
  <c r="DI67" i="10"/>
  <c r="DK67" i="10"/>
  <c r="DA67" i="10"/>
  <c r="DH67" i="10"/>
  <c r="DD67" i="10"/>
  <c r="DJ67" i="10"/>
  <c r="DA22" i="10"/>
  <c r="CZ72" i="10"/>
  <c r="DC21" i="10"/>
  <c r="DA43" i="10"/>
  <c r="DE69" i="10"/>
  <c r="CH63" i="10"/>
  <c r="DI63" i="10" s="1"/>
  <c r="DY63" i="10" s="1"/>
  <c r="DJ69" i="10"/>
  <c r="CZ22" i="10"/>
  <c r="DG25" i="10"/>
  <c r="DJ72" i="10"/>
  <c r="DD72" i="10"/>
  <c r="DK72" i="10"/>
  <c r="DC72" i="10"/>
  <c r="DG72" i="10"/>
  <c r="CZ53" i="10"/>
  <c r="DK53" i="10"/>
  <c r="DA53" i="10"/>
  <c r="DI53" i="10"/>
  <c r="DJ53" i="10"/>
  <c r="DG53" i="10"/>
  <c r="DF53" i="10"/>
  <c r="DB53" i="10"/>
  <c r="DH53" i="10"/>
  <c r="CZ75" i="10"/>
  <c r="DC75" i="10"/>
  <c r="DS75" i="10" s="1"/>
  <c r="DK75" i="10"/>
  <c r="DB75" i="10"/>
  <c r="DA75" i="10"/>
  <c r="DD75" i="10"/>
  <c r="DE75" i="10"/>
  <c r="DG75" i="10"/>
  <c r="DE21" i="10"/>
  <c r="DB21" i="10"/>
  <c r="DG21" i="10"/>
  <c r="DD21" i="10"/>
  <c r="DF21" i="10"/>
  <c r="DA21" i="10"/>
  <c r="DH21" i="10"/>
  <c r="DD53" i="10"/>
  <c r="DC67" i="10"/>
  <c r="DS67" i="10" s="1"/>
  <c r="DB22" i="10"/>
  <c r="DJ21" i="10"/>
  <c r="DZ21" i="10" s="1"/>
  <c r="CZ23" i="10"/>
  <c r="DE23" i="10"/>
  <c r="DB23" i="10"/>
  <c r="DR23" i="10" s="1"/>
  <c r="DK23" i="10"/>
  <c r="DC23" i="10"/>
  <c r="DF23" i="10"/>
  <c r="DJ23" i="10"/>
  <c r="DG23" i="10"/>
  <c r="DD23" i="10"/>
  <c r="DH75" i="10"/>
  <c r="DD22" i="10"/>
  <c r="DC53" i="10"/>
  <c r="DI72" i="10"/>
  <c r="DF67" i="10"/>
  <c r="DF72" i="10"/>
  <c r="DF24" i="10"/>
  <c r="DF75" i="10"/>
  <c r="DD69" i="10"/>
  <c r="CZ21" i="10"/>
  <c r="CH29" i="10"/>
  <c r="DG29" i="10" s="1"/>
  <c r="DB25" i="10"/>
  <c r="DK25" i="10"/>
  <c r="DA25" i="10"/>
  <c r="CZ25" i="10"/>
  <c r="DD25" i="10"/>
  <c r="DT25" i="10" s="1"/>
  <c r="DE25" i="10"/>
  <c r="DH25" i="10"/>
  <c r="DD30" i="10"/>
  <c r="DF30" i="10"/>
  <c r="DG30" i="10"/>
  <c r="CZ30" i="10"/>
  <c r="DK30" i="10"/>
  <c r="DB30" i="10"/>
  <c r="DJ30" i="10"/>
  <c r="DE30" i="10"/>
  <c r="DD24" i="10"/>
  <c r="CH50" i="10"/>
  <c r="DA50" i="10" s="1"/>
  <c r="DJ22" i="10"/>
  <c r="DA69" i="10"/>
  <c r="DG22" i="10"/>
  <c r="CZ19" i="10"/>
  <c r="DA62" i="10"/>
  <c r="DE17" i="10"/>
  <c r="DC68" i="10"/>
  <c r="DS68" i="10" s="1"/>
  <c r="DJ19" i="10"/>
  <c r="CZ46" i="10"/>
  <c r="DK32" i="10"/>
  <c r="DK26" i="10"/>
  <c r="DF17" i="10"/>
  <c r="DB17" i="10"/>
  <c r="CZ62" i="10"/>
  <c r="DE48" i="10"/>
  <c r="DD17" i="10"/>
  <c r="DE27" i="10"/>
  <c r="DC64" i="10"/>
  <c r="DD19" i="10"/>
  <c r="DI56" i="10"/>
  <c r="DE74" i="10"/>
  <c r="DH56" i="10"/>
  <c r="DF48" i="10"/>
  <c r="DC76" i="10"/>
  <c r="DD76" i="10"/>
  <c r="DJ74" i="10"/>
  <c r="DB27" i="10"/>
  <c r="DC74" i="10"/>
  <c r="DA59" i="10"/>
  <c r="DE37" i="10"/>
  <c r="DG37" i="10"/>
  <c r="DA32" i="10"/>
  <c r="DG73" i="10"/>
  <c r="DA19" i="10"/>
  <c r="DK16" i="10"/>
  <c r="DD32" i="10"/>
  <c r="DT32" i="10" s="1"/>
  <c r="DA76" i="10"/>
  <c r="DD62" i="10"/>
  <c r="DC62" i="10"/>
  <c r="DG19" i="10"/>
  <c r="DF76" i="10"/>
  <c r="DE59" i="10"/>
  <c r="DK37" i="10"/>
  <c r="DB26" i="10"/>
  <c r="DF26" i="10"/>
  <c r="DJ73" i="10"/>
  <c r="DH64" i="10"/>
  <c r="DG64" i="10"/>
  <c r="CZ56" i="10"/>
  <c r="DF62" i="10"/>
  <c r="DI32" i="10"/>
  <c r="DG32" i="10"/>
  <c r="DC16" i="10"/>
  <c r="DE64" i="10"/>
  <c r="DG17" i="10"/>
  <c r="DJ32" i="10"/>
  <c r="DF27" i="10"/>
  <c r="DI74" i="10"/>
  <c r="DY74" i="10" s="1"/>
  <c r="CZ76" i="10"/>
  <c r="DC17" i="10"/>
  <c r="DB64" i="10"/>
  <c r="DK17" i="10"/>
  <c r="DD73" i="10"/>
  <c r="DE19" i="10"/>
  <c r="DB74" i="10"/>
  <c r="DJ46" i="10"/>
  <c r="DJ17" i="10"/>
  <c r="DB56" i="10"/>
  <c r="DB19" i="10"/>
  <c r="DK74" i="10"/>
  <c r="DH68" i="10"/>
  <c r="DJ68" i="10"/>
  <c r="DH16" i="10"/>
  <c r="DJ56" i="10"/>
  <c r="DK46" i="10"/>
  <c r="DI16" i="10"/>
  <c r="DB16" i="10"/>
  <c r="DH76" i="10"/>
  <c r="DC73" i="10"/>
  <c r="DG62" i="10"/>
  <c r="CZ15" i="10"/>
  <c r="DJ15" i="10"/>
  <c r="DZ15" i="10" s="1"/>
  <c r="DG15" i="10"/>
  <c r="DE15" i="10"/>
  <c r="DC15" i="10"/>
  <c r="DB15" i="10"/>
  <c r="DF15" i="10"/>
  <c r="DI15" i="10"/>
  <c r="DH15" i="10"/>
  <c r="DD15" i="10"/>
  <c r="DA15" i="10"/>
  <c r="CK76" i="10"/>
  <c r="CR21" i="10"/>
  <c r="CV32" i="10"/>
  <c r="CP15" i="10"/>
  <c r="CV19" i="10"/>
  <c r="CU69" i="10"/>
  <c r="CR23" i="10"/>
  <c r="CL69" i="10"/>
  <c r="CR17" i="10"/>
  <c r="CM34" i="10"/>
  <c r="CO19" i="10"/>
  <c r="CU23" i="10"/>
  <c r="CR34" i="10"/>
  <c r="CU67" i="10"/>
  <c r="CS19" i="10"/>
  <c r="CN21" i="10"/>
  <c r="CU76" i="10"/>
  <c r="CQ32" i="10"/>
  <c r="CV67" i="10"/>
  <c r="CN41" i="10"/>
  <c r="CS47" i="10"/>
  <c r="CR75" i="10"/>
  <c r="CS67" i="10"/>
  <c r="CL19" i="10"/>
  <c r="CR41" i="10"/>
  <c r="CL52" i="10"/>
  <c r="CS68" i="10"/>
  <c r="CK32" i="10"/>
  <c r="DP32" i="10" s="1"/>
  <c r="CN17" i="10"/>
  <c r="CP60" i="10"/>
  <c r="CV52" i="10"/>
  <c r="CP21" i="10"/>
  <c r="CQ17" i="10"/>
  <c r="CS52" i="10"/>
  <c r="CL67" i="10"/>
  <c r="CS71" i="10"/>
  <c r="CK71" i="10"/>
  <c r="CS23" i="10"/>
  <c r="CQ60" i="10"/>
  <c r="CN34" i="10"/>
  <c r="CR76" i="10"/>
  <c r="CO60" i="10"/>
  <c r="CT68" i="10"/>
  <c r="CV47" i="10"/>
  <c r="CO70" i="10"/>
  <c r="CL76" i="10"/>
  <c r="CQ52" i="10"/>
  <c r="CK68" i="10"/>
  <c r="CO15" i="10"/>
  <c r="CU57" i="10"/>
  <c r="CM21" i="10"/>
  <c r="CV26" i="10"/>
  <c r="CM67" i="10"/>
  <c r="CO21" i="10"/>
  <c r="CO67" i="10"/>
  <c r="CQ25" i="10"/>
  <c r="CT23" i="10"/>
  <c r="DY23" i="10" s="1"/>
  <c r="CK23" i="10"/>
  <c r="CN70" i="10"/>
  <c r="CO17" i="10"/>
  <c r="CU34" i="10"/>
  <c r="CU71" i="10"/>
  <c r="CS21" i="10"/>
  <c r="CU42" i="10"/>
  <c r="CU68" i="10"/>
  <c r="CP75" i="10"/>
  <c r="CV71" i="10"/>
  <c r="CO47" i="10"/>
  <c r="CP25" i="10"/>
  <c r="CP67" i="10"/>
  <c r="CS50" i="10"/>
  <c r="CV76" i="10"/>
  <c r="EA76" i="10" s="1"/>
  <c r="CR26" i="10"/>
  <c r="CM71" i="10"/>
  <c r="CT42" i="10"/>
  <c r="CL31" i="10"/>
  <c r="CP70" i="10"/>
  <c r="CM75" i="10"/>
  <c r="CQ50" i="10"/>
  <c r="CL50" i="10"/>
  <c r="CM44" i="10"/>
  <c r="CN44" i="10"/>
  <c r="CU19" i="10"/>
  <c r="CN50" i="10"/>
  <c r="CV50" i="10"/>
  <c r="CO34" i="10"/>
  <c r="CT71" i="10"/>
  <c r="CP19" i="10"/>
  <c r="CP47" i="10"/>
  <c r="CK42" i="10"/>
  <c r="CR50" i="10"/>
  <c r="CU47" i="10"/>
  <c r="CL26" i="10"/>
  <c r="CT52" i="10"/>
  <c r="CL75" i="10"/>
  <c r="CN31" i="10"/>
  <c r="CM47" i="10"/>
  <c r="CK50" i="10"/>
  <c r="CO71" i="10"/>
  <c r="CQ42" i="10"/>
  <c r="CR25" i="10"/>
  <c r="CP68" i="10"/>
  <c r="CQ19" i="10"/>
  <c r="DV19" i="10" s="1"/>
  <c r="CQ68" i="10"/>
  <c r="CL68" i="10"/>
  <c r="DQ68" i="10" s="1"/>
  <c r="CP71" i="10"/>
  <c r="CQ31" i="10"/>
  <c r="CV23" i="10"/>
  <c r="CP23" i="10"/>
  <c r="CV34" i="10"/>
  <c r="CM68" i="10"/>
  <c r="CT75" i="10"/>
  <c r="DY75" i="10" s="1"/>
  <c r="CM26" i="10"/>
  <c r="CK21" i="10"/>
  <c r="CU60" i="10"/>
  <c r="CT19" i="10"/>
  <c r="CQ75" i="10"/>
  <c r="CT34" i="10"/>
  <c r="CQ26" i="10"/>
  <c r="CM17" i="10"/>
  <c r="CU41" i="10"/>
  <c r="CM50" i="10"/>
  <c r="CR15" i="10"/>
  <c r="CQ47" i="10"/>
  <c r="CV44" i="10"/>
  <c r="CO23" i="10"/>
  <c r="CO26" i="10"/>
  <c r="CP32" i="10"/>
  <c r="CV75" i="10"/>
  <c r="CR20" i="10"/>
  <c r="CU50" i="10"/>
  <c r="CN71" i="10"/>
  <c r="CQ71" i="10"/>
  <c r="CP17" i="10"/>
  <c r="CS17" i="10"/>
  <c r="CR71" i="10"/>
  <c r="CV21" i="10"/>
  <c r="EA21" i="10" s="1"/>
  <c r="CQ21" i="10"/>
  <c r="CM74" i="10"/>
  <c r="CP74" i="10"/>
  <c r="CN74" i="10"/>
  <c r="CL74" i="10"/>
  <c r="CK74" i="10"/>
  <c r="CR74" i="10"/>
  <c r="CU74" i="10"/>
  <c r="CQ74" i="10"/>
  <c r="CO74" i="10"/>
  <c r="DT74" i="10" s="1"/>
  <c r="CS74" i="10"/>
  <c r="CP66" i="10"/>
  <c r="CU66" i="10"/>
  <c r="CV74" i="10"/>
  <c r="CV73" i="10"/>
  <c r="CP73" i="10"/>
  <c r="CM73" i="10"/>
  <c r="CQ73" i="10"/>
  <c r="CN73" i="10"/>
  <c r="CO73" i="10"/>
  <c r="CL73" i="10"/>
  <c r="CT73" i="10"/>
  <c r="DY73" i="10" s="1"/>
  <c r="CU73" i="10"/>
  <c r="CK73" i="10"/>
  <c r="CS73" i="10"/>
  <c r="CR73" i="10"/>
  <c r="CV27" i="10"/>
  <c r="EA27" i="10" s="1"/>
  <c r="CS27" i="10"/>
  <c r="CL27" i="10"/>
  <c r="CT27" i="10"/>
  <c r="CQ27" i="10"/>
  <c r="CO27" i="10"/>
  <c r="CU27" i="10"/>
  <c r="CM27" i="10"/>
  <c r="CN27" i="10"/>
  <c r="CP27" i="10"/>
  <c r="CK27" i="10"/>
  <c r="CR27" i="10"/>
  <c r="CR66" i="10"/>
  <c r="CT66" i="10"/>
  <c r="CM66" i="10"/>
  <c r="CQ66" i="10"/>
  <c r="CS66" i="10"/>
  <c r="CN66" i="10"/>
  <c r="CK66" i="10"/>
  <c r="CV66" i="10"/>
  <c r="CK28" i="10"/>
  <c r="CL28" i="10"/>
  <c r="CP28" i="10"/>
  <c r="CR28" i="10"/>
  <c r="CO28" i="10"/>
  <c r="CU28" i="10"/>
  <c r="CS28" i="10"/>
  <c r="CM28" i="10"/>
  <c r="CV28" i="10"/>
  <c r="CN28" i="10"/>
  <c r="CT28" i="10"/>
  <c r="CP63" i="10"/>
  <c r="CN63" i="10"/>
  <c r="CV63" i="10"/>
  <c r="CR63" i="10"/>
  <c r="CK63" i="10"/>
  <c r="CS63" i="10"/>
  <c r="CM63" i="10"/>
  <c r="CL63" i="10"/>
  <c r="CO63" i="10"/>
  <c r="CU63" i="10"/>
  <c r="CQ63" i="10"/>
  <c r="CL66" i="10"/>
  <c r="CR44" i="10"/>
  <c r="CQ44" i="10"/>
  <c r="CS44" i="10"/>
  <c r="CP44" i="10"/>
  <c r="CK44" i="10"/>
  <c r="CT44" i="10"/>
  <c r="CU44" i="10"/>
  <c r="CO44" i="10"/>
  <c r="CP31" i="10"/>
  <c r="CR31" i="10"/>
  <c r="CK31" i="10"/>
  <c r="CS31" i="10"/>
  <c r="CO31" i="10"/>
  <c r="CT31" i="10"/>
  <c r="CU31" i="10"/>
  <c r="CV31" i="10"/>
  <c r="CQ18" i="10"/>
  <c r="CO18" i="10"/>
  <c r="CP18" i="10"/>
  <c r="CR18" i="10"/>
  <c r="CN18" i="10"/>
  <c r="CV18" i="10"/>
  <c r="CT18" i="10"/>
  <c r="CK18" i="10"/>
  <c r="CL18" i="10"/>
  <c r="CS18" i="10"/>
  <c r="CU18" i="10"/>
  <c r="CM18" i="10"/>
  <c r="CM57" i="10"/>
  <c r="CO57" i="10"/>
  <c r="CT57" i="10"/>
  <c r="CS57" i="10"/>
  <c r="CR57" i="10"/>
  <c r="CQ57" i="10"/>
  <c r="CL57" i="10"/>
  <c r="CP57" i="10"/>
  <c r="CN57" i="10"/>
  <c r="CV57" i="10"/>
  <c r="CN36" i="10"/>
  <c r="CK70" i="10"/>
  <c r="CU70" i="10"/>
  <c r="CT47" i="10"/>
  <c r="CT20" i="10"/>
  <c r="CM60" i="10"/>
  <c r="CL20" i="10"/>
  <c r="CK60" i="10"/>
  <c r="CT32" i="10"/>
  <c r="CV42" i="10"/>
  <c r="CL32" i="10"/>
  <c r="CL42" i="10"/>
  <c r="CN20" i="10"/>
  <c r="CQ70" i="10"/>
  <c r="CU17" i="10"/>
  <c r="CS60" i="10"/>
  <c r="CK47" i="10"/>
  <c r="CS69" i="10"/>
  <c r="CN69" i="10"/>
  <c r="CS41" i="10"/>
  <c r="CS25" i="10"/>
  <c r="CO69" i="10"/>
  <c r="CP42" i="10"/>
  <c r="CU26" i="10"/>
  <c r="CS36" i="10"/>
  <c r="CT26" i="10"/>
  <c r="CO20" i="10"/>
  <c r="CR69" i="10"/>
  <c r="CL41" i="10"/>
  <c r="CV20" i="10"/>
  <c r="CM41" i="10"/>
  <c r="CL21" i="10"/>
  <c r="CQ76" i="10"/>
  <c r="CR19" i="10"/>
  <c r="CO52" i="10"/>
  <c r="CL15" i="10"/>
  <c r="CS20" i="10"/>
  <c r="CN60" i="10"/>
  <c r="CN23" i="10"/>
  <c r="CO42" i="10"/>
  <c r="CS42" i="10"/>
  <c r="CK26" i="10"/>
  <c r="DP26" i="10" s="1"/>
  <c r="CP50" i="10"/>
  <c r="CQ23" i="10"/>
  <c r="CK67" i="10"/>
  <c r="DP67" i="10" s="1"/>
  <c r="CT76" i="10"/>
  <c r="CV15" i="10"/>
  <c r="EA15" i="10" s="1"/>
  <c r="CQ15" i="10"/>
  <c r="CR42" i="10"/>
  <c r="CT17" i="10"/>
  <c r="CK17" i="10"/>
  <c r="DP17" i="10" s="1"/>
  <c r="CK15" i="10"/>
  <c r="CP69" i="10"/>
  <c r="CS15" i="10"/>
  <c r="CV41" i="10"/>
  <c r="CT60" i="10"/>
  <c r="CN42" i="10"/>
  <c r="CQ41" i="10"/>
  <c r="CN52" i="10"/>
  <c r="CN25" i="10"/>
  <c r="CM25" i="10"/>
  <c r="CU25" i="10"/>
  <c r="DZ25" i="10" s="1"/>
  <c r="CT25" i="10"/>
  <c r="CL25" i="10"/>
  <c r="CV60" i="10"/>
  <c r="CK52" i="10"/>
  <c r="CR36" i="10"/>
  <c r="CM52" i="10"/>
  <c r="CU52" i="10"/>
  <c r="CP52" i="10"/>
  <c r="CS76" i="10"/>
  <c r="CN19" i="10"/>
  <c r="CK69" i="10"/>
  <c r="CQ36" i="10"/>
  <c r="CL23" i="10"/>
  <c r="CR32" i="10"/>
  <c r="CM19" i="10"/>
  <c r="CT50" i="10"/>
  <c r="CT67" i="10"/>
  <c r="CL34" i="10"/>
  <c r="CQ69" i="10"/>
  <c r="CS34" i="10"/>
  <c r="CN47" i="10"/>
  <c r="CN26" i="10"/>
  <c r="CV36" i="10"/>
  <c r="CP41" i="10"/>
  <c r="CV68" i="10"/>
  <c r="CK20" i="10"/>
  <c r="CV17" i="10"/>
  <c r="CV69" i="10"/>
  <c r="CU32" i="10"/>
  <c r="CV25" i="10"/>
  <c r="CR68" i="10"/>
  <c r="CK34" i="10"/>
  <c r="CK75" i="10"/>
  <c r="CL70" i="10"/>
  <c r="CR47" i="10"/>
  <c r="CO36" i="10"/>
  <c r="CP34" i="10"/>
  <c r="CK25" i="10"/>
  <c r="CT36" i="10"/>
  <c r="CM36" i="10"/>
  <c r="CT21" i="10"/>
  <c r="CQ67" i="10"/>
  <c r="CU36" i="10"/>
  <c r="CL36" i="10"/>
  <c r="CM20" i="10"/>
  <c r="CM69" i="10"/>
  <c r="CS26" i="10"/>
  <c r="CR70" i="10"/>
  <c r="CO76" i="10"/>
  <c r="CM76" i="10"/>
  <c r="CN76" i="10"/>
  <c r="CT15" i="10"/>
  <c r="CQ20" i="10"/>
  <c r="CP36" i="10"/>
  <c r="CR60" i="10"/>
  <c r="CU75" i="10"/>
  <c r="CS75" i="10"/>
  <c r="CR67" i="10"/>
  <c r="CS70" i="10"/>
  <c r="CN32" i="10"/>
  <c r="CO41" i="10"/>
  <c r="CM32" i="10"/>
  <c r="CT70" i="10"/>
  <c r="CS32" i="10"/>
  <c r="CM70" i="10"/>
  <c r="CM15" i="10"/>
  <c r="CO68" i="10"/>
  <c r="CK41" i="10"/>
  <c r="CO75" i="10"/>
  <c r="CN15" i="10"/>
  <c r="CU20" i="10"/>
  <c r="CH18" i="10"/>
  <c r="DK18" i="10" s="1"/>
  <c r="CH42" i="10"/>
  <c r="DB42" i="10" s="1"/>
  <c r="DR42" i="10" s="1"/>
  <c r="CH36" i="10"/>
  <c r="DH36" i="10" s="1"/>
  <c r="CH41" i="10"/>
  <c r="DK41" i="10" s="1"/>
  <c r="CH33" i="10"/>
  <c r="CZ33" i="10" s="1"/>
  <c r="CH20" i="10"/>
  <c r="DH20" i="10" s="1"/>
  <c r="CH61" i="10"/>
  <c r="DI61" i="10" s="1"/>
  <c r="CH52" i="10"/>
  <c r="DH52" i="10" s="1"/>
  <c r="CH45" i="10"/>
  <c r="CZ45" i="10" s="1"/>
  <c r="CH60" i="10"/>
  <c r="CZ60" i="10" s="1"/>
  <c r="BS43" i="10"/>
  <c r="CV43" i="10" s="1"/>
  <c r="CH58" i="10"/>
  <c r="DE58" i="10" s="1"/>
  <c r="BS64" i="10"/>
  <c r="BS59" i="10"/>
  <c r="CU59" i="10" s="1"/>
  <c r="CH28" i="10"/>
  <c r="DK28" i="10" s="1"/>
  <c r="BS58" i="10"/>
  <c r="CV58" i="10" s="1"/>
  <c r="BS61" i="10"/>
  <c r="CU61" i="10" s="1"/>
  <c r="BS24" i="10"/>
  <c r="CV24" i="10" s="1"/>
  <c r="CH49" i="10"/>
  <c r="DE49" i="10" s="1"/>
  <c r="BS51" i="10"/>
  <c r="CV51" i="10" s="1"/>
  <c r="CH57" i="10"/>
  <c r="DI57" i="10" s="1"/>
  <c r="CH38" i="10"/>
  <c r="DF38" i="10" s="1"/>
  <c r="CH44" i="10"/>
  <c r="DB44" i="10" s="1"/>
  <c r="BS45" i="10"/>
  <c r="CM45" i="10" s="1"/>
  <c r="BS62" i="10"/>
  <c r="CT62" i="10" s="1"/>
  <c r="BS37" i="10"/>
  <c r="CK37" i="10" s="1"/>
  <c r="DP37" i="10" s="1"/>
  <c r="CH31" i="10"/>
  <c r="DI31" i="10" s="1"/>
  <c r="BS56" i="10"/>
  <c r="CN56" i="10" s="1"/>
  <c r="BS49" i="10"/>
  <c r="CM49" i="10" s="1"/>
  <c r="BS53" i="10"/>
  <c r="CT53" i="10" s="1"/>
  <c r="BS55" i="10"/>
  <c r="CS55" i="10" s="1"/>
  <c r="BS16" i="10"/>
  <c r="CS16" i="10" s="1"/>
  <c r="CH54" i="10"/>
  <c r="DD54" i="10" s="1"/>
  <c r="BS38" i="10"/>
  <c r="CK38" i="10" s="1"/>
  <c r="BS54" i="10"/>
  <c r="CP54" i="10" s="1"/>
  <c r="CH65" i="10"/>
  <c r="DI65" i="10" s="1"/>
  <c r="CH47" i="10"/>
  <c r="DD47" i="10" s="1"/>
  <c r="BS29" i="10"/>
  <c r="CL29" i="10" s="1"/>
  <c r="BS46" i="10"/>
  <c r="CP46" i="10" s="1"/>
  <c r="CH51" i="10"/>
  <c r="DF51" i="10" s="1"/>
  <c r="CH71" i="10"/>
  <c r="DE71" i="10" s="1"/>
  <c r="BS22" i="10"/>
  <c r="CS22" i="10" s="1"/>
  <c r="CH55" i="10"/>
  <c r="DI55" i="10" s="1"/>
  <c r="BS33" i="10"/>
  <c r="CL33" i="10" s="1"/>
  <c r="CH66" i="10"/>
  <c r="DE66" i="10" s="1"/>
  <c r="BS35" i="10"/>
  <c r="CO35" i="10" s="1"/>
  <c r="CH35" i="10"/>
  <c r="DA35" i="10" s="1"/>
  <c r="BS40" i="10"/>
  <c r="CU40" i="10" s="1"/>
  <c r="BS48" i="10"/>
  <c r="CK48" i="10" s="1"/>
  <c r="BS30" i="10"/>
  <c r="CT30" i="10" s="1"/>
  <c r="CH34" i="10"/>
  <c r="DF34" i="10" s="1"/>
  <c r="DV34" i="10" s="1"/>
  <c r="BS39" i="10"/>
  <c r="CR39" i="10" s="1"/>
  <c r="CH70" i="10"/>
  <c r="DE70" i="10" s="1"/>
  <c r="CH39" i="10"/>
  <c r="DG39" i="10" s="1"/>
  <c r="BS72" i="10"/>
  <c r="CT72" i="10" s="1"/>
  <c r="BS65" i="10"/>
  <c r="CP65" i="10" s="1"/>
  <c r="CV87" i="10" l="1"/>
  <c r="CN86" i="10"/>
  <c r="DC81" i="10"/>
  <c r="DI81" i="10"/>
  <c r="DH81" i="10"/>
  <c r="DJ81" i="10"/>
  <c r="DD85" i="10"/>
  <c r="DT85" i="10" s="1"/>
  <c r="CZ81" i="10"/>
  <c r="CW5" i="9"/>
  <c r="CM88" i="10"/>
  <c r="DF81" i="10"/>
  <c r="CM86" i="10"/>
  <c r="DH85" i="10"/>
  <c r="DX85" i="10" s="1"/>
  <c r="CZ85" i="10"/>
  <c r="DP85" i="10" s="1"/>
  <c r="DB85" i="10"/>
  <c r="DR85" i="10" s="1"/>
  <c r="CQ87" i="10"/>
  <c r="DG85" i="10"/>
  <c r="DW85" i="10" s="1"/>
  <c r="DK85" i="10"/>
  <c r="EA85" i="10" s="1"/>
  <c r="CO88" i="10"/>
  <c r="DD81" i="10"/>
  <c r="DA85" i="10"/>
  <c r="DQ85" i="10" s="1"/>
  <c r="CT87" i="10"/>
  <c r="DA81" i="10"/>
  <c r="DS85" i="10"/>
  <c r="DI85" i="10"/>
  <c r="DY85" i="10" s="1"/>
  <c r="CL88" i="10"/>
  <c r="CW69" i="9"/>
  <c r="DE81" i="10"/>
  <c r="DK81" i="10"/>
  <c r="CO86" i="10"/>
  <c r="CU88" i="10"/>
  <c r="CR86" i="10"/>
  <c r="CP87" i="10"/>
  <c r="CU86" i="10"/>
  <c r="CN88" i="10"/>
  <c r="DE85" i="10"/>
  <c r="DU85" i="10" s="1"/>
  <c r="CL86" i="10"/>
  <c r="DB81" i="10"/>
  <c r="CS87" i="10"/>
  <c r="CS86" i="10"/>
  <c r="DJ85" i="10"/>
  <c r="DZ85" i="10" s="1"/>
  <c r="CK86" i="10"/>
  <c r="CT86" i="10"/>
  <c r="CK87" i="10"/>
  <c r="CQ86" i="10"/>
  <c r="DF85" i="10"/>
  <c r="DV85" i="10" s="1"/>
  <c r="CV86" i="10"/>
  <c r="EA86" i="10" s="1"/>
  <c r="CQ88" i="10"/>
  <c r="CK88" i="10"/>
  <c r="CR88" i="10"/>
  <c r="CS88" i="10"/>
  <c r="DI80" i="10"/>
  <c r="DD80" i="10"/>
  <c r="DC80" i="10"/>
  <c r="CR87" i="10"/>
  <c r="CU87" i="10"/>
  <c r="CN87" i="10"/>
  <c r="CM87" i="10"/>
  <c r="CO87" i="10"/>
  <c r="DT87" i="10" s="1"/>
  <c r="CP88" i="10"/>
  <c r="DU88" i="10" s="1"/>
  <c r="CT88" i="10"/>
  <c r="DB88" i="10"/>
  <c r="DA88" i="10"/>
  <c r="DK88" i="10"/>
  <c r="EA88" i="10" s="1"/>
  <c r="DZ84" i="10"/>
  <c r="DD88" i="10"/>
  <c r="DT88" i="10" s="1"/>
  <c r="CZ80" i="10"/>
  <c r="DP80" i="10" s="1"/>
  <c r="DJ88" i="10"/>
  <c r="DB86" i="10"/>
  <c r="CZ86" i="10"/>
  <c r="DF88" i="10"/>
  <c r="DV84" i="10"/>
  <c r="DQ83" i="10"/>
  <c r="DW84" i="10"/>
  <c r="CZ88" i="10"/>
  <c r="DH88" i="10"/>
  <c r="DG88" i="10"/>
  <c r="DC88" i="10"/>
  <c r="DI88" i="10"/>
  <c r="CZ87" i="10"/>
  <c r="DF87" i="10"/>
  <c r="DC87" i="10"/>
  <c r="DG87" i="10"/>
  <c r="DJ87" i="10"/>
  <c r="DA87" i="10"/>
  <c r="DQ87" i="10" s="1"/>
  <c r="DX83" i="10"/>
  <c r="DH87" i="10"/>
  <c r="DX87" i="10" s="1"/>
  <c r="DE87" i="10"/>
  <c r="DU84" i="10"/>
  <c r="DI86" i="10"/>
  <c r="DK87" i="10"/>
  <c r="EA87" i="10" s="1"/>
  <c r="DB87" i="10"/>
  <c r="DI87" i="10"/>
  <c r="DR83" i="10"/>
  <c r="DR84" i="10"/>
  <c r="DH80" i="10"/>
  <c r="DG80" i="10"/>
  <c r="DF80" i="10"/>
  <c r="DE80" i="10"/>
  <c r="DB80" i="10"/>
  <c r="DJ80" i="10"/>
  <c r="CK82" i="10"/>
  <c r="DP82" i="10" s="1"/>
  <c r="CU82" i="10"/>
  <c r="DZ82" i="10" s="1"/>
  <c r="DA80" i="10"/>
  <c r="DG86" i="10"/>
  <c r="DC86" i="10"/>
  <c r="DS86" i="10" s="1"/>
  <c r="DH86" i="10"/>
  <c r="DA86" i="10"/>
  <c r="DF86" i="10"/>
  <c r="DD86" i="10"/>
  <c r="DT86" i="10" s="1"/>
  <c r="DJ86" i="10"/>
  <c r="EA84" i="10"/>
  <c r="DE86" i="10"/>
  <c r="DU86" i="10" s="1"/>
  <c r="DQ84" i="10"/>
  <c r="DS83" i="10"/>
  <c r="DL84" i="10"/>
  <c r="CW85" i="10"/>
  <c r="DS84" i="10"/>
  <c r="DP84" i="10"/>
  <c r="CW84" i="10"/>
  <c r="DY84" i="10"/>
  <c r="DX84" i="10"/>
  <c r="DW83" i="10"/>
  <c r="CL82" i="10"/>
  <c r="DQ82" i="10" s="1"/>
  <c r="DV83" i="10"/>
  <c r="CO82" i="10"/>
  <c r="DT82" i="10" s="1"/>
  <c r="DR82" i="10"/>
  <c r="CP82" i="10"/>
  <c r="DU82" i="10" s="1"/>
  <c r="CN82" i="10"/>
  <c r="DS82" i="10" s="1"/>
  <c r="CT82" i="10"/>
  <c r="DY82" i="10" s="1"/>
  <c r="DT83" i="10"/>
  <c r="CS82" i="10"/>
  <c r="DX82" i="10" s="1"/>
  <c r="DU83" i="10"/>
  <c r="CR82" i="10"/>
  <c r="DW82" i="10" s="1"/>
  <c r="DL83" i="10"/>
  <c r="CV82" i="10"/>
  <c r="EA82" i="10" s="1"/>
  <c r="CW83" i="10"/>
  <c r="DP83" i="10"/>
  <c r="CQ82" i="10"/>
  <c r="DV82" i="10" s="1"/>
  <c r="EA83" i="10"/>
  <c r="DL82" i="10"/>
  <c r="C9" i="15"/>
  <c r="D9" i="15" s="1"/>
  <c r="B10" i="15"/>
  <c r="CU81" i="10"/>
  <c r="DZ81" i="10" s="1"/>
  <c r="CO81" i="10"/>
  <c r="CM81" i="10"/>
  <c r="CK81" i="10"/>
  <c r="CL81" i="10"/>
  <c r="CS81" i="10"/>
  <c r="CT81" i="10"/>
  <c r="CR81" i="10"/>
  <c r="DW81" i="10" s="1"/>
  <c r="CN81" i="10"/>
  <c r="DS81" i="10" s="1"/>
  <c r="CQ81" i="10"/>
  <c r="CP81" i="10"/>
  <c r="CV81" i="10"/>
  <c r="EA81" i="10" s="1"/>
  <c r="T6" i="12"/>
  <c r="CR80" i="10"/>
  <c r="CS80" i="10"/>
  <c r="CO80" i="10"/>
  <c r="CM80" i="10"/>
  <c r="CP80" i="10"/>
  <c r="CU80" i="10"/>
  <c r="CV80" i="10"/>
  <c r="EA80" i="10" s="1"/>
  <c r="CT80" i="10"/>
  <c r="CN80" i="10"/>
  <c r="CQ80" i="10"/>
  <c r="CL80" i="10"/>
  <c r="DE79" i="10"/>
  <c r="DU79" i="10" s="1"/>
  <c r="CW12" i="9"/>
  <c r="DK79" i="10"/>
  <c r="EA79" i="10" s="1"/>
  <c r="DH79" i="10"/>
  <c r="DX79" i="10" s="1"/>
  <c r="DG79" i="10"/>
  <c r="DW79" i="10" s="1"/>
  <c r="CZ79" i="10"/>
  <c r="DP79" i="10" s="1"/>
  <c r="B22" i="2"/>
  <c r="A21" i="2"/>
  <c r="BL21" i="2" s="1"/>
  <c r="DD79" i="10"/>
  <c r="DT79" i="10" s="1"/>
  <c r="Z7" i="12"/>
  <c r="Z8" i="12" s="1"/>
  <c r="Y7" i="12"/>
  <c r="DJ79" i="10"/>
  <c r="DZ79" i="10" s="1"/>
  <c r="DI79" i="10"/>
  <c r="DY79" i="10" s="1"/>
  <c r="DC79" i="10"/>
  <c r="DS79" i="10" s="1"/>
  <c r="DB79" i="10"/>
  <c r="DR79" i="10" s="1"/>
  <c r="CW79" i="10"/>
  <c r="DA79" i="10"/>
  <c r="DQ79" i="10" s="1"/>
  <c r="DV79" i="10"/>
  <c r="A22" i="3"/>
  <c r="BL22" i="3" s="1"/>
  <c r="B23" i="3"/>
  <c r="DA63" i="10"/>
  <c r="DQ63" i="10" s="1"/>
  <c r="CZ63" i="10"/>
  <c r="DP63" i="10" s="1"/>
  <c r="DX26" i="10"/>
  <c r="CW25" i="9"/>
  <c r="DW27" i="10"/>
  <c r="DP73" i="10"/>
  <c r="DQ73" i="10"/>
  <c r="CW8" i="9"/>
  <c r="DR77" i="10"/>
  <c r="CW61" i="9"/>
  <c r="DT77" i="10"/>
  <c r="DY77" i="10"/>
  <c r="DP48" i="10"/>
  <c r="DW74" i="10"/>
  <c r="DZ32" i="10"/>
  <c r="CW22" i="9"/>
  <c r="CW43" i="9"/>
  <c r="DS32" i="10"/>
  <c r="CW60" i="9"/>
  <c r="CW52" i="9"/>
  <c r="DX19" i="10"/>
  <c r="DP27" i="10"/>
  <c r="DQ74" i="10"/>
  <c r="DT26" i="10"/>
  <c r="CW62" i="9"/>
  <c r="DI78" i="10"/>
  <c r="DY78" i="10" s="1"/>
  <c r="DY68" i="10"/>
  <c r="DE78" i="10"/>
  <c r="DU78" i="10" s="1"/>
  <c r="DJ78" i="10"/>
  <c r="DZ78" i="10" s="1"/>
  <c r="DP77" i="10"/>
  <c r="DZ77" i="10"/>
  <c r="DG78" i="10"/>
  <c r="DW78" i="10" s="1"/>
  <c r="DK78" i="10"/>
  <c r="EA78" i="10" s="1"/>
  <c r="DS77" i="10"/>
  <c r="DH78" i="10"/>
  <c r="DX78" i="10" s="1"/>
  <c r="DJ63" i="10"/>
  <c r="DZ63" i="10" s="1"/>
  <c r="DB78" i="10"/>
  <c r="DR78" i="10" s="1"/>
  <c r="DV77" i="10"/>
  <c r="DW77" i="10"/>
  <c r="DD78" i="10"/>
  <c r="DT78" i="10" s="1"/>
  <c r="DK63" i="10"/>
  <c r="EA63" i="10" s="1"/>
  <c r="CZ78" i="10"/>
  <c r="DP78" i="10" s="1"/>
  <c r="DZ26" i="10"/>
  <c r="CW59" i="9"/>
  <c r="CW37" i="9"/>
  <c r="DU73" i="10"/>
  <c r="DY17" i="10"/>
  <c r="DX69" i="10"/>
  <c r="DX23" i="10"/>
  <c r="DL77" i="10"/>
  <c r="DT68" i="10"/>
  <c r="EA19" i="10"/>
  <c r="CW31" i="9"/>
  <c r="CW19" i="9"/>
  <c r="DX77" i="10"/>
  <c r="CW35" i="9"/>
  <c r="CW29" i="9"/>
  <c r="DY31" i="10"/>
  <c r="EA43" i="10"/>
  <c r="DR76" i="10"/>
  <c r="DX74" i="10"/>
  <c r="DY19" i="10"/>
  <c r="DL40" i="10"/>
  <c r="CW18" i="9"/>
  <c r="CW28" i="9"/>
  <c r="CW13" i="9"/>
  <c r="DF78" i="10"/>
  <c r="DV78" i="10" s="1"/>
  <c r="DC78" i="10"/>
  <c r="EA68" i="10"/>
  <c r="DH29" i="10"/>
  <c r="DR73" i="10"/>
  <c r="DZ40" i="10"/>
  <c r="DS26" i="10"/>
  <c r="CW23" i="9"/>
  <c r="DZ17" i="10"/>
  <c r="CW78" i="10"/>
  <c r="DU77" i="10"/>
  <c r="DU71" i="10"/>
  <c r="DX73" i="10"/>
  <c r="F7" i="13"/>
  <c r="DX20" i="10"/>
  <c r="DQ23" i="10"/>
  <c r="DY26" i="10"/>
  <c r="DS25" i="10"/>
  <c r="DS19" i="10"/>
  <c r="DZ23" i="10"/>
  <c r="CW76" i="9"/>
  <c r="CW47" i="9"/>
  <c r="DR32" i="10"/>
  <c r="CW72" i="9"/>
  <c r="EA73" i="10"/>
  <c r="CW49" i="9"/>
  <c r="DV32" i="10"/>
  <c r="DV74" i="10"/>
  <c r="DU66" i="10"/>
  <c r="CW17" i="9"/>
  <c r="CW26" i="9"/>
  <c r="CW42" i="9"/>
  <c r="DH63" i="10"/>
  <c r="DX63" i="10" s="1"/>
  <c r="CW9" i="9"/>
  <c r="DW26" i="10"/>
  <c r="DG63" i="10"/>
  <c r="DW63" i="10" s="1"/>
  <c r="CW41" i="9"/>
  <c r="CW39" i="9"/>
  <c r="CZ18" i="10"/>
  <c r="DP18" i="10" s="1"/>
  <c r="DF63" i="10"/>
  <c r="DV63" i="10" s="1"/>
  <c r="CW77" i="10"/>
  <c r="DY62" i="10"/>
  <c r="DY76" i="10"/>
  <c r="DP74" i="10"/>
  <c r="DR68" i="10"/>
  <c r="DQ75" i="10"/>
  <c r="DV67" i="10"/>
  <c r="CW20" i="9"/>
  <c r="DX16" i="10"/>
  <c r="CW53" i="9"/>
  <c r="CW32" i="9"/>
  <c r="DB35" i="10"/>
  <c r="DH39" i="10"/>
  <c r="DR69" i="10"/>
  <c r="DI18" i="10"/>
  <c r="DY18" i="10" s="1"/>
  <c r="DF33" i="10"/>
  <c r="DC54" i="10"/>
  <c r="DF35" i="10"/>
  <c r="DV21" i="10"/>
  <c r="CW58" i="9"/>
  <c r="CW70" i="9"/>
  <c r="DD36" i="10"/>
  <c r="DT36" i="10" s="1"/>
  <c r="DW17" i="10"/>
  <c r="DU69" i="10"/>
  <c r="CW11" i="9"/>
  <c r="CW56" i="9"/>
  <c r="DU19" i="10"/>
  <c r="CW27" i="9"/>
  <c r="CW10" i="9"/>
  <c r="CW38" i="9"/>
  <c r="CW30" i="9"/>
  <c r="CZ41" i="10"/>
  <c r="DP41" i="10" s="1"/>
  <c r="CW44" i="9"/>
  <c r="DX32" i="10"/>
  <c r="DK33" i="10"/>
  <c r="CW33" i="9"/>
  <c r="DW68" i="10"/>
  <c r="EA75" i="10"/>
  <c r="DR26" i="10"/>
  <c r="DZ76" i="10"/>
  <c r="DA70" i="10"/>
  <c r="DQ70" i="10" s="1"/>
  <c r="CZ57" i="10"/>
  <c r="DP57" i="10" s="1"/>
  <c r="DI70" i="10"/>
  <c r="DY70" i="10" s="1"/>
  <c r="EA69" i="10"/>
  <c r="DU46" i="10"/>
  <c r="EA28" i="10"/>
  <c r="DU32" i="10"/>
  <c r="DP68" i="10"/>
  <c r="DQ15" i="10"/>
  <c r="DI28" i="10"/>
  <c r="DY28" i="10" s="1"/>
  <c r="DJ47" i="10"/>
  <c r="DZ47" i="10" s="1"/>
  <c r="DA55" i="10"/>
  <c r="DJ60" i="10"/>
  <c r="DZ60" i="10" s="1"/>
  <c r="DD70" i="10"/>
  <c r="DT70" i="10" s="1"/>
  <c r="DT73" i="10"/>
  <c r="DI33" i="10"/>
  <c r="DU74" i="10"/>
  <c r="CW51" i="9"/>
  <c r="DT27" i="10"/>
  <c r="DW76" i="10"/>
  <c r="DF50" i="10"/>
  <c r="DV50" i="10" s="1"/>
  <c r="DD28" i="10"/>
  <c r="DT28" i="10" s="1"/>
  <c r="DI39" i="10"/>
  <c r="DH65" i="10"/>
  <c r="DJ42" i="10"/>
  <c r="DZ42" i="10" s="1"/>
  <c r="CW14" i="9"/>
  <c r="CW40" i="9"/>
  <c r="CW74" i="9"/>
  <c r="DY30" i="10"/>
  <c r="DV25" i="10"/>
  <c r="CZ66" i="10"/>
  <c r="DP66" i="10" s="1"/>
  <c r="CW24" i="9"/>
  <c r="CW34" i="9"/>
  <c r="CW15" i="9"/>
  <c r="CW50" i="9"/>
  <c r="DD57" i="10"/>
  <c r="DT57" i="10" s="1"/>
  <c r="DB49" i="10"/>
  <c r="DR49" i="10" s="1"/>
  <c r="DF41" i="10"/>
  <c r="DV41" i="10" s="1"/>
  <c r="DD55" i="10"/>
  <c r="DC47" i="10"/>
  <c r="DS47" i="10" s="1"/>
  <c r="DY27" i="10"/>
  <c r="DX17" i="10"/>
  <c r="DQ76" i="10"/>
  <c r="DJ38" i="10"/>
  <c r="CZ49" i="10"/>
  <c r="DB38" i="10"/>
  <c r="DL59" i="10"/>
  <c r="DI60" i="10"/>
  <c r="DY60" i="10" s="1"/>
  <c r="DQ26" i="10"/>
  <c r="DJ57" i="10"/>
  <c r="DZ57" i="10" s="1"/>
  <c r="CW73" i="9"/>
  <c r="DS27" i="10"/>
  <c r="DI29" i="10"/>
  <c r="DA20" i="10"/>
  <c r="DQ20" i="10" s="1"/>
  <c r="CW48" i="9"/>
  <c r="DZ75" i="10"/>
  <c r="DR27" i="10"/>
  <c r="DQ27" i="10"/>
  <c r="DU68" i="10"/>
  <c r="DW75" i="10"/>
  <c r="DV27" i="10"/>
  <c r="DV17" i="10"/>
  <c r="DB66" i="10"/>
  <c r="DR66" i="10" s="1"/>
  <c r="DA33" i="10"/>
  <c r="DQ33" i="10" s="1"/>
  <c r="DF39" i="10"/>
  <c r="DF57" i="10"/>
  <c r="DV57" i="10" s="1"/>
  <c r="CW63" i="9"/>
  <c r="CW54" i="9"/>
  <c r="CW21" i="9"/>
  <c r="CW6" i="9"/>
  <c r="CW55" i="9"/>
  <c r="DZ27" i="10"/>
  <c r="DG33" i="10"/>
  <c r="DZ59" i="10"/>
  <c r="DX27" i="10"/>
  <c r="DV75" i="10"/>
  <c r="DH31" i="10"/>
  <c r="DX31" i="10" s="1"/>
  <c r="DC31" i="10"/>
  <c r="DS31" i="10" s="1"/>
  <c r="DI54" i="10"/>
  <c r="DH70" i="10"/>
  <c r="DX70" i="10" s="1"/>
  <c r="DD38" i="10"/>
  <c r="CW36" i="9"/>
  <c r="CW66" i="9"/>
  <c r="CW75" i="9"/>
  <c r="L15" i="12"/>
  <c r="O14" i="12"/>
  <c r="DJ50" i="10"/>
  <c r="DZ50" i="10" s="1"/>
  <c r="DR19" i="10"/>
  <c r="DK42" i="10"/>
  <c r="EA42" i="10" s="1"/>
  <c r="CZ44" i="10"/>
  <c r="DP44" i="10" s="1"/>
  <c r="DI51" i="10"/>
  <c r="DA52" i="10"/>
  <c r="DQ52" i="10" s="1"/>
  <c r="DW69" i="10"/>
  <c r="DW39" i="10"/>
  <c r="DX21" i="10"/>
  <c r="DI42" i="10"/>
  <c r="DY42" i="10" s="1"/>
  <c r="DB18" i="10"/>
  <c r="DR18" i="10" s="1"/>
  <c r="DD35" i="10"/>
  <c r="DT35" i="10" s="1"/>
  <c r="DJ18" i="10"/>
  <c r="DZ18" i="10" s="1"/>
  <c r="CZ20" i="10"/>
  <c r="DP20" i="10" s="1"/>
  <c r="DD61" i="10"/>
  <c r="DB34" i="10"/>
  <c r="DR34" i="10" s="1"/>
  <c r="DU70" i="10"/>
  <c r="DX15" i="10"/>
  <c r="DS17" i="10"/>
  <c r="DK65" i="10"/>
  <c r="DC33" i="10"/>
  <c r="CZ28" i="10"/>
  <c r="DP28" i="10" s="1"/>
  <c r="DK57" i="10"/>
  <c r="EA57" i="10" s="1"/>
  <c r="DF18" i="10"/>
  <c r="DV18" i="10" s="1"/>
  <c r="DJ44" i="10"/>
  <c r="DZ44" i="10" s="1"/>
  <c r="CZ55" i="10"/>
  <c r="DG28" i="10"/>
  <c r="DW28" i="10" s="1"/>
  <c r="DG70" i="10"/>
  <c r="DW70" i="10" s="1"/>
  <c r="DE51" i="10"/>
  <c r="CZ50" i="10"/>
  <c r="DV73" i="10"/>
  <c r="DW23" i="10"/>
  <c r="DD18" i="10"/>
  <c r="DT18" i="10" s="1"/>
  <c r="DD65" i="10"/>
  <c r="DF36" i="10"/>
  <c r="DV36" i="10" s="1"/>
  <c r="DB41" i="10"/>
  <c r="DR41" i="10" s="1"/>
  <c r="CZ38" i="10"/>
  <c r="DP38" i="10" s="1"/>
  <c r="DC28" i="10"/>
  <c r="DS28" i="10" s="1"/>
  <c r="DE47" i="10"/>
  <c r="DU47" i="10" s="1"/>
  <c r="DA36" i="10"/>
  <c r="DQ36" i="10" s="1"/>
  <c r="EA23" i="10"/>
  <c r="DB50" i="10"/>
  <c r="DR50" i="10" s="1"/>
  <c r="DI49" i="10"/>
  <c r="DZ67" i="10"/>
  <c r="DI52" i="10"/>
  <c r="DY52" i="10" s="1"/>
  <c r="DG65" i="10"/>
  <c r="DK50" i="10"/>
  <c r="EA50" i="10" s="1"/>
  <c r="DJ54" i="10"/>
  <c r="DJ20" i="10"/>
  <c r="DZ20" i="10" s="1"/>
  <c r="DF47" i="10"/>
  <c r="DV47" i="10" s="1"/>
  <c r="DQ19" i="10"/>
  <c r="DG36" i="10"/>
  <c r="DW36" i="10" s="1"/>
  <c r="CZ35" i="10"/>
  <c r="DK35" i="10"/>
  <c r="DC35" i="10"/>
  <c r="DA41" i="10"/>
  <c r="DQ41" i="10" s="1"/>
  <c r="DE65" i="10"/>
  <c r="DU65" i="10" s="1"/>
  <c r="DC49" i="10"/>
  <c r="DF20" i="10"/>
  <c r="DV20" i="10" s="1"/>
  <c r="DD51" i="10"/>
  <c r="DK36" i="10"/>
  <c r="EA36" i="10" s="1"/>
  <c r="DV68" i="10"/>
  <c r="DG42" i="10"/>
  <c r="DW42" i="10" s="1"/>
  <c r="DI36" i="10"/>
  <c r="DY36" i="10" s="1"/>
  <c r="DD44" i="10"/>
  <c r="DT44" i="10" s="1"/>
  <c r="DK45" i="10"/>
  <c r="DS56" i="10"/>
  <c r="DG35" i="10"/>
  <c r="DA42" i="10"/>
  <c r="DQ42" i="10" s="1"/>
  <c r="DG49" i="10"/>
  <c r="DC42" i="10"/>
  <c r="DS42" i="10" s="1"/>
  <c r="DE50" i="10"/>
  <c r="DU50" i="10" s="1"/>
  <c r="DT17" i="10"/>
  <c r="DE42" i="10"/>
  <c r="DU42" i="10" s="1"/>
  <c r="DG61" i="10"/>
  <c r="DH50" i="10"/>
  <c r="DX50" i="10" s="1"/>
  <c r="DU23" i="10"/>
  <c r="CZ47" i="10"/>
  <c r="DP47" i="10" s="1"/>
  <c r="DD42" i="10"/>
  <c r="DT42" i="10" s="1"/>
  <c r="DX36" i="10"/>
  <c r="DB65" i="10"/>
  <c r="DE45" i="10"/>
  <c r="DD49" i="10"/>
  <c r="CZ71" i="10"/>
  <c r="DP71" i="10" s="1"/>
  <c r="DZ68" i="10"/>
  <c r="DK52" i="10"/>
  <c r="EA52" i="10" s="1"/>
  <c r="DA54" i="10"/>
  <c r="DD20" i="10"/>
  <c r="DT20" i="10" s="1"/>
  <c r="DK39" i="10"/>
  <c r="CZ34" i="10"/>
  <c r="DP34" i="10" s="1"/>
  <c r="DE35" i="10"/>
  <c r="DS23" i="10"/>
  <c r="DC45" i="10"/>
  <c r="DH44" i="10"/>
  <c r="DX44" i="10" s="1"/>
  <c r="DK44" i="10"/>
  <c r="EA44" i="10" s="1"/>
  <c r="DJ71" i="10"/>
  <c r="DZ71" i="10" s="1"/>
  <c r="DB28" i="10"/>
  <c r="DR28" i="10" s="1"/>
  <c r="DD39" i="10"/>
  <c r="DQ69" i="10"/>
  <c r="DF61" i="10"/>
  <c r="DH28" i="10"/>
  <c r="DX28" i="10" s="1"/>
  <c r="DK49" i="10"/>
  <c r="DR25" i="10"/>
  <c r="DD50" i="10"/>
  <c r="DT50" i="10" s="1"/>
  <c r="DF45" i="10"/>
  <c r="DI50" i="10"/>
  <c r="DY50" i="10" s="1"/>
  <c r="DB51" i="10"/>
  <c r="DA65" i="10"/>
  <c r="CZ61" i="10"/>
  <c r="DY21" i="10"/>
  <c r="DX68" i="10"/>
  <c r="DD41" i="10"/>
  <c r="DT41" i="10" s="1"/>
  <c r="DC39" i="10"/>
  <c r="DV23" i="10"/>
  <c r="DT19" i="10"/>
  <c r="DG54" i="10"/>
  <c r="DJ65" i="10"/>
  <c r="DC50" i="10"/>
  <c r="DS50" i="10" s="1"/>
  <c r="DY25" i="10"/>
  <c r="EA32" i="10"/>
  <c r="DX76" i="10"/>
  <c r="DD45" i="10"/>
  <c r="DC36" i="10"/>
  <c r="DS36" i="10" s="1"/>
  <c r="DF28" i="10"/>
  <c r="DV28" i="10" s="1"/>
  <c r="DA49" i="10"/>
  <c r="DC34" i="10"/>
  <c r="DS34" i="10" s="1"/>
  <c r="DJ41" i="10"/>
  <c r="DZ41" i="10" s="1"/>
  <c r="DI20" i="10"/>
  <c r="DY20" i="10" s="1"/>
  <c r="DI35" i="10"/>
  <c r="DU27" i="10"/>
  <c r="DL27" i="10"/>
  <c r="DL17" i="10"/>
  <c r="DL19" i="10"/>
  <c r="DP19" i="10"/>
  <c r="DQ25" i="10"/>
  <c r="DP25" i="10"/>
  <c r="DL25" i="10"/>
  <c r="DJ55" i="10"/>
  <c r="DC55" i="10"/>
  <c r="DF55" i="10"/>
  <c r="DB55" i="10"/>
  <c r="DH55" i="10"/>
  <c r="DX55" i="10" s="1"/>
  <c r="DE55" i="10"/>
  <c r="DK55" i="10"/>
  <c r="DG55" i="10"/>
  <c r="DP69" i="10"/>
  <c r="DL69" i="10"/>
  <c r="DI58" i="10"/>
  <c r="DA58" i="10"/>
  <c r="CZ58" i="10"/>
  <c r="DK58" i="10"/>
  <c r="EA58" i="10" s="1"/>
  <c r="DB58" i="10"/>
  <c r="DD58" i="10"/>
  <c r="DH58" i="10"/>
  <c r="DC58" i="10"/>
  <c r="DG58" i="10"/>
  <c r="DJ58" i="10"/>
  <c r="DF58" i="10"/>
  <c r="DL73" i="10"/>
  <c r="EA26" i="10"/>
  <c r="DL26" i="10"/>
  <c r="DF31" i="10"/>
  <c r="DV31" i="10" s="1"/>
  <c r="DJ31" i="10"/>
  <c r="DZ31" i="10" s="1"/>
  <c r="DK31" i="10"/>
  <c r="EA31" i="10" s="1"/>
  <c r="DE31" i="10"/>
  <c r="DU31" i="10" s="1"/>
  <c r="DG31" i="10"/>
  <c r="DW31" i="10" s="1"/>
  <c r="DA31" i="10"/>
  <c r="DQ31" i="10" s="1"/>
  <c r="DB31" i="10"/>
  <c r="DR31" i="10" s="1"/>
  <c r="CZ31" i="10"/>
  <c r="DD31" i="10"/>
  <c r="DT31" i="10" s="1"/>
  <c r="DR74" i="10"/>
  <c r="DL74" i="10"/>
  <c r="DK66" i="10"/>
  <c r="EA66" i="10" s="1"/>
  <c r="DG66" i="10"/>
  <c r="DW66" i="10" s="1"/>
  <c r="DA66" i="10"/>
  <c r="DQ66" i="10" s="1"/>
  <c r="DH66" i="10"/>
  <c r="DX66" i="10" s="1"/>
  <c r="DC66" i="10"/>
  <c r="DS66" i="10" s="1"/>
  <c r="DJ66" i="10"/>
  <c r="DZ66" i="10" s="1"/>
  <c r="DI66" i="10"/>
  <c r="DY66" i="10" s="1"/>
  <c r="DD66" i="10"/>
  <c r="DT66" i="10" s="1"/>
  <c r="DF66" i="10"/>
  <c r="DV66" i="10" s="1"/>
  <c r="DL46" i="10"/>
  <c r="DQ67" i="10"/>
  <c r="DG52" i="10"/>
  <c r="DW52" i="10" s="1"/>
  <c r="DW32" i="10"/>
  <c r="DL56" i="10"/>
  <c r="DU75" i="10"/>
  <c r="EA67" i="10"/>
  <c r="DC20" i="10"/>
  <c r="DS20" i="10" s="1"/>
  <c r="DC61" i="10"/>
  <c r="DW73" i="10"/>
  <c r="DU17" i="10"/>
  <c r="DB71" i="10"/>
  <c r="DR71" i="10" s="1"/>
  <c r="DL32" i="10"/>
  <c r="DL30" i="10"/>
  <c r="DY53" i="10"/>
  <c r="DI47" i="10"/>
  <c r="DY47" i="10" s="1"/>
  <c r="EA17" i="10"/>
  <c r="DE60" i="10"/>
  <c r="DH57" i="10"/>
  <c r="DX57" i="10" s="1"/>
  <c r="DC52" i="10"/>
  <c r="DS52" i="10" s="1"/>
  <c r="DR75" i="10"/>
  <c r="DH61" i="10"/>
  <c r="DS73" i="10"/>
  <c r="DV15" i="10"/>
  <c r="DK71" i="10"/>
  <c r="EA71" i="10" s="1"/>
  <c r="DH45" i="10"/>
  <c r="DF65" i="10"/>
  <c r="DD71" i="10"/>
  <c r="DT71" i="10" s="1"/>
  <c r="DC65" i="10"/>
  <c r="DH54" i="10"/>
  <c r="DD33" i="10"/>
  <c r="DV26" i="10"/>
  <c r="DG41" i="10"/>
  <c r="DW41" i="10" s="1"/>
  <c r="DJ28" i="10"/>
  <c r="DZ28" i="10" s="1"/>
  <c r="DS76" i="10"/>
  <c r="DH49" i="10"/>
  <c r="DE18" i="10"/>
  <c r="DU18" i="10" s="1"/>
  <c r="DC51" i="10"/>
  <c r="DE57" i="10"/>
  <c r="DU57" i="10" s="1"/>
  <c r="DP21" i="10"/>
  <c r="DL21" i="10"/>
  <c r="DB45" i="10"/>
  <c r="DR45" i="10" s="1"/>
  <c r="CZ29" i="10"/>
  <c r="DE54" i="10"/>
  <c r="DU54" i="10" s="1"/>
  <c r="DB20" i="10"/>
  <c r="DR20" i="10" s="1"/>
  <c r="DT21" i="10"/>
  <c r="DW67" i="10"/>
  <c r="DL16" i="10"/>
  <c r="DB29" i="10"/>
  <c r="DL43" i="10"/>
  <c r="DJ70" i="10"/>
  <c r="DZ70" i="10" s="1"/>
  <c r="DX52" i="10"/>
  <c r="DL62" i="10"/>
  <c r="DG51" i="10"/>
  <c r="DS21" i="10"/>
  <c r="DE38" i="10"/>
  <c r="DH38" i="10"/>
  <c r="DT15" i="10"/>
  <c r="DD52" i="10"/>
  <c r="DT52" i="10" s="1"/>
  <c r="DA60" i="10"/>
  <c r="DQ60" i="10" s="1"/>
  <c r="DQ32" i="10"/>
  <c r="CZ52" i="10"/>
  <c r="DU67" i="10"/>
  <c r="DY57" i="10"/>
  <c r="DY15" i="10"/>
  <c r="CZ39" i="10"/>
  <c r="CZ65" i="10"/>
  <c r="DX75" i="10"/>
  <c r="EA41" i="10"/>
  <c r="DR15" i="10"/>
  <c r="DJ51" i="10"/>
  <c r="DA51" i="10"/>
  <c r="DE41" i="10"/>
  <c r="DU41" i="10" s="1"/>
  <c r="CZ70" i="10"/>
  <c r="DB36" i="10"/>
  <c r="DR36" i="10" s="1"/>
  <c r="DI38" i="10"/>
  <c r="DK20" i="10"/>
  <c r="EA20" i="10" s="1"/>
  <c r="DE44" i="10"/>
  <c r="DU44" i="10" s="1"/>
  <c r="DH33" i="10"/>
  <c r="DI44" i="10"/>
  <c r="DY44" i="10" s="1"/>
  <c r="DG45" i="10"/>
  <c r="CZ42" i="10"/>
  <c r="DF49" i="10"/>
  <c r="DT69" i="10"/>
  <c r="CZ36" i="10"/>
  <c r="DW21" i="10"/>
  <c r="DL53" i="10"/>
  <c r="DB63" i="10"/>
  <c r="DR63" i="10" s="1"/>
  <c r="DD63" i="10"/>
  <c r="DT63" i="10" s="1"/>
  <c r="DE63" i="10"/>
  <c r="DU63" i="10" s="1"/>
  <c r="DC63" i="10"/>
  <c r="DS63" i="10" s="1"/>
  <c r="DI41" i="10"/>
  <c r="DY41" i="10" s="1"/>
  <c r="DL24" i="10"/>
  <c r="DB60" i="10"/>
  <c r="DR60" i="10" s="1"/>
  <c r="EA74" i="10"/>
  <c r="DC60" i="10"/>
  <c r="DS60" i="10" s="1"/>
  <c r="DZ69" i="10"/>
  <c r="DK60" i="10"/>
  <c r="EA60" i="10" s="1"/>
  <c r="DH71" i="10"/>
  <c r="DX71" i="10" s="1"/>
  <c r="DA71" i="10"/>
  <c r="DQ71" i="10" s="1"/>
  <c r="DG71" i="10"/>
  <c r="DW71" i="10" s="1"/>
  <c r="DJ52" i="10"/>
  <c r="DZ52" i="10" s="1"/>
  <c r="DZ19" i="10"/>
  <c r="DF29" i="10"/>
  <c r="DD29" i="10"/>
  <c r="DA29" i="10"/>
  <c r="DQ29" i="10" s="1"/>
  <c r="DC29" i="10"/>
  <c r="DJ29" i="10"/>
  <c r="DK29" i="10"/>
  <c r="DR44" i="10"/>
  <c r="EA25" i="10"/>
  <c r="DH60" i="10"/>
  <c r="DX60" i="10" s="1"/>
  <c r="DG38" i="10"/>
  <c r="CZ51" i="10"/>
  <c r="DJ39" i="10"/>
  <c r="DA61" i="10"/>
  <c r="DL72" i="10"/>
  <c r="DY32" i="10"/>
  <c r="DG47" i="10"/>
  <c r="DW47" i="10" s="1"/>
  <c r="CZ54" i="10"/>
  <c r="DF54" i="10"/>
  <c r="EA18" i="10"/>
  <c r="DP23" i="10"/>
  <c r="DS15" i="10"/>
  <c r="DK54" i="10"/>
  <c r="DK70" i="10"/>
  <c r="EA70" i="10" s="1"/>
  <c r="DA57" i="10"/>
  <c r="DG57" i="10"/>
  <c r="DW57" i="10" s="1"/>
  <c r="DE33" i="10"/>
  <c r="DB47" i="10"/>
  <c r="DR47" i="10" s="1"/>
  <c r="DH51" i="10"/>
  <c r="DE20" i="10"/>
  <c r="DU20" i="10" s="1"/>
  <c r="DE52" i="10"/>
  <c r="DU52" i="10" s="1"/>
  <c r="DE36" i="10"/>
  <c r="DU36" i="10" s="1"/>
  <c r="DB70" i="10"/>
  <c r="DR70" i="10" s="1"/>
  <c r="DJ33" i="10"/>
  <c r="DX25" i="10"/>
  <c r="DH47" i="10"/>
  <c r="DX47" i="10" s="1"/>
  <c r="DL68" i="10"/>
  <c r="DT23" i="10"/>
  <c r="DJ35" i="10"/>
  <c r="DR21" i="10"/>
  <c r="DP75" i="10"/>
  <c r="DL75" i="10"/>
  <c r="DA18" i="10"/>
  <c r="DQ18" i="10" s="1"/>
  <c r="DW25" i="10"/>
  <c r="DL37" i="10"/>
  <c r="DG50" i="10"/>
  <c r="DW50" i="10" s="1"/>
  <c r="DG60" i="10"/>
  <c r="DW60" i="10" s="1"/>
  <c r="EA24" i="10"/>
  <c r="DV69" i="10"/>
  <c r="DH34" i="10"/>
  <c r="DX34" i="10" s="1"/>
  <c r="DL67" i="10"/>
  <c r="DT67" i="10"/>
  <c r="DA45" i="10"/>
  <c r="DI45" i="10"/>
  <c r="DX67" i="10"/>
  <c r="DI71" i="10"/>
  <c r="DY71" i="10" s="1"/>
  <c r="DX22" i="10"/>
  <c r="DK51" i="10"/>
  <c r="EA51" i="10" s="1"/>
  <c r="DB52" i="10"/>
  <c r="DR52" i="10" s="1"/>
  <c r="DA38" i="10"/>
  <c r="DT47" i="10"/>
  <c r="DE29" i="10"/>
  <c r="DG20" i="10"/>
  <c r="DW20" i="10" s="1"/>
  <c r="DB61" i="10"/>
  <c r="DQ21" i="10"/>
  <c r="DF52" i="10"/>
  <c r="DV52" i="10" s="1"/>
  <c r="DU15" i="10"/>
  <c r="DA34" i="10"/>
  <c r="DQ34" i="10" s="1"/>
  <c r="DJ36" i="10"/>
  <c r="DZ36" i="10" s="1"/>
  <c r="DA28" i="10"/>
  <c r="DQ28" i="10" s="1"/>
  <c r="DA44" i="10"/>
  <c r="DQ44" i="10" s="1"/>
  <c r="DA47" i="10"/>
  <c r="DQ47" i="10" s="1"/>
  <c r="DS74" i="10"/>
  <c r="DC44" i="10"/>
  <c r="DS44" i="10" s="1"/>
  <c r="DG34" i="10"/>
  <c r="DW34" i="10" s="1"/>
  <c r="DC71" i="10"/>
  <c r="DS71" i="10" s="1"/>
  <c r="DD34" i="10"/>
  <c r="DT34" i="10" s="1"/>
  <c r="DB33" i="10"/>
  <c r="DC41" i="10"/>
  <c r="DS41" i="10" s="1"/>
  <c r="DU25" i="10"/>
  <c r="DK47" i="10"/>
  <c r="EA47" i="10" s="1"/>
  <c r="DF42" i="10"/>
  <c r="DV42" i="10" s="1"/>
  <c r="DH18" i="10"/>
  <c r="DX18" i="10" s="1"/>
  <c r="DJ61" i="10"/>
  <c r="DZ61" i="10" s="1"/>
  <c r="DL48" i="10"/>
  <c r="DU21" i="10"/>
  <c r="DD60" i="10"/>
  <c r="DT60" i="10" s="1"/>
  <c r="DE28" i="10"/>
  <c r="DU28" i="10" s="1"/>
  <c r="DF60" i="10"/>
  <c r="DV60" i="10" s="1"/>
  <c r="DH42" i="10"/>
  <c r="DX42" i="10" s="1"/>
  <c r="DP60" i="10"/>
  <c r="DW19" i="10"/>
  <c r="DL64" i="10"/>
  <c r="DL23" i="10"/>
  <c r="DP76" i="10"/>
  <c r="DL76" i="10"/>
  <c r="DJ45" i="10"/>
  <c r="DY72" i="10"/>
  <c r="DE61" i="10"/>
  <c r="DT75" i="10"/>
  <c r="DY67" i="10"/>
  <c r="DE39" i="10"/>
  <c r="DZ74" i="10"/>
  <c r="DC57" i="10"/>
  <c r="DS57" i="10" s="1"/>
  <c r="DK38" i="10"/>
  <c r="DZ73" i="10"/>
  <c r="DT76" i="10"/>
  <c r="DC70" i="10"/>
  <c r="DS70" i="10" s="1"/>
  <c r="DA39" i="10"/>
  <c r="DR67" i="10"/>
  <c r="DR17" i="10"/>
  <c r="DW15" i="10"/>
  <c r="DH35" i="10"/>
  <c r="DE34" i="10"/>
  <c r="DU34" i="10" s="1"/>
  <c r="DC38" i="10"/>
  <c r="DF71" i="10"/>
  <c r="DV71" i="10" s="1"/>
  <c r="DC18" i="10"/>
  <c r="DS18" i="10" s="1"/>
  <c r="DV76" i="10"/>
  <c r="DK61" i="10"/>
  <c r="DK34" i="10"/>
  <c r="EA34" i="10" s="1"/>
  <c r="DI34" i="10"/>
  <c r="DY34" i="10" s="1"/>
  <c r="DJ49" i="10"/>
  <c r="DQ50" i="10"/>
  <c r="DG44" i="10"/>
  <c r="DW44" i="10" s="1"/>
  <c r="DB57" i="10"/>
  <c r="DR57" i="10" s="1"/>
  <c r="DB54" i="10"/>
  <c r="DF70" i="10"/>
  <c r="DV70" i="10" s="1"/>
  <c r="DH41" i="10"/>
  <c r="DX41" i="10" s="1"/>
  <c r="DJ34" i="10"/>
  <c r="DZ34" i="10" s="1"/>
  <c r="DL22" i="10"/>
  <c r="DB39" i="10"/>
  <c r="DF44" i="10"/>
  <c r="DV44" i="10" s="1"/>
  <c r="DS69" i="10"/>
  <c r="DG18" i="10"/>
  <c r="DW18" i="10" s="1"/>
  <c r="DP15" i="10"/>
  <c r="DL15" i="10"/>
  <c r="CU62" i="10"/>
  <c r="DZ62" i="10" s="1"/>
  <c r="CM62" i="10"/>
  <c r="DR62" i="10" s="1"/>
  <c r="CW71" i="10"/>
  <c r="CN39" i="10"/>
  <c r="CV48" i="10"/>
  <c r="EA48" i="10" s="1"/>
  <c r="CV39" i="10"/>
  <c r="CM54" i="10"/>
  <c r="CK46" i="10"/>
  <c r="DP46" i="10" s="1"/>
  <c r="CP40" i="10"/>
  <c r="DU40" i="10" s="1"/>
  <c r="CS54" i="10"/>
  <c r="CV30" i="10"/>
  <c r="EA30" i="10" s="1"/>
  <c r="CT61" i="10"/>
  <c r="DY61" i="10" s="1"/>
  <c r="CW23" i="10"/>
  <c r="CW36" i="10"/>
  <c r="CV64" i="10"/>
  <c r="EA64" i="10" s="1"/>
  <c r="CU35" i="10"/>
  <c r="CK61" i="10"/>
  <c r="CO30" i="10"/>
  <c r="DT30" i="10" s="1"/>
  <c r="CW18" i="10"/>
  <c r="CP56" i="10"/>
  <c r="DU56" i="10" s="1"/>
  <c r="CW68" i="10"/>
  <c r="CK49" i="10"/>
  <c r="CR61" i="10"/>
  <c r="CO64" i="10"/>
  <c r="DT64" i="10" s="1"/>
  <c r="CV55" i="10"/>
  <c r="CN30" i="10"/>
  <c r="DS30" i="10" s="1"/>
  <c r="CS30" i="10"/>
  <c r="DX30" i="10" s="1"/>
  <c r="CW21" i="10"/>
  <c r="CN55" i="10"/>
  <c r="CO22" i="10"/>
  <c r="DT22" i="10" s="1"/>
  <c r="CN61" i="10"/>
  <c r="CQ49" i="10"/>
  <c r="CO49" i="10"/>
  <c r="CS62" i="10"/>
  <c r="DX62" i="10" s="1"/>
  <c r="CU30" i="10"/>
  <c r="DZ30" i="10" s="1"/>
  <c r="CK64" i="10"/>
  <c r="DP64" i="10" s="1"/>
  <c r="CT64" i="10"/>
  <c r="DY64" i="10" s="1"/>
  <c r="CP30" i="10"/>
  <c r="DU30" i="10" s="1"/>
  <c r="CW19" i="10"/>
  <c r="CQ43" i="10"/>
  <c r="DV43" i="10" s="1"/>
  <c r="CO56" i="10"/>
  <c r="DT56" i="10" s="1"/>
  <c r="CU56" i="10"/>
  <c r="DZ56" i="10" s="1"/>
  <c r="CW47" i="10"/>
  <c r="CW57" i="10"/>
  <c r="CP39" i="10"/>
  <c r="CV46" i="10"/>
  <c r="EA46" i="10" s="1"/>
  <c r="CV37" i="10"/>
  <c r="EA37" i="10" s="1"/>
  <c r="CP22" i="10"/>
  <c r="DU22" i="10" s="1"/>
  <c r="CQ22" i="10"/>
  <c r="DV22" i="10" s="1"/>
  <c r="CS56" i="10"/>
  <c r="DX56" i="10" s="1"/>
  <c r="CL54" i="10"/>
  <c r="CN46" i="10"/>
  <c r="DS46" i="10" s="1"/>
  <c r="CO43" i="10"/>
  <c r="DT43" i="10" s="1"/>
  <c r="CQ46" i="10"/>
  <c r="DV46" i="10" s="1"/>
  <c r="CL30" i="10"/>
  <c r="DQ30" i="10" s="1"/>
  <c r="CV16" i="10"/>
  <c r="EA16" i="10" s="1"/>
  <c r="CK43" i="10"/>
  <c r="DP43" i="10" s="1"/>
  <c r="CR22" i="10"/>
  <c r="DW22" i="10" s="1"/>
  <c r="CL16" i="10"/>
  <c r="DQ16" i="10" s="1"/>
  <c r="CK59" i="10"/>
  <c r="DP59" i="10" s="1"/>
  <c r="CR30" i="10"/>
  <c r="DW30" i="10" s="1"/>
  <c r="CU48" i="10"/>
  <c r="DZ48" i="10" s="1"/>
  <c r="CL56" i="10"/>
  <c r="DQ56" i="10" s="1"/>
  <c r="CL35" i="10"/>
  <c r="DQ35" i="10" s="1"/>
  <c r="CM56" i="10"/>
  <c r="DR56" i="10" s="1"/>
  <c r="CT43" i="10"/>
  <c r="DY43" i="10" s="1"/>
  <c r="CV53" i="10"/>
  <c r="EA53" i="10" s="1"/>
  <c r="CQ39" i="10"/>
  <c r="CQ64" i="10"/>
  <c r="DV64" i="10" s="1"/>
  <c r="CN43" i="10"/>
  <c r="DS43" i="10" s="1"/>
  <c r="CK62" i="10"/>
  <c r="DP62" i="10" s="1"/>
  <c r="CK35" i="10"/>
  <c r="CS59" i="10"/>
  <c r="DX59" i="10" s="1"/>
  <c r="CR43" i="10"/>
  <c r="DW43" i="10" s="1"/>
  <c r="CN72" i="10"/>
  <c r="DS72" i="10" s="1"/>
  <c r="CQ48" i="10"/>
  <c r="DV48" i="10" s="1"/>
  <c r="CR37" i="10"/>
  <c r="DW37" i="10" s="1"/>
  <c r="CK53" i="10"/>
  <c r="DP53" i="10" s="1"/>
  <c r="CN62" i="10"/>
  <c r="DS62" i="10" s="1"/>
  <c r="CQ56" i="10"/>
  <c r="DV56" i="10" s="1"/>
  <c r="CO46" i="10"/>
  <c r="DT46" i="10" s="1"/>
  <c r="CL49" i="10"/>
  <c r="CW76" i="10"/>
  <c r="CT24" i="10"/>
  <c r="DY24" i="10" s="1"/>
  <c r="CS24" i="10"/>
  <c r="DX24" i="10" s="1"/>
  <c r="CR51" i="10"/>
  <c r="CV49" i="10"/>
  <c r="CW32" i="10"/>
  <c r="CM35" i="10"/>
  <c r="CP64" i="10"/>
  <c r="DU64" i="10" s="1"/>
  <c r="CV35" i="10"/>
  <c r="CK56" i="10"/>
  <c r="DP56" i="10" s="1"/>
  <c r="CR35" i="10"/>
  <c r="CW50" i="10"/>
  <c r="CN49" i="10"/>
  <c r="CM22" i="10"/>
  <c r="DR22" i="10" s="1"/>
  <c r="CP49" i="10"/>
  <c r="DU49" i="10" s="1"/>
  <c r="CM59" i="10"/>
  <c r="DR59" i="10" s="1"/>
  <c r="CV40" i="10"/>
  <c r="EA40" i="10" s="1"/>
  <c r="CQ24" i="10"/>
  <c r="DV24" i="10" s="1"/>
  <c r="CS61" i="10"/>
  <c r="CS72" i="10"/>
  <c r="DX72" i="10" s="1"/>
  <c r="CL55" i="10"/>
  <c r="CW26" i="10"/>
  <c r="CL72" i="10"/>
  <c r="DQ72" i="10" s="1"/>
  <c r="CO39" i="10"/>
  <c r="CU53" i="10"/>
  <c r="DZ53" i="10" s="1"/>
  <c r="CS53" i="10"/>
  <c r="DX53" i="10" s="1"/>
  <c r="CU72" i="10"/>
  <c r="DZ72" i="10" s="1"/>
  <c r="CO53" i="10"/>
  <c r="DT53" i="10" s="1"/>
  <c r="CN35" i="10"/>
  <c r="CP62" i="10"/>
  <c r="DU62" i="10" s="1"/>
  <c r="CL53" i="10"/>
  <c r="DQ53" i="10" s="1"/>
  <c r="CQ35" i="10"/>
  <c r="CO72" i="10"/>
  <c r="DT72" i="10" s="1"/>
  <c r="CQ72" i="10"/>
  <c r="DV72" i="10" s="1"/>
  <c r="CQ55" i="10"/>
  <c r="CM39" i="10"/>
  <c r="CS49" i="10"/>
  <c r="CR40" i="10"/>
  <c r="DW40" i="10" s="1"/>
  <c r="CM30" i="10"/>
  <c r="DR30" i="10" s="1"/>
  <c r="CN22" i="10"/>
  <c r="DS22" i="10" s="1"/>
  <c r="CM24" i="10"/>
  <c r="DR24" i="10" s="1"/>
  <c r="CV62" i="10"/>
  <c r="EA62" i="10" s="1"/>
  <c r="CT49" i="10"/>
  <c r="CN45" i="10"/>
  <c r="CS46" i="10"/>
  <c r="DX46" i="10" s="1"/>
  <c r="CK39" i="10"/>
  <c r="CP43" i="10"/>
  <c r="DU43" i="10" s="1"/>
  <c r="CM43" i="10"/>
  <c r="DR43" i="10" s="1"/>
  <c r="CV65" i="10"/>
  <c r="CM61" i="10"/>
  <c r="CL48" i="10"/>
  <c r="DQ48" i="10" s="1"/>
  <c r="CQ65" i="10"/>
  <c r="CR55" i="10"/>
  <c r="CN53" i="10"/>
  <c r="DS53" i="10" s="1"/>
  <c r="CM46" i="10"/>
  <c r="DR46" i="10" s="1"/>
  <c r="CL58" i="10"/>
  <c r="CP33" i="10"/>
  <c r="CW52" i="10"/>
  <c r="CR64" i="10"/>
  <c r="DW64" i="10" s="1"/>
  <c r="CS45" i="10"/>
  <c r="CV59" i="10"/>
  <c r="EA59" i="10" s="1"/>
  <c r="CU65" i="10"/>
  <c r="CS39" i="10"/>
  <c r="CV38" i="10"/>
  <c r="CT38" i="10"/>
  <c r="CP38" i="10"/>
  <c r="CV29" i="10"/>
  <c r="CW41" i="10"/>
  <c r="CR58" i="10"/>
  <c r="CW60" i="10"/>
  <c r="CW63" i="10"/>
  <c r="CS64" i="10"/>
  <c r="DX64" i="10" s="1"/>
  <c r="CP58" i="10"/>
  <c r="DU58" i="10" s="1"/>
  <c r="CW74" i="10"/>
  <c r="CP37" i="10"/>
  <c r="DU37" i="10" s="1"/>
  <c r="CL37" i="10"/>
  <c r="DQ37" i="10" s="1"/>
  <c r="CN51" i="10"/>
  <c r="CP48" i="10"/>
  <c r="DU48" i="10" s="1"/>
  <c r="CW69" i="10"/>
  <c r="CN65" i="10"/>
  <c r="CO45" i="10"/>
  <c r="CL45" i="10"/>
  <c r="CQ45" i="10"/>
  <c r="CW27" i="10"/>
  <c r="CR54" i="10"/>
  <c r="CS40" i="10"/>
  <c r="DX40" i="10" s="1"/>
  <c r="CW67" i="10"/>
  <c r="CU39" i="10"/>
  <c r="CK40" i="10"/>
  <c r="DP40" i="10" s="1"/>
  <c r="CN59" i="10"/>
  <c r="DS59" i="10" s="1"/>
  <c r="CL39" i="10"/>
  <c r="CR24" i="10"/>
  <c r="DW24" i="10" s="1"/>
  <c r="CQ37" i="10"/>
  <c r="DV37" i="10" s="1"/>
  <c r="CO54" i="10"/>
  <c r="DT54" i="10" s="1"/>
  <c r="CK54" i="10"/>
  <c r="CL62" i="10"/>
  <c r="DQ62" i="10" s="1"/>
  <c r="CP72" i="10"/>
  <c r="DU72" i="10" s="1"/>
  <c r="CP51" i="10"/>
  <c r="CO65" i="10"/>
  <c r="CS35" i="10"/>
  <c r="CV56" i="10"/>
  <c r="EA56" i="10" s="1"/>
  <c r="CU24" i="10"/>
  <c r="DZ24" i="10" s="1"/>
  <c r="CQ29" i="10"/>
  <c r="CN29" i="10"/>
  <c r="CR45" i="10"/>
  <c r="CT59" i="10"/>
  <c r="DY59" i="10" s="1"/>
  <c r="CO59" i="10"/>
  <c r="DT59" i="10" s="1"/>
  <c r="CN16" i="10"/>
  <c r="DS16" i="10" s="1"/>
  <c r="CR38" i="10"/>
  <c r="CU16" i="10"/>
  <c r="DZ16" i="10" s="1"/>
  <c r="CT46" i="10"/>
  <c r="DY46" i="10" s="1"/>
  <c r="CN33" i="10"/>
  <c r="CS33" i="10"/>
  <c r="CT48" i="10"/>
  <c r="DY48" i="10" s="1"/>
  <c r="CT45" i="10"/>
  <c r="CK29" i="10"/>
  <c r="CM29" i="10"/>
  <c r="CT29" i="10"/>
  <c r="CM33" i="10"/>
  <c r="CM38" i="10"/>
  <c r="CQ16" i="10"/>
  <c r="DV16" i="10" s="1"/>
  <c r="CK16" i="10"/>
  <c r="DP16" i="10" s="1"/>
  <c r="CS51" i="10"/>
  <c r="CT40" i="10"/>
  <c r="DY40" i="10" s="1"/>
  <c r="CS37" i="10"/>
  <c r="DX37" i="10" s="1"/>
  <c r="CM55" i="10"/>
  <c r="CR29" i="10"/>
  <c r="DW29" i="10" s="1"/>
  <c r="CU51" i="10"/>
  <c r="CW44" i="10"/>
  <c r="CK33" i="10"/>
  <c r="DP33" i="10" s="1"/>
  <c r="CU58" i="10"/>
  <c r="CW28" i="10"/>
  <c r="CS48" i="10"/>
  <c r="DX48" i="10" s="1"/>
  <c r="CM64" i="10"/>
  <c r="DR64" i="10" s="1"/>
  <c r="CQ30" i="10"/>
  <c r="DV30" i="10" s="1"/>
  <c r="CL22" i="10"/>
  <c r="DQ22" i="10" s="1"/>
  <c r="CS58" i="10"/>
  <c r="CT16" i="10"/>
  <c r="DY16" i="10" s="1"/>
  <c r="CQ38" i="10"/>
  <c r="DV38" i="10" s="1"/>
  <c r="CW75" i="10"/>
  <c r="CL65" i="10"/>
  <c r="CK72" i="10"/>
  <c r="DP72" i="10" s="1"/>
  <c r="CO16" i="10"/>
  <c r="DT16" i="10" s="1"/>
  <c r="CS65" i="10"/>
  <c r="CP45" i="10"/>
  <c r="CL40" i="10"/>
  <c r="DQ40" i="10" s="1"/>
  <c r="CK65" i="10"/>
  <c r="CN24" i="10"/>
  <c r="DS24" i="10" s="1"/>
  <c r="CL59" i="10"/>
  <c r="DQ59" i="10" s="1"/>
  <c r="CO61" i="10"/>
  <c r="CU54" i="10"/>
  <c r="CM40" i="10"/>
  <c r="DR40" i="10" s="1"/>
  <c r="CP61" i="10"/>
  <c r="CN64" i="10"/>
  <c r="DS64" i="10" s="1"/>
  <c r="CV72" i="10"/>
  <c r="EA72" i="10" s="1"/>
  <c r="CT58" i="10"/>
  <c r="CQ59" i="10"/>
  <c r="DV59" i="10" s="1"/>
  <c r="CR53" i="10"/>
  <c r="DW53" i="10" s="1"/>
  <c r="CU43" i="10"/>
  <c r="DZ43" i="10" s="1"/>
  <c r="CV33" i="10"/>
  <c r="CT39" i="10"/>
  <c r="CW34" i="10"/>
  <c r="CK22" i="10"/>
  <c r="DP22" i="10" s="1"/>
  <c r="CT35" i="10"/>
  <c r="CM58" i="10"/>
  <c r="CN37" i="10"/>
  <c r="DS37" i="10" s="1"/>
  <c r="CR46" i="10"/>
  <c r="DW46" i="10" s="1"/>
  <c r="CR62" i="10"/>
  <c r="DW62" i="10" s="1"/>
  <c r="CW15" i="10"/>
  <c r="CQ40" i="10"/>
  <c r="DV40" i="10" s="1"/>
  <c r="CQ53" i="10"/>
  <c r="DV53" i="10" s="1"/>
  <c r="CP59" i="10"/>
  <c r="DU59" i="10" s="1"/>
  <c r="CT65" i="10"/>
  <c r="DY65" i="10" s="1"/>
  <c r="CQ61" i="10"/>
  <c r="CT33" i="10"/>
  <c r="CL38" i="10"/>
  <c r="CQ51" i="10"/>
  <c r="DV51" i="10" s="1"/>
  <c r="CT22" i="10"/>
  <c r="DY22" i="10" s="1"/>
  <c r="CW66" i="10"/>
  <c r="CN38" i="10"/>
  <c r="CQ58" i="10"/>
  <c r="CQ33" i="10"/>
  <c r="CP16" i="10"/>
  <c r="DU16" i="10" s="1"/>
  <c r="CR48" i="10"/>
  <c r="DW48" i="10" s="1"/>
  <c r="CV22" i="10"/>
  <c r="EA22" i="10" s="1"/>
  <c r="CU49" i="10"/>
  <c r="CM53" i="10"/>
  <c r="DR53" i="10" s="1"/>
  <c r="CR49" i="10"/>
  <c r="CT54" i="10"/>
  <c r="CR33" i="10"/>
  <c r="CW25" i="10"/>
  <c r="CW31" i="10"/>
  <c r="CK45" i="10"/>
  <c r="DP45" i="10" s="1"/>
  <c r="CW42" i="10"/>
  <c r="CL64" i="10"/>
  <c r="DQ64" i="10" s="1"/>
  <c r="CN58" i="10"/>
  <c r="CM16" i="10"/>
  <c r="DR16" i="10" s="1"/>
  <c r="CW20" i="10"/>
  <c r="CU38" i="10"/>
  <c r="CK55" i="10"/>
  <c r="CO24" i="10"/>
  <c r="DT24" i="10" s="1"/>
  <c r="CM51" i="10"/>
  <c r="CO37" i="10"/>
  <c r="DT37" i="10" s="1"/>
  <c r="CR16" i="10"/>
  <c r="DW16" i="10" s="1"/>
  <c r="CL43" i="10"/>
  <c r="DQ43" i="10" s="1"/>
  <c r="CL51" i="10"/>
  <c r="CT56" i="10"/>
  <c r="DY56" i="10" s="1"/>
  <c r="CU45" i="10"/>
  <c r="CL24" i="10"/>
  <c r="DQ24" i="10" s="1"/>
  <c r="CV54" i="10"/>
  <c r="CN54" i="10"/>
  <c r="CT51" i="10"/>
  <c r="CU29" i="10"/>
  <c r="CO40" i="10"/>
  <c r="DT40" i="10" s="1"/>
  <c r="CU37" i="10"/>
  <c r="DZ37" i="10" s="1"/>
  <c r="CK30" i="10"/>
  <c r="DP30" i="10" s="1"/>
  <c r="CS29" i="10"/>
  <c r="CM48" i="10"/>
  <c r="DR48" i="10" s="1"/>
  <c r="CO62" i="10"/>
  <c r="DT62" i="10" s="1"/>
  <c r="CP53" i="10"/>
  <c r="DU53" i="10" s="1"/>
  <c r="CN48" i="10"/>
  <c r="DS48" i="10" s="1"/>
  <c r="CP29" i="10"/>
  <c r="CR56" i="10"/>
  <c r="DW56" i="10" s="1"/>
  <c r="CP55" i="10"/>
  <c r="CQ62" i="10"/>
  <c r="DV62" i="10" s="1"/>
  <c r="CO33" i="10"/>
  <c r="CO38" i="10"/>
  <c r="CU33" i="10"/>
  <c r="CW70" i="10"/>
  <c r="CP24" i="10"/>
  <c r="DU24" i="10" s="1"/>
  <c r="CO58" i="10"/>
  <c r="CS38" i="10"/>
  <c r="CK24" i="10"/>
  <c r="DP24" i="10" s="1"/>
  <c r="CU64" i="10"/>
  <c r="DZ64" i="10" s="1"/>
  <c r="CR59" i="10"/>
  <c r="DW59" i="10" s="1"/>
  <c r="CV45" i="10"/>
  <c r="CT37" i="10"/>
  <c r="DY37" i="10" s="1"/>
  <c r="CM37" i="10"/>
  <c r="DR37" i="10" s="1"/>
  <c r="CO29" i="10"/>
  <c r="CO55" i="10"/>
  <c r="CW17" i="10"/>
  <c r="CS43" i="10"/>
  <c r="DX43" i="10" s="1"/>
  <c r="CN40" i="10"/>
  <c r="DS40" i="10" s="1"/>
  <c r="CM72" i="10"/>
  <c r="DR72" i="10" s="1"/>
  <c r="CL46" i="10"/>
  <c r="DQ46" i="10" s="1"/>
  <c r="CU22" i="10"/>
  <c r="DZ22" i="10" s="1"/>
  <c r="CP35" i="10"/>
  <c r="CR72" i="10"/>
  <c r="DW72" i="10" s="1"/>
  <c r="CL61" i="10"/>
  <c r="CK51" i="10"/>
  <c r="CU55" i="10"/>
  <c r="CT55" i="10"/>
  <c r="DY55" i="10" s="1"/>
  <c r="CQ54" i="10"/>
  <c r="CM65" i="10"/>
  <c r="CO48" i="10"/>
  <c r="DT48" i="10" s="1"/>
  <c r="CU46" i="10"/>
  <c r="DZ46" i="10" s="1"/>
  <c r="CK58" i="10"/>
  <c r="CV61" i="10"/>
  <c r="CO51" i="10"/>
  <c r="CW73" i="10"/>
  <c r="CR65" i="10"/>
  <c r="DY86" i="10" l="1"/>
  <c r="DV81" i="10"/>
  <c r="DZ88" i="10"/>
  <c r="DV86" i="10"/>
  <c r="DR88" i="10"/>
  <c r="DY81" i="10"/>
  <c r="DX81" i="10"/>
  <c r="DR86" i="10"/>
  <c r="DV87" i="10"/>
  <c r="DZ86" i="10"/>
  <c r="DW86" i="10"/>
  <c r="DL81" i="10"/>
  <c r="DU87" i="10"/>
  <c r="CW86" i="10"/>
  <c r="DP86" i="10"/>
  <c r="DP87" i="10"/>
  <c r="DQ81" i="10"/>
  <c r="DY87" i="10"/>
  <c r="DQ86" i="10"/>
  <c r="DL85" i="10"/>
  <c r="EB85" i="10" s="1"/>
  <c r="DS88" i="10"/>
  <c r="DQ88" i="10"/>
  <c r="DU81" i="10"/>
  <c r="DT81" i="10"/>
  <c r="DR81" i="10"/>
  <c r="DX86" i="10"/>
  <c r="DV88" i="10"/>
  <c r="CW87" i="10"/>
  <c r="DY80" i="10"/>
  <c r="DS80" i="10"/>
  <c r="DZ87" i="10"/>
  <c r="DW87" i="10"/>
  <c r="DT80" i="10"/>
  <c r="DP88" i="10"/>
  <c r="DW88" i="10"/>
  <c r="DX88" i="10"/>
  <c r="CW88" i="10"/>
  <c r="DR87" i="10"/>
  <c r="DY88" i="10"/>
  <c r="DS87" i="10"/>
  <c r="DV80" i="10"/>
  <c r="DU80" i="10"/>
  <c r="DW80" i="10"/>
  <c r="DX80" i="10"/>
  <c r="DL88" i="10"/>
  <c r="DR80" i="10"/>
  <c r="DL80" i="10"/>
  <c r="DL87" i="10"/>
  <c r="DQ80" i="10"/>
  <c r="DZ80" i="10"/>
  <c r="DL86" i="10"/>
  <c r="EB84" i="10"/>
  <c r="EB83" i="10"/>
  <c r="CW82" i="10"/>
  <c r="EB82" i="10" s="1"/>
  <c r="B11" i="15"/>
  <c r="C10" i="15"/>
  <c r="D10" i="15" s="1"/>
  <c r="T19" i="12"/>
  <c r="DP81" i="10"/>
  <c r="CW81" i="10"/>
  <c r="DV33" i="10"/>
  <c r="CW80" i="10"/>
  <c r="DV39" i="10"/>
  <c r="DQ65" i="10"/>
  <c r="N10" i="12"/>
  <c r="P10" i="12" s="1"/>
  <c r="N14" i="12"/>
  <c r="P14" i="12" s="1"/>
  <c r="B23" i="2"/>
  <c r="A22" i="2"/>
  <c r="Y8" i="12"/>
  <c r="T8" i="12" s="1"/>
  <c r="T7" i="12"/>
  <c r="Z9" i="12"/>
  <c r="DL79" i="10"/>
  <c r="EB79" i="10" s="1"/>
  <c r="N6" i="12"/>
  <c r="P6" i="12" s="1"/>
  <c r="B24" i="3"/>
  <c r="A23" i="3"/>
  <c r="BL23" i="3" s="1"/>
  <c r="DY35" i="10"/>
  <c r="DV58" i="10"/>
  <c r="DX39" i="10"/>
  <c r="DW49" i="10"/>
  <c r="DX29" i="10"/>
  <c r="N5" i="12"/>
  <c r="P5" i="12" s="1"/>
  <c r="DY51" i="10"/>
  <c r="DT39" i="10"/>
  <c r="DR35" i="10"/>
  <c r="DP29" i="10"/>
  <c r="DS39" i="10"/>
  <c r="DY33" i="10"/>
  <c r="DT49" i="10"/>
  <c r="DV61" i="10"/>
  <c r="N9" i="12"/>
  <c r="P9" i="12" s="1"/>
  <c r="DW54" i="10"/>
  <c r="EA45" i="10"/>
  <c r="N13" i="12"/>
  <c r="P13" i="12" s="1"/>
  <c r="EB77" i="10"/>
  <c r="N7" i="12"/>
  <c r="P7" i="12" s="1"/>
  <c r="DS45" i="10"/>
  <c r="DL78" i="10"/>
  <c r="EB78" i="10" s="1"/>
  <c r="DZ38" i="10"/>
  <c r="DY29" i="10"/>
  <c r="DT38" i="10"/>
  <c r="DS54" i="10"/>
  <c r="DS78" i="10"/>
  <c r="N8" i="12" s="1"/>
  <c r="P8" i="12" s="1"/>
  <c r="DY39" i="10"/>
  <c r="DT45" i="10"/>
  <c r="N11" i="12"/>
  <c r="P11" i="12" s="1"/>
  <c r="DP49" i="10"/>
  <c r="DT55" i="10"/>
  <c r="DV35" i="10"/>
  <c r="DQ55" i="10"/>
  <c r="N12" i="12"/>
  <c r="P12" i="12" s="1"/>
  <c r="DW65" i="10"/>
  <c r="DR58" i="10"/>
  <c r="EA33" i="10"/>
  <c r="DW33" i="10"/>
  <c r="EB17" i="10"/>
  <c r="DL35" i="10"/>
  <c r="EA49" i="10"/>
  <c r="EB76" i="10"/>
  <c r="DX65" i="10"/>
  <c r="DS58" i="10"/>
  <c r="DQ51" i="10"/>
  <c r="DS49" i="10"/>
  <c r="EA61" i="10"/>
  <c r="DV45" i="10"/>
  <c r="DW61" i="10"/>
  <c r="DT51" i="10"/>
  <c r="DT65" i="10"/>
  <c r="DZ45" i="10"/>
  <c r="DS35" i="10"/>
  <c r="DQ39" i="10"/>
  <c r="DZ35" i="10"/>
  <c r="DP51" i="10"/>
  <c r="DZ49" i="10"/>
  <c r="DV49" i="10"/>
  <c r="DU55" i="10"/>
  <c r="EA35" i="10"/>
  <c r="EB68" i="10"/>
  <c r="DZ51" i="10"/>
  <c r="DL50" i="10"/>
  <c r="EB50" i="10" s="1"/>
  <c r="DL57" i="10"/>
  <c r="EB57" i="10" s="1"/>
  <c r="DR55" i="10"/>
  <c r="DR38" i="10"/>
  <c r="DZ54" i="10"/>
  <c r="DU51" i="10"/>
  <c r="DY54" i="10"/>
  <c r="DP55" i="10"/>
  <c r="DR39" i="10"/>
  <c r="DS38" i="10"/>
  <c r="DZ33" i="10"/>
  <c r="DL49" i="10"/>
  <c r="N15" i="12"/>
  <c r="P15" i="12" s="1"/>
  <c r="L16" i="12"/>
  <c r="O15" i="12"/>
  <c r="DP50" i="10"/>
  <c r="DY49" i="10"/>
  <c r="DW35" i="10"/>
  <c r="DR51" i="10"/>
  <c r="EB67" i="10"/>
  <c r="DS51" i="10"/>
  <c r="DL38" i="10"/>
  <c r="DL60" i="10"/>
  <c r="EB60" i="10" s="1"/>
  <c r="EB26" i="10"/>
  <c r="DZ29" i="10"/>
  <c r="DX54" i="10"/>
  <c r="DR33" i="10"/>
  <c r="DU45" i="10"/>
  <c r="EA65" i="10"/>
  <c r="DQ54" i="10"/>
  <c r="DR61" i="10"/>
  <c r="DW51" i="10"/>
  <c r="DU35" i="10"/>
  <c r="DS61" i="10"/>
  <c r="DS33" i="10"/>
  <c r="DQ49" i="10"/>
  <c r="DU61" i="10"/>
  <c r="DU33" i="10"/>
  <c r="DT61" i="10"/>
  <c r="EA39" i="10"/>
  <c r="DP54" i="10"/>
  <c r="DP61" i="10"/>
  <c r="DU29" i="10"/>
  <c r="DT29" i="10"/>
  <c r="DY38" i="10"/>
  <c r="EB21" i="10"/>
  <c r="DV65" i="10"/>
  <c r="EB69" i="10"/>
  <c r="EB25" i="10"/>
  <c r="DP35" i="10"/>
  <c r="EA29" i="10"/>
  <c r="DR65" i="10"/>
  <c r="DZ65" i="10"/>
  <c r="DZ58" i="10"/>
  <c r="DQ61" i="10"/>
  <c r="DP70" i="10"/>
  <c r="DL70" i="10"/>
  <c r="EB70" i="10" s="1"/>
  <c r="DX45" i="10"/>
  <c r="DW55" i="10"/>
  <c r="DP36" i="10"/>
  <c r="DL36" i="10"/>
  <c r="EB36" i="10" s="1"/>
  <c r="DP52" i="10"/>
  <c r="DL52" i="10"/>
  <c r="EB52" i="10" s="1"/>
  <c r="DX58" i="10"/>
  <c r="DR54" i="10"/>
  <c r="DQ57" i="10"/>
  <c r="DU60" i="10"/>
  <c r="DZ39" i="10"/>
  <c r="DL33" i="10"/>
  <c r="DL28" i="10"/>
  <c r="EB28" i="10" s="1"/>
  <c r="EB27" i="10"/>
  <c r="DL44" i="10"/>
  <c r="EB44" i="10" s="1"/>
  <c r="DW58" i="10"/>
  <c r="DL18" i="10"/>
  <c r="EB18" i="10" s="1"/>
  <c r="EB19" i="10"/>
  <c r="DX61" i="10"/>
  <c r="EA54" i="10"/>
  <c r="DS65" i="10"/>
  <c r="EA38" i="10"/>
  <c r="EB23" i="10"/>
  <c r="DX51" i="10"/>
  <c r="DV54" i="10"/>
  <c r="DL51" i="10"/>
  <c r="DP42" i="10"/>
  <c r="DL42" i="10"/>
  <c r="EB42" i="10" s="1"/>
  <c r="DL41" i="10"/>
  <c r="EB41" i="10" s="1"/>
  <c r="EB32" i="10"/>
  <c r="DP31" i="10"/>
  <c r="DL31" i="10"/>
  <c r="EB31" i="10" s="1"/>
  <c r="DP58" i="10"/>
  <c r="DL58" i="10"/>
  <c r="DL20" i="10"/>
  <c r="EB20" i="10" s="1"/>
  <c r="DS29" i="10"/>
  <c r="DX49" i="10"/>
  <c r="EB73" i="10"/>
  <c r="DU39" i="10"/>
  <c r="DQ38" i="10"/>
  <c r="DL34" i="10"/>
  <c r="EB34" i="10" s="1"/>
  <c r="DL54" i="10"/>
  <c r="DW45" i="10"/>
  <c r="DL63" i="10"/>
  <c r="EB63" i="10" s="1"/>
  <c r="DL66" i="10"/>
  <c r="EB66" i="10" s="1"/>
  <c r="DQ58" i="10"/>
  <c r="DR29" i="10"/>
  <c r="DZ55" i="10"/>
  <c r="DT58" i="10"/>
  <c r="DU38" i="10"/>
  <c r="DV29" i="10"/>
  <c r="DL71" i="10"/>
  <c r="EB71" i="10" s="1"/>
  <c r="DP39" i="10"/>
  <c r="EB15" i="10"/>
  <c r="DY45" i="10"/>
  <c r="EB75" i="10"/>
  <c r="DW38" i="10"/>
  <c r="DY58" i="10"/>
  <c r="DP65" i="10"/>
  <c r="DL65" i="10"/>
  <c r="DL39" i="10"/>
  <c r="EA55" i="10"/>
  <c r="DL61" i="10"/>
  <c r="DS55" i="10"/>
  <c r="EB74" i="10"/>
  <c r="DV55" i="10"/>
  <c r="DX35" i="10"/>
  <c r="DL47" i="10"/>
  <c r="EB47" i="10" s="1"/>
  <c r="DQ45" i="10"/>
  <c r="DX33" i="10"/>
  <c r="DX38" i="10"/>
  <c r="DL29" i="10"/>
  <c r="DT33" i="10"/>
  <c r="DL45" i="10"/>
  <c r="DL55" i="10"/>
  <c r="CW46" i="10"/>
  <c r="EB46" i="10" s="1"/>
  <c r="CW30" i="10"/>
  <c r="EB30" i="10" s="1"/>
  <c r="CW56" i="10"/>
  <c r="EB56" i="10" s="1"/>
  <c r="CW48" i="10"/>
  <c r="EB48" i="10" s="1"/>
  <c r="CW59" i="10"/>
  <c r="EB59" i="10" s="1"/>
  <c r="CW39" i="10"/>
  <c r="CW53" i="10"/>
  <c r="EB53" i="10" s="1"/>
  <c r="CW43" i="10"/>
  <c r="EB43" i="10" s="1"/>
  <c r="CW38" i="10"/>
  <c r="CW64" i="10"/>
  <c r="EB64" i="10" s="1"/>
  <c r="CW35" i="10"/>
  <c r="CW49" i="10"/>
  <c r="CW61" i="10"/>
  <c r="CW62" i="10"/>
  <c r="EB62" i="10" s="1"/>
  <c r="CW54" i="10"/>
  <c r="CW45" i="10"/>
  <c r="CW51" i="10"/>
  <c r="CW22" i="10"/>
  <c r="EB22" i="10" s="1"/>
  <c r="CW33" i="10"/>
  <c r="CW37" i="10"/>
  <c r="EB37" i="10" s="1"/>
  <c r="CW65" i="10"/>
  <c r="CW72" i="10"/>
  <c r="EB72" i="10" s="1"/>
  <c r="CW40" i="10"/>
  <c r="EB40" i="10" s="1"/>
  <c r="CW58" i="10"/>
  <c r="CW24" i="10"/>
  <c r="EB24" i="10" s="1"/>
  <c r="CW29" i="10"/>
  <c r="CW16" i="10"/>
  <c r="EB16" i="10" s="1"/>
  <c r="CW55" i="10"/>
  <c r="EB86" i="10" l="1"/>
  <c r="EB81" i="10"/>
  <c r="EB87" i="10"/>
  <c r="EB88" i="10"/>
  <c r="EB80" i="10"/>
  <c r="T32" i="12"/>
  <c r="C11" i="15"/>
  <c r="D11" i="15" s="1"/>
  <c r="B12" i="15"/>
  <c r="T21" i="12"/>
  <c r="BL22" i="2"/>
  <c r="B24" i="2"/>
  <c r="A23" i="2"/>
  <c r="BL23" i="2" s="1"/>
  <c r="Y9" i="12"/>
  <c r="T9" i="12" s="1"/>
  <c r="Z10" i="12"/>
  <c r="T45" i="12"/>
  <c r="T20" i="12"/>
  <c r="B25" i="3"/>
  <c r="A24" i="3"/>
  <c r="BL24" i="3" s="1"/>
  <c r="EB35" i="10"/>
  <c r="EB38" i="10"/>
  <c r="EB65" i="10"/>
  <c r="EB55" i="10"/>
  <c r="EB49" i="10"/>
  <c r="O16" i="12"/>
  <c r="L17" i="12"/>
  <c r="N16" i="12"/>
  <c r="P16" i="12" s="1"/>
  <c r="P17" i="12" s="1"/>
  <c r="EB29" i="10"/>
  <c r="EB58" i="10"/>
  <c r="EB39" i="10"/>
  <c r="EB45" i="10"/>
  <c r="EB51" i="10"/>
  <c r="EB54" i="10"/>
  <c r="EB33" i="10"/>
  <c r="EB61" i="10"/>
  <c r="Y10" i="12" l="1"/>
  <c r="T10" i="12" s="1"/>
  <c r="T23" i="12" s="1"/>
  <c r="C12" i="15"/>
  <c r="D12" i="15" s="1"/>
  <c r="B13" i="15"/>
  <c r="T22" i="12"/>
  <c r="T33" i="12"/>
  <c r="T58" i="12"/>
  <c r="Z11" i="12"/>
  <c r="B25" i="2"/>
  <c r="A24" i="2"/>
  <c r="T34" i="12"/>
  <c r="B26" i="3"/>
  <c r="A25" i="3"/>
  <c r="BL25" i="3" s="1"/>
  <c r="O17" i="12"/>
  <c r="N17" i="12"/>
  <c r="Y11" i="12" l="1"/>
  <c r="T11" i="12" s="1"/>
  <c r="T24" i="12" s="1"/>
  <c r="B14" i="15"/>
  <c r="C13" i="15"/>
  <c r="D13" i="15" s="1"/>
  <c r="T36" i="12"/>
  <c r="BL24" i="2"/>
  <c r="B26" i="2"/>
  <c r="A25" i="2"/>
  <c r="Z12" i="12"/>
  <c r="T47" i="12"/>
  <c r="T46" i="12"/>
  <c r="T35" i="12"/>
  <c r="A26" i="3"/>
  <c r="BL26" i="3" s="1"/>
  <c r="B27" i="3"/>
  <c r="CN77" i="3"/>
  <c r="CP77" i="3" s="1"/>
  <c r="Y12" i="12" l="1"/>
  <c r="T12" i="12" s="1"/>
  <c r="T25" i="12" s="1"/>
  <c r="B15" i="15"/>
  <c r="C14" i="15"/>
  <c r="D14" i="15" s="1"/>
  <c r="BL25" i="2"/>
  <c r="B27" i="2"/>
  <c r="A26" i="2"/>
  <c r="T48" i="12"/>
  <c r="T59" i="12"/>
  <c r="Y13" i="12"/>
  <c r="Z13" i="12"/>
  <c r="T37" i="12"/>
  <c r="T60" i="12"/>
  <c r="T49" i="12"/>
  <c r="B28" i="3"/>
  <c r="A27" i="3"/>
  <c r="BL27" i="3" s="1"/>
  <c r="C15" i="15" l="1"/>
  <c r="D15" i="15" s="1"/>
  <c r="B16" i="15"/>
  <c r="T50" i="12"/>
  <c r="Y14" i="12"/>
  <c r="Z14" i="12"/>
  <c r="T13" i="12"/>
  <c r="T38" i="12"/>
  <c r="T62" i="12"/>
  <c r="T61" i="12"/>
  <c r="BL26" i="2"/>
  <c r="B28" i="2"/>
  <c r="A27" i="2"/>
  <c r="A28" i="3"/>
  <c r="BL28" i="3" s="1"/>
  <c r="B29" i="3"/>
  <c r="B17" i="15" l="1"/>
  <c r="C16" i="15"/>
  <c r="D16" i="15" s="1"/>
  <c r="T51" i="12"/>
  <c r="T26" i="12"/>
  <c r="Z15" i="12"/>
  <c r="Y15" i="12"/>
  <c r="BL27" i="2"/>
  <c r="T14" i="12"/>
  <c r="B29" i="2"/>
  <c r="A28" i="2"/>
  <c r="T63" i="12"/>
  <c r="B30" i="3"/>
  <c r="A29" i="3"/>
  <c r="BL29" i="3" s="1"/>
  <c r="T15" i="12" l="1"/>
  <c r="B18" i="15"/>
  <c r="C17" i="15"/>
  <c r="D17" i="15" s="1"/>
  <c r="T64" i="12"/>
  <c r="Z16" i="12"/>
  <c r="Y16" i="12"/>
  <c r="T39" i="12"/>
  <c r="BL28" i="2"/>
  <c r="T28" i="12"/>
  <c r="B30" i="2"/>
  <c r="A29" i="2"/>
  <c r="T27" i="12"/>
  <c r="B31" i="3"/>
  <c r="A30" i="3"/>
  <c r="BL30" i="3" s="1"/>
  <c r="B19" i="15" l="1"/>
  <c r="C18" i="15"/>
  <c r="D18" i="15" s="1"/>
  <c r="T16" i="12"/>
  <c r="T29" i="12" s="1"/>
  <c r="Z17" i="12"/>
  <c r="Y17" i="12"/>
  <c r="T52" i="12"/>
  <c r="T41" i="12"/>
  <c r="T40" i="12"/>
  <c r="B31" i="2"/>
  <c r="A30" i="2"/>
  <c r="BL29" i="2"/>
  <c r="A31" i="3"/>
  <c r="BL31" i="3" s="1"/>
  <c r="B32" i="3"/>
  <c r="C19" i="15" l="1"/>
  <c r="D19" i="15" s="1"/>
  <c r="T17" i="12"/>
  <c r="T30" i="12" s="1"/>
  <c r="T54" i="12"/>
  <c r="B32" i="2"/>
  <c r="A31" i="2"/>
  <c r="T65" i="12"/>
  <c r="BL30" i="2"/>
  <c r="Z18" i="12"/>
  <c r="Y18" i="12"/>
  <c r="T42" i="12"/>
  <c r="T53" i="12"/>
  <c r="B33" i="3"/>
  <c r="A32" i="3"/>
  <c r="BL32" i="3" s="1"/>
  <c r="T55" i="12" l="1"/>
  <c r="BL31" i="2"/>
  <c r="B33" i="2"/>
  <c r="A32" i="2"/>
  <c r="T67" i="12"/>
  <c r="T43" i="12"/>
  <c r="T66" i="12"/>
  <c r="T18" i="12"/>
  <c r="B34" i="3"/>
  <c r="A33" i="3"/>
  <c r="BL33" i="3" s="1"/>
  <c r="BL32" i="2" l="1"/>
  <c r="B34" i="2"/>
  <c r="A33" i="2"/>
  <c r="T56" i="12"/>
  <c r="T68" i="12"/>
  <c r="T31" i="12"/>
  <c r="A34" i="3"/>
  <c r="BL34" i="3" s="1"/>
  <c r="B35" i="3"/>
  <c r="T44" i="12" l="1"/>
  <c r="T69" i="12"/>
  <c r="B35" i="2"/>
  <c r="A34" i="2"/>
  <c r="BL33" i="2"/>
  <c r="A35" i="3"/>
  <c r="BL35" i="3" s="1"/>
  <c r="B36" i="3"/>
  <c r="B36" i="2" l="1"/>
  <c r="A35" i="2"/>
  <c r="BL34" i="2"/>
  <c r="T57" i="12"/>
  <c r="B37" i="3"/>
  <c r="A36" i="3"/>
  <c r="BL36" i="3" s="1"/>
  <c r="BL35" i="2" l="1"/>
  <c r="T70" i="12"/>
  <c r="B37" i="2"/>
  <c r="A36" i="2"/>
  <c r="B38" i="3"/>
  <c r="A37" i="3"/>
  <c r="BL37" i="3" s="1"/>
  <c r="B38" i="2" l="1"/>
  <c r="A37" i="2"/>
  <c r="BL36" i="2"/>
  <c r="B39" i="3"/>
  <c r="A38" i="3"/>
  <c r="BL38" i="3" s="1"/>
  <c r="BL37" i="2" l="1"/>
  <c r="B39" i="2"/>
  <c r="A38" i="2"/>
  <c r="B40" i="3"/>
  <c r="A39" i="3"/>
  <c r="BL39" i="3" s="1"/>
  <c r="BL38" i="2" l="1"/>
  <c r="B40" i="2"/>
  <c r="A39" i="2"/>
  <c r="A40" i="3"/>
  <c r="BL40" i="3" s="1"/>
  <c r="B41" i="3"/>
  <c r="BL39" i="2" l="1"/>
  <c r="B41" i="2"/>
  <c r="A40" i="2"/>
  <c r="B42" i="3"/>
  <c r="A41" i="3"/>
  <c r="BL41" i="3" s="1"/>
  <c r="BL40" i="2" l="1"/>
  <c r="B42" i="2"/>
  <c r="A41" i="2"/>
  <c r="BL41" i="2" s="1"/>
  <c r="A42" i="3"/>
  <c r="BL42" i="3" s="1"/>
  <c r="B43" i="3"/>
  <c r="B43" i="2" l="1"/>
  <c r="A42" i="2"/>
  <c r="A43" i="3"/>
  <c r="BL43" i="3" s="1"/>
  <c r="B44" i="3"/>
  <c r="BL42" i="2" l="1"/>
  <c r="B44" i="2"/>
  <c r="A43" i="2"/>
  <c r="BL43" i="2" s="1"/>
  <c r="A44" i="3"/>
  <c r="BL44" i="3" s="1"/>
  <c r="B45" i="3"/>
  <c r="B45" i="2" l="1"/>
  <c r="A44" i="2"/>
  <c r="BL44" i="2" s="1"/>
  <c r="B46" i="3"/>
  <c r="A45" i="3"/>
  <c r="BL45" i="3" s="1"/>
  <c r="B46" i="2" l="1"/>
  <c r="A45" i="2"/>
  <c r="BL45" i="2" s="1"/>
  <c r="A46" i="3"/>
  <c r="BL46" i="3" s="1"/>
  <c r="B47" i="3"/>
  <c r="B47" i="2" l="1"/>
  <c r="A46" i="2"/>
  <c r="BL46" i="2" s="1"/>
  <c r="B48" i="3"/>
  <c r="A47" i="3"/>
  <c r="BL47" i="3" s="1"/>
  <c r="B48" i="2" l="1"/>
  <c r="A47" i="2"/>
  <c r="BL47" i="2" s="1"/>
  <c r="B49" i="3"/>
  <c r="A48" i="3"/>
  <c r="BL48" i="3" s="1"/>
  <c r="B49" i="2" l="1"/>
  <c r="A48" i="2"/>
  <c r="BL48" i="2" s="1"/>
  <c r="B50" i="3"/>
  <c r="A49" i="3"/>
  <c r="BL49" i="3" s="1"/>
  <c r="B50" i="2" l="1"/>
  <c r="A49" i="2"/>
  <c r="BL49" i="2" s="1"/>
  <c r="A50" i="3"/>
  <c r="BL50" i="3" s="1"/>
  <c r="B51" i="3"/>
  <c r="B51" i="2" l="1"/>
  <c r="A50" i="2"/>
  <c r="BL50" i="2" s="1"/>
  <c r="A51" i="3"/>
  <c r="BL51" i="3" s="1"/>
  <c r="B52" i="3"/>
  <c r="B52" i="2" l="1"/>
  <c r="A51" i="2"/>
  <c r="BL51" i="2" s="1"/>
  <c r="B53" i="3"/>
  <c r="A52" i="3"/>
  <c r="BL52" i="3" s="1"/>
  <c r="B53" i="2" l="1"/>
  <c r="A52" i="2"/>
  <c r="BL52" i="2" s="1"/>
  <c r="B54" i="3"/>
  <c r="A53" i="3"/>
  <c r="BL53" i="3" s="1"/>
  <c r="B54" i="2" l="1"/>
  <c r="A53" i="2"/>
  <c r="BL53" i="2" s="1"/>
  <c r="B55" i="3"/>
  <c r="A54" i="3"/>
  <c r="BL54" i="3" s="1"/>
  <c r="B55" i="2" l="1"/>
  <c r="A54" i="2"/>
  <c r="BL54" i="2" s="1"/>
  <c r="B56" i="3"/>
  <c r="A55" i="3"/>
  <c r="BL55" i="3" s="1"/>
  <c r="B56" i="2" l="1"/>
  <c r="A55" i="2"/>
  <c r="BL55" i="2" s="1"/>
  <c r="A56" i="3"/>
  <c r="BL56" i="3" s="1"/>
  <c r="B57" i="3"/>
  <c r="B57" i="2" l="1"/>
  <c r="A56" i="2"/>
  <c r="BL56" i="2" s="1"/>
  <c r="B58" i="3"/>
  <c r="A57" i="3"/>
  <c r="BL57" i="3" s="1"/>
  <c r="B58" i="2" l="1"/>
  <c r="A57" i="2"/>
  <c r="BL57" i="2" s="1"/>
  <c r="A58" i="3"/>
  <c r="BL58" i="3" s="1"/>
  <c r="B59" i="3"/>
  <c r="B59" i="2" l="1"/>
  <c r="A58" i="2"/>
  <c r="BL58" i="2" s="1"/>
  <c r="A59" i="3"/>
  <c r="BL59" i="3" s="1"/>
  <c r="B60" i="3"/>
  <c r="B60" i="2" l="1"/>
  <c r="A59" i="2"/>
  <c r="BL59" i="2" s="1"/>
  <c r="B61" i="3"/>
  <c r="A60" i="3"/>
  <c r="BL60" i="3" s="1"/>
  <c r="B61" i="2" l="1"/>
  <c r="A60" i="2"/>
  <c r="BL60" i="2" s="1"/>
  <c r="B62" i="3"/>
  <c r="A61" i="3"/>
  <c r="BL61" i="3" s="1"/>
  <c r="B62" i="2" l="1"/>
  <c r="A61" i="2"/>
  <c r="BL61" i="2" s="1"/>
  <c r="B63" i="3"/>
  <c r="A62" i="3"/>
  <c r="BL62" i="3" s="1"/>
  <c r="B63" i="2" l="1"/>
  <c r="A62" i="2"/>
  <c r="BL62" i="2" s="1"/>
  <c r="B64" i="3"/>
  <c r="A63" i="3"/>
  <c r="BL63" i="3" s="1"/>
  <c r="B64" i="2" l="1"/>
  <c r="A63" i="2"/>
  <c r="BL63" i="2" s="1"/>
  <c r="B65" i="3"/>
  <c r="A64" i="3"/>
  <c r="BL64" i="3" s="1"/>
  <c r="B65" i="2" l="1"/>
  <c r="A64" i="2"/>
  <c r="BL64" i="2" s="1"/>
  <c r="B66" i="3"/>
  <c r="A65" i="3"/>
  <c r="BL65" i="3" s="1"/>
  <c r="B66" i="2" l="1"/>
  <c r="A65" i="2"/>
  <c r="BL65" i="2" s="1"/>
  <c r="A66" i="3"/>
  <c r="BL66" i="3" s="1"/>
  <c r="B67" i="3"/>
  <c r="B67" i="2" l="1"/>
  <c r="A66" i="2"/>
  <c r="BL66" i="2" s="1"/>
  <c r="B68" i="3"/>
  <c r="A67" i="3"/>
  <c r="BL67" i="3" s="1"/>
  <c r="B68" i="2" l="1"/>
  <c r="A67" i="2"/>
  <c r="BL67" i="2" s="1"/>
  <c r="B69" i="3"/>
  <c r="A68" i="3"/>
  <c r="BL68" i="3" s="1"/>
  <c r="B69" i="2" l="1"/>
  <c r="A68" i="2"/>
  <c r="BL68" i="2" s="1"/>
  <c r="B70" i="3"/>
  <c r="A69" i="3"/>
  <c r="BL69" i="3" s="1"/>
  <c r="B70" i="2" l="1"/>
  <c r="A69" i="2"/>
  <c r="BL69" i="2" s="1"/>
  <c r="B71" i="3"/>
  <c r="A70" i="3"/>
  <c r="BL70" i="3" s="1"/>
  <c r="B71" i="2" l="1"/>
  <c r="A70" i="2"/>
  <c r="BL70" i="2" s="1"/>
  <c r="A71" i="3"/>
  <c r="BL71" i="3" s="1"/>
  <c r="B72" i="3"/>
  <c r="B72" i="2" l="1"/>
  <c r="A71" i="2"/>
  <c r="BL71" i="2" s="1"/>
  <c r="B73" i="3"/>
  <c r="A72" i="3"/>
  <c r="BL72" i="3" s="1"/>
  <c r="B73" i="2" l="1"/>
  <c r="A72" i="2"/>
  <c r="BL72" i="2" s="1"/>
  <c r="B74" i="3"/>
  <c r="A73" i="3"/>
  <c r="BL73" i="3" s="1"/>
  <c r="B74" i="2" l="1"/>
  <c r="A73" i="2"/>
  <c r="BL73" i="2" s="1"/>
  <c r="A74" i="3"/>
  <c r="BL74" i="3" s="1"/>
  <c r="B75" i="3"/>
  <c r="B75" i="2" l="1"/>
  <c r="A74" i="2"/>
  <c r="BL74" i="2" s="1"/>
  <c r="A75" i="3"/>
  <c r="BL75" i="3" s="1"/>
  <c r="B76" i="3"/>
  <c r="B76" i="2" l="1"/>
  <c r="A75" i="2"/>
  <c r="BL75" i="2" s="1"/>
  <c r="A76" i="3"/>
  <c r="BL76" i="3" s="1"/>
  <c r="B77" i="3"/>
  <c r="B77" i="2" l="1"/>
  <c r="A76" i="2"/>
  <c r="B78" i="3"/>
  <c r="A77" i="3"/>
  <c r="BL77" i="3" s="1"/>
  <c r="V50" i="12" l="1"/>
  <c r="BL76" i="2"/>
  <c r="B78" i="2"/>
  <c r="A77" i="2"/>
  <c r="BL77" i="2" s="1"/>
  <c r="B79" i="3"/>
  <c r="A78" i="3"/>
  <c r="BL78" i="3" s="1"/>
  <c r="V62" i="12" l="1"/>
  <c r="V49" i="12"/>
  <c r="V36" i="12"/>
  <c r="V61" i="12"/>
  <c r="V60" i="12"/>
  <c r="V21" i="12"/>
  <c r="V59" i="12"/>
  <c r="V58" i="12"/>
  <c r="V46" i="12"/>
  <c r="V32" i="12"/>
  <c r="V45" i="12"/>
  <c r="V19" i="12"/>
  <c r="V6" i="12"/>
  <c r="V33" i="12"/>
  <c r="V20" i="12"/>
  <c r="V25" i="12"/>
  <c r="V28" i="12"/>
  <c r="V63" i="12"/>
  <c r="V47" i="12"/>
  <c r="V34" i="12"/>
  <c r="V51" i="12"/>
  <c r="V48" i="12"/>
  <c r="V35" i="12"/>
  <c r="V22" i="12"/>
  <c r="V41" i="12"/>
  <c r="V64" i="12"/>
  <c r="V23" i="12"/>
  <c r="V40" i="12"/>
  <c r="V37" i="12"/>
  <c r="V38" i="12"/>
  <c r="V24" i="12"/>
  <c r="V70" i="12"/>
  <c r="V54" i="12"/>
  <c r="V65" i="12"/>
  <c r="V30" i="12"/>
  <c r="V52" i="12"/>
  <c r="V29" i="12"/>
  <c r="V39" i="12"/>
  <c r="V69" i="12"/>
  <c r="V27" i="12"/>
  <c r="V44" i="12"/>
  <c r="V66" i="12"/>
  <c r="V56" i="12"/>
  <c r="V26" i="12"/>
  <c r="V31" i="12"/>
  <c r="V43" i="12"/>
  <c r="V57" i="12"/>
  <c r="V55" i="12"/>
  <c r="V42" i="12"/>
  <c r="V68" i="12"/>
  <c r="V67" i="12"/>
  <c r="V53" i="12"/>
  <c r="B79" i="2"/>
  <c r="A78" i="2"/>
  <c r="BL78" i="2" s="1"/>
  <c r="B80" i="3"/>
  <c r="C79" i="3"/>
  <c r="A79" i="3" s="1"/>
  <c r="BL79" i="3" s="1"/>
  <c r="C79" i="2" l="1"/>
  <c r="A79" i="2" s="1"/>
  <c r="BL79" i="2" s="1"/>
  <c r="B80" i="2"/>
  <c r="C80" i="2" s="1"/>
  <c r="A80" i="2" s="1"/>
  <c r="BL80" i="2" s="1"/>
  <c r="C80" i="3"/>
  <c r="A80" i="3" s="1"/>
  <c r="BL80" i="3" s="1"/>
  <c r="I10" i="15" l="1"/>
  <c r="G14" i="15"/>
  <c r="H7" i="15"/>
  <c r="E14" i="15"/>
  <c r="I13" i="15"/>
  <c r="F13" i="15"/>
  <c r="E12" i="15"/>
  <c r="F8" i="15"/>
  <c r="F11" i="15"/>
  <c r="G11" i="15"/>
  <c r="I11" i="15"/>
  <c r="H10" i="15"/>
  <c r="E11" i="15"/>
  <c r="F7" i="15"/>
  <c r="F14" i="15"/>
  <c r="I14" i="15"/>
  <c r="F12" i="15"/>
  <c r="H12" i="15"/>
  <c r="G8" i="15"/>
  <c r="F10" i="15"/>
  <c r="G10" i="15"/>
  <c r="G7" i="15"/>
  <c r="F9" i="15"/>
  <c r="E13" i="15"/>
  <c r="I9" i="15"/>
  <c r="G13" i="15"/>
  <c r="H14" i="15"/>
  <c r="E9" i="15"/>
  <c r="E8" i="15"/>
  <c r="E18" i="15"/>
  <c r="I12" i="15"/>
  <c r="G12" i="15"/>
  <c r="G9" i="15"/>
  <c r="E19" i="15"/>
  <c r="I8" i="15"/>
  <c r="H19" i="15"/>
  <c r="F18" i="15"/>
  <c r="E7" i="15"/>
  <c r="H13" i="15"/>
  <c r="H8" i="15"/>
  <c r="E10" i="15"/>
  <c r="H9" i="15"/>
  <c r="I7" i="15"/>
  <c r="I15" i="15"/>
  <c r="F19" i="15"/>
  <c r="H11" i="15"/>
  <c r="I18" i="15"/>
  <c r="G16" i="15"/>
  <c r="F16" i="15"/>
  <c r="G18" i="15"/>
  <c r="F15" i="15"/>
  <c r="E17" i="15"/>
  <c r="H15" i="15"/>
  <c r="I16" i="15"/>
  <c r="G15" i="15"/>
  <c r="H17" i="15"/>
  <c r="I17" i="15"/>
  <c r="G19" i="15"/>
  <c r="E15" i="15"/>
  <c r="H18" i="15"/>
  <c r="I5" i="12"/>
  <c r="V9" i="12"/>
  <c r="F17" i="15"/>
  <c r="I19" i="15"/>
  <c r="I6" i="12"/>
  <c r="I8" i="13" s="1"/>
  <c r="E16" i="15"/>
  <c r="I8" i="12"/>
  <c r="I10" i="13" s="1"/>
  <c r="H16" i="15"/>
  <c r="I7" i="12"/>
  <c r="I9" i="13" s="1"/>
  <c r="G17" i="15"/>
  <c r="V8" i="12"/>
  <c r="V7" i="12"/>
  <c r="V12" i="12"/>
  <c r="V10" i="12"/>
  <c r="I9" i="12"/>
  <c r="I11" i="13" s="1"/>
  <c r="V11" i="12"/>
  <c r="V13" i="12"/>
  <c r="V16" i="12"/>
  <c r="V15" i="12"/>
  <c r="V14" i="12"/>
  <c r="V17" i="12"/>
  <c r="V18" i="12"/>
  <c r="J5" i="12"/>
  <c r="J6" i="12"/>
  <c r="J8" i="13" s="1"/>
  <c r="J8" i="12"/>
  <c r="J10" i="13" s="1"/>
  <c r="J7" i="12"/>
  <c r="J9" i="13" s="1"/>
  <c r="J9" i="12"/>
  <c r="J11" i="13" s="1"/>
  <c r="I11" i="12" l="1"/>
  <c r="I12" i="13" s="1"/>
  <c r="I7" i="13"/>
  <c r="J7" i="13"/>
  <c r="J11" i="12"/>
  <c r="J12" i="13" s="1"/>
  <c r="CN82" i="3" l="1"/>
  <c r="CP82" i="3" s="1"/>
  <c r="CF100" i="1" l="1"/>
  <c r="CF99" i="1"/>
  <c r="CF98" i="1" l="1"/>
  <c r="CF97" i="1"/>
  <c r="CF96" i="1"/>
  <c r="CF94" i="1" l="1"/>
  <c r="CF95" i="1" l="1"/>
  <c r="CF89" i="1" l="1"/>
  <c r="CF90" i="1"/>
  <c r="CF92" i="1"/>
  <c r="CF93" i="1"/>
  <c r="CF85" i="1"/>
  <c r="CF81" i="1"/>
  <c r="CF83" i="1"/>
  <c r="CF87" i="1"/>
  <c r="CF86" i="1"/>
  <c r="CF88" i="1"/>
  <c r="CF91" i="1"/>
  <c r="CF75" i="1" l="1"/>
  <c r="CF77" i="1"/>
  <c r="CF82" i="1"/>
  <c r="CF76" i="1"/>
  <c r="CG79" i="2" l="1"/>
  <c r="CG78" i="2"/>
  <c r="CG84" i="2"/>
  <c r="CG85" i="2"/>
  <c r="CF84" i="1"/>
  <c r="CF79" i="1"/>
  <c r="CF78" i="1"/>
  <c r="CF80" i="1"/>
  <c r="CG80" i="2" l="1"/>
  <c r="CG82" i="2"/>
  <c r="CG83" i="2"/>
  <c r="CG81" i="2"/>
  <c r="CF8" i="1" l="1"/>
  <c r="CF13" i="1"/>
  <c r="CF2" i="1"/>
  <c r="CF3" i="1"/>
  <c r="CF7" i="1"/>
  <c r="CF17" i="1"/>
  <c r="CF11" i="1"/>
  <c r="CF16" i="1"/>
  <c r="CF12" i="1"/>
  <c r="CF4" i="1"/>
  <c r="CF9" i="1"/>
  <c r="CF6" i="1"/>
  <c r="CG19" i="2" l="1"/>
  <c r="CG17" i="1"/>
  <c r="CG9" i="2"/>
  <c r="CG7" i="1"/>
  <c r="CG12" i="1"/>
  <c r="CG14" i="2"/>
  <c r="CG6" i="1"/>
  <c r="CG6" i="2"/>
  <c r="CG4" i="1"/>
  <c r="CG11" i="1"/>
  <c r="CG11" i="2"/>
  <c r="CG9" i="1"/>
  <c r="CG15" i="2"/>
  <c r="CG13" i="1"/>
  <c r="CG5" i="2"/>
  <c r="CG3" i="1"/>
  <c r="CG100" i="1"/>
  <c r="CG2" i="1"/>
  <c r="CG99" i="1"/>
  <c r="CG97" i="1"/>
  <c r="CG96" i="1"/>
  <c r="CG98" i="1"/>
  <c r="CG94" i="1"/>
  <c r="CG95" i="1"/>
  <c r="CG92" i="1"/>
  <c r="CG90" i="1"/>
  <c r="CG91" i="1"/>
  <c r="CG86" i="1"/>
  <c r="CG88" i="1"/>
  <c r="CG83" i="1"/>
  <c r="CG93" i="1"/>
  <c r="CG85" i="1"/>
  <c r="CG87" i="1"/>
  <c r="CG81" i="1"/>
  <c r="CG89" i="1"/>
  <c r="CG77" i="1"/>
  <c r="CG76" i="1"/>
  <c r="CG82" i="1"/>
  <c r="CG75" i="1"/>
  <c r="CG78" i="1"/>
  <c r="CG84" i="1"/>
  <c r="CG80" i="1"/>
  <c r="CG79" i="1"/>
  <c r="CG8" i="1"/>
  <c r="CG10" i="2"/>
  <c r="CG16" i="1"/>
  <c r="CF14" i="1" l="1"/>
  <c r="CF5" i="1"/>
  <c r="CF15" i="1"/>
  <c r="CF18" i="1"/>
  <c r="CF42" i="1"/>
  <c r="CF21" i="1"/>
  <c r="CF36" i="1"/>
  <c r="CF27" i="1"/>
  <c r="CF30" i="1"/>
  <c r="CF25" i="1"/>
  <c r="CF33" i="1"/>
  <c r="CF23" i="1"/>
  <c r="CF10" i="1"/>
  <c r="CF29" i="1"/>
  <c r="CF20" i="1"/>
  <c r="CF41" i="1"/>
  <c r="CF35" i="1"/>
  <c r="CF38" i="1"/>
  <c r="CF40" i="1"/>
  <c r="CF43" i="1"/>
  <c r="CF31" i="1"/>
  <c r="CF37" i="1"/>
  <c r="CF44" i="1"/>
  <c r="CG44" i="1" s="1"/>
  <c r="CF26" i="1"/>
  <c r="CF19" i="1"/>
  <c r="CF34" i="1"/>
  <c r="CF28" i="1"/>
  <c r="CF22" i="1"/>
  <c r="CG22" i="1" s="1"/>
  <c r="CF39" i="1"/>
  <c r="CG39" i="1" s="1"/>
  <c r="CF32" i="1"/>
  <c r="CF45" i="1"/>
  <c r="CG7" i="2" l="1"/>
  <c r="CG5" i="1"/>
  <c r="CG8" i="2"/>
  <c r="CG40" i="1"/>
  <c r="CG42" i="2"/>
  <c r="CG15" i="1"/>
  <c r="CG17" i="2"/>
  <c r="CG18" i="2"/>
  <c r="CG45" i="1"/>
  <c r="CG47" i="2"/>
  <c r="CG37" i="1"/>
  <c r="CG39" i="2"/>
  <c r="CG25" i="2"/>
  <c r="CG23" i="1"/>
  <c r="CG38" i="2"/>
  <c r="CG36" i="1"/>
  <c r="CG29" i="1"/>
  <c r="CG31" i="2"/>
  <c r="CG25" i="1"/>
  <c r="CG24" i="2"/>
  <c r="CG21" i="1"/>
  <c r="CG23" i="2"/>
  <c r="CG33" i="2"/>
  <c r="CG31" i="1"/>
  <c r="CG34" i="1"/>
  <c r="CG36" i="2"/>
  <c r="CG46" i="2"/>
  <c r="CG45" i="2"/>
  <c r="CG43" i="1"/>
  <c r="CG41" i="2"/>
  <c r="CG40" i="2"/>
  <c r="CG38" i="1"/>
  <c r="CG37" i="2"/>
  <c r="CG35" i="1"/>
  <c r="CG18" i="1"/>
  <c r="CG20" i="2"/>
  <c r="CG16" i="2"/>
  <c r="CG14" i="1"/>
  <c r="CG43" i="2"/>
  <c r="CG41" i="1"/>
  <c r="CG44" i="2"/>
  <c r="CG42" i="1"/>
  <c r="CG22" i="2"/>
  <c r="CG20" i="1"/>
  <c r="CG27" i="1"/>
  <c r="CG29" i="2"/>
  <c r="CG28" i="2"/>
  <c r="CG26" i="1"/>
  <c r="CG30" i="1"/>
  <c r="CG32" i="2"/>
  <c r="CG32" i="1"/>
  <c r="CG34" i="2"/>
  <c r="CG28" i="1"/>
  <c r="CG30" i="2"/>
  <c r="CF24" i="1"/>
  <c r="CG27" i="2" s="1"/>
  <c r="CG12" i="2"/>
  <c r="CG10" i="1"/>
  <c r="CG13" i="2"/>
  <c r="CG35" i="2"/>
  <c r="CG33" i="1"/>
  <c r="CG19" i="1"/>
  <c r="CG21" i="2"/>
  <c r="CF46" i="1"/>
  <c r="CG46" i="1" l="1"/>
  <c r="CG48" i="2"/>
  <c r="CG26" i="2"/>
  <c r="CG24" i="1"/>
  <c r="CF47" i="1"/>
  <c r="CG49" i="2" l="1"/>
  <c r="CG47" i="1"/>
  <c r="CF48" i="1"/>
  <c r="CG48" i="1" l="1"/>
  <c r="CG50" i="2"/>
  <c r="CF49" i="1"/>
  <c r="CG49" i="1" l="1"/>
  <c r="CG51" i="2"/>
  <c r="CF50" i="1"/>
  <c r="CG50" i="1" l="1"/>
  <c r="CG52" i="2"/>
  <c r="CF51" i="1"/>
  <c r="CG53" i="2" l="1"/>
  <c r="CG51" i="1"/>
  <c r="CF52" i="1"/>
  <c r="CG52" i="1" l="1"/>
  <c r="CG54" i="2"/>
  <c r="CF53" i="1"/>
  <c r="CG53" i="1" l="1"/>
  <c r="CG55" i="2"/>
  <c r="CF54" i="1"/>
  <c r="CG54" i="1" l="1"/>
  <c r="CG56" i="2"/>
  <c r="CF55" i="1"/>
  <c r="CG55" i="1" l="1"/>
  <c r="CG57" i="2"/>
  <c r="CF56" i="1"/>
  <c r="CG56" i="1" l="1"/>
  <c r="CG58" i="2"/>
  <c r="CF57" i="1"/>
  <c r="CG57" i="1" l="1"/>
  <c r="CG59" i="2"/>
  <c r="CF58" i="1"/>
  <c r="CG58" i="1" l="1"/>
  <c r="CG60" i="2"/>
  <c r="CF59" i="1"/>
  <c r="CG59" i="1" l="1"/>
  <c r="CG61" i="2"/>
  <c r="CF60" i="1"/>
  <c r="CG62" i="2" l="1"/>
  <c r="CG60" i="1"/>
  <c r="CF61" i="1"/>
  <c r="CG61" i="1" l="1"/>
  <c r="CG63" i="2"/>
  <c r="CF62" i="1"/>
  <c r="CG64" i="2" l="1"/>
  <c r="CG62" i="1"/>
  <c r="CF63" i="1"/>
  <c r="CG63" i="1" l="1"/>
  <c r="CG65" i="2"/>
  <c r="CF64" i="1"/>
  <c r="CG64" i="1" l="1"/>
  <c r="CG66" i="2"/>
  <c r="CF65" i="1"/>
  <c r="CG65" i="1" l="1"/>
  <c r="CG67" i="2"/>
  <c r="CF66" i="1"/>
  <c r="CG68" i="2" l="1"/>
  <c r="CG66" i="1"/>
  <c r="CF67" i="1"/>
  <c r="CG67" i="1" l="1"/>
  <c r="CG69" i="2"/>
  <c r="CF68" i="1"/>
  <c r="CG70" i="2" l="1"/>
  <c r="CG68" i="1"/>
  <c r="CF69" i="1"/>
  <c r="CG69" i="1" l="1"/>
  <c r="CG71" i="2"/>
  <c r="CF70" i="1"/>
  <c r="CG72" i="2" l="1"/>
  <c r="CG70" i="1"/>
  <c r="CF71" i="1"/>
  <c r="CG71" i="1" l="1"/>
  <c r="CG73" i="2"/>
  <c r="CF72" i="1"/>
  <c r="CG74" i="2" l="1"/>
  <c r="CG72" i="1"/>
  <c r="CF73" i="1"/>
  <c r="CG75" i="2" l="1"/>
  <c r="CG73" i="1"/>
  <c r="CF74" i="1"/>
  <c r="CG74" i="1" l="1"/>
  <c r="CG76" i="2"/>
  <c r="CG77" i="2"/>
</calcChain>
</file>

<file path=xl/sharedStrings.xml><?xml version="1.0" encoding="utf-8"?>
<sst xmlns="http://schemas.openxmlformats.org/spreadsheetml/2006/main" count="832" uniqueCount="182">
  <si>
    <t>Period</t>
  </si>
  <si>
    <t>Mes</t>
  </si>
  <si>
    <t>Anio</t>
  </si>
  <si>
    <t>ipc_d1_i1</t>
  </si>
  <si>
    <t>ipc_d1_i2</t>
  </si>
  <si>
    <t>ipc_d1_i3</t>
  </si>
  <si>
    <t>ipc_d1_i4</t>
  </si>
  <si>
    <t>ipc_d1_i5</t>
  </si>
  <si>
    <t>ipc_d1_i6</t>
  </si>
  <si>
    <t>ipc_d1_i7</t>
  </si>
  <si>
    <t>ipc_d1_i8</t>
  </si>
  <si>
    <t>ipc_d1_i9</t>
  </si>
  <si>
    <t>ipc_d1_i10</t>
  </si>
  <si>
    <t>ipc_d1_i11</t>
  </si>
  <si>
    <t>ipc_d1_i12</t>
  </si>
  <si>
    <t>ipc_d2_i1</t>
  </si>
  <si>
    <t>ipc_d2_i2</t>
  </si>
  <si>
    <t>ipc_d2_i3</t>
  </si>
  <si>
    <t>ipc_d2_i4</t>
  </si>
  <si>
    <t>ipc_d2_i5</t>
  </si>
  <si>
    <t>ipc_d2_i6</t>
  </si>
  <si>
    <t>ipc_d2_i7</t>
  </si>
  <si>
    <t>ipc_d2_i8</t>
  </si>
  <si>
    <t>ipc_d2_i9</t>
  </si>
  <si>
    <t>ipc_d2_i10</t>
  </si>
  <si>
    <t>ipc_d2_i11</t>
  </si>
  <si>
    <t>ipc_d2_i12</t>
  </si>
  <si>
    <t>ipc_d3_i1</t>
  </si>
  <si>
    <t>ipc_d3_i2</t>
  </si>
  <si>
    <t>ipc_d3_i3</t>
  </si>
  <si>
    <t>ipc_d3_i4</t>
  </si>
  <si>
    <t>ipc_d3_i5</t>
  </si>
  <si>
    <t>ipc_d3_i6</t>
  </si>
  <si>
    <t>ipc_d3_i7</t>
  </si>
  <si>
    <t>ipc_d3_i8</t>
  </si>
  <si>
    <t>ipc_d3_i9</t>
  </si>
  <si>
    <t>ipc_d3_i10</t>
  </si>
  <si>
    <t>ipc_d3_i11</t>
  </si>
  <si>
    <t>ipc_d3_i12</t>
  </si>
  <si>
    <t>ipc_d4_i1</t>
  </si>
  <si>
    <t>ipc_d4_i2</t>
  </si>
  <si>
    <t>ipc_d4_i3</t>
  </si>
  <si>
    <t>ipc_d4_i4</t>
  </si>
  <si>
    <t>ipc_d4_i5</t>
  </si>
  <si>
    <t>ipc_d4_i6</t>
  </si>
  <si>
    <t>ipc_d4_i7</t>
  </si>
  <si>
    <t>ipc_d4_i8</t>
  </si>
  <si>
    <t>ipc_d4_i9</t>
  </si>
  <si>
    <t>ipc_d4_i10</t>
  </si>
  <si>
    <t>ipc_d4_i11</t>
  </si>
  <si>
    <t>ipc_d4_i12</t>
  </si>
  <si>
    <t>ipc_d5_i1</t>
  </si>
  <si>
    <t>ipc_d5_i2</t>
  </si>
  <si>
    <t>ipc_d5_i3</t>
  </si>
  <si>
    <t>ipc_d5_i4</t>
  </si>
  <si>
    <t>ipc_d5_i5</t>
  </si>
  <si>
    <t>ipc_d5_i6</t>
  </si>
  <si>
    <t>ipc_d5_i7</t>
  </si>
  <si>
    <t>ipc_d5_i8</t>
  </si>
  <si>
    <t>ipc_d5_i9</t>
  </si>
  <si>
    <t>ipc_d5_i10</t>
  </si>
  <si>
    <t>ipc_d5_i11</t>
  </si>
  <si>
    <t>ipc_d5_i12</t>
  </si>
  <si>
    <t>ipc_quintil1</t>
  </si>
  <si>
    <t>ipc_quintil2</t>
  </si>
  <si>
    <t>ipc_quintil3</t>
  </si>
  <si>
    <t>ipc_quintil4</t>
  </si>
  <si>
    <t>ipc_quintil5</t>
  </si>
  <si>
    <t>ipc_div1</t>
  </si>
  <si>
    <t>ipc_div2</t>
  </si>
  <si>
    <t>ipc_div3</t>
  </si>
  <si>
    <t>ipc_div4</t>
  </si>
  <si>
    <t>ipc_div5</t>
  </si>
  <si>
    <t>ipc_div6</t>
  </si>
  <si>
    <t>ipc_div7</t>
  </si>
  <si>
    <t>ipc_div8</t>
  </si>
  <si>
    <t>ipc_div9</t>
  </si>
  <si>
    <t>ipc_div10</t>
  </si>
  <si>
    <t>ipc_div11</t>
  </si>
  <si>
    <t>ipc_div12</t>
  </si>
  <si>
    <t>ipc_sum_d</t>
  </si>
  <si>
    <t>ipc_sum_i</t>
  </si>
  <si>
    <t>QUINTIL 1</t>
  </si>
  <si>
    <t>QUINTIL 2</t>
  </si>
  <si>
    <t>QUINTIL 3</t>
  </si>
  <si>
    <t>QUINTIL 4</t>
  </si>
  <si>
    <t>QUINTIL 5</t>
  </si>
  <si>
    <t>TODOS</t>
  </si>
  <si>
    <t>Alimentos y bebidas no alcohólicas</t>
  </si>
  <si>
    <t>Bebidas alcohólicas y tabaco</t>
  </si>
  <si>
    <t>Prendas de vestir y calzado</t>
  </si>
  <si>
    <t>Vivienda, agua, electricidad, gas y otros combustibles</t>
  </si>
  <si>
    <t>Equipamiento y mantenimiento del hogar</t>
  </si>
  <si>
    <t>Salud</t>
  </si>
  <si>
    <t>Transporte</t>
  </si>
  <si>
    <t>Comunicación</t>
  </si>
  <si>
    <t>Recreación y cultura</t>
  </si>
  <si>
    <t>Educación</t>
  </si>
  <si>
    <t>Restaurantes y hoteles</t>
  </si>
  <si>
    <t>Bienes y servicios varios</t>
  </si>
  <si>
    <t>TOTAL</t>
  </si>
  <si>
    <t>Metropolitana</t>
  </si>
  <si>
    <t>Pampeana</t>
  </si>
  <si>
    <t>Noroeste</t>
  </si>
  <si>
    <t>Noreste</t>
  </si>
  <si>
    <t>Cuyo</t>
  </si>
  <si>
    <t>Patagonia</t>
  </si>
  <si>
    <t>Nacional</t>
  </si>
  <si>
    <t>Peso de cada división en nacional</t>
  </si>
  <si>
    <t>Total</t>
  </si>
  <si>
    <t>Región</t>
  </si>
  <si>
    <t>Quintil</t>
  </si>
  <si>
    <t>Q1-Q5</t>
  </si>
  <si>
    <t>IPCse Nacional</t>
  </si>
  <si>
    <t>mensual</t>
  </si>
  <si>
    <t>interanual</t>
  </si>
  <si>
    <t>participacion_1</t>
  </si>
  <si>
    <t>participacion_2</t>
  </si>
  <si>
    <t>participacion_3</t>
  </si>
  <si>
    <t>participacion_4</t>
  </si>
  <si>
    <t>participacion_5</t>
  </si>
  <si>
    <t>participacion_6</t>
  </si>
  <si>
    <t>participacion_7</t>
  </si>
  <si>
    <t>participacion_8</t>
  </si>
  <si>
    <t>participacion_9</t>
  </si>
  <si>
    <t>participacion_10</t>
  </si>
  <si>
    <t>participacion_11</t>
  </si>
  <si>
    <t>participacion_12</t>
  </si>
  <si>
    <t>quintil</t>
  </si>
  <si>
    <t>sumaquintil</t>
  </si>
  <si>
    <t>Suma</t>
  </si>
  <si>
    <t xml:space="preserve">Check </t>
  </si>
  <si>
    <t xml:space="preserve">Incidencia de cada quintil </t>
  </si>
  <si>
    <t>Incidencia de alimentos en cada quintil</t>
  </si>
  <si>
    <t>Incidencia de cada división en quintil 1</t>
  </si>
  <si>
    <t>Incidencia de cada división en quintil 5</t>
  </si>
  <si>
    <t>Q1-Q5 IPCse</t>
  </si>
  <si>
    <t>Q1-Q5 INDEC</t>
  </si>
  <si>
    <t>IPCse</t>
  </si>
  <si>
    <t>INDEC</t>
  </si>
  <si>
    <t>Q1 IPCse-INDEC</t>
  </si>
  <si>
    <t>Q5 IPCse-INDEC</t>
  </si>
  <si>
    <t>Inflación INDEC</t>
  </si>
  <si>
    <t>Q2 IPCse-INDEC</t>
  </si>
  <si>
    <t>Q3 IPCse-INDEC</t>
  </si>
  <si>
    <t>Q4 IPCse-INDEC</t>
  </si>
  <si>
    <t>IPCse-INDEC</t>
  </si>
  <si>
    <t>Incidencia de cada división en q1-q5</t>
  </si>
  <si>
    <t>Diferencia de incidencias Q1-Q5</t>
  </si>
  <si>
    <t>Division</t>
  </si>
  <si>
    <t>Nivel general</t>
  </si>
  <si>
    <t>Fecha</t>
  </si>
  <si>
    <t>Diferencia de incidencias</t>
  </si>
  <si>
    <t>Numero</t>
  </si>
  <si>
    <t>División</t>
  </si>
  <si>
    <t xml:space="preserve">Inflación Q1 - Q5 </t>
  </si>
  <si>
    <t>Mensual</t>
  </si>
  <si>
    <t>Internual</t>
  </si>
  <si>
    <t>Serie</t>
  </si>
  <si>
    <t>20% con menores ingresos</t>
  </si>
  <si>
    <t>20% con mayores ingresos</t>
  </si>
  <si>
    <t>Orden</t>
  </si>
  <si>
    <t xml:space="preserve">Incidencia interanual Q1 - Q5 </t>
  </si>
  <si>
    <t>Inflación interanual Q1  - Q5  serie de tiempo</t>
  </si>
  <si>
    <t>Diferencia Q1-Q5</t>
  </si>
  <si>
    <t xml:space="preserve"> </t>
  </si>
  <si>
    <t>Inflación Q1 - Q5 (IPCse)</t>
  </si>
  <si>
    <t xml:space="preserve">Año </t>
  </si>
  <si>
    <t>Quintil 1</t>
  </si>
  <si>
    <t>Quintil 2</t>
  </si>
  <si>
    <t>Quintil 3</t>
  </si>
  <si>
    <t>Quintil 4</t>
  </si>
  <si>
    <t>Quintil 5</t>
  </si>
  <si>
    <t>Inflación por quintiles, últimos 12 meses</t>
  </si>
  <si>
    <t>Q1</t>
  </si>
  <si>
    <t>y</t>
  </si>
  <si>
    <t>m</t>
  </si>
  <si>
    <t>Q2</t>
  </si>
  <si>
    <t>Q3</t>
  </si>
  <si>
    <t>Q4</t>
  </si>
  <si>
    <t>Q5</t>
  </si>
  <si>
    <t>NO ESTIRAR LA FORMULA. NO ES UNA SERIE TEMPORAL.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</si>
</sst>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%"/>
    <numFmt numFmtId="165" formatCode="0.0"/>
    <numFmt numFmtId="166" formatCode="0.000000"/>
    <numFmt numFmtId="167" formatCode="0.0000"/>
    <numFmt numFmtId="168" formatCode="0.000"/>
  </numFmts>
  <fonts count="11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Arial Nova"/>
      <family val="2"/>
    </font>
    <font>
      <sz val="11"/>
      <color theme="1"/>
      <name val="Arial Nova"/>
      <family val="2"/>
    </font>
    <font>
      <b/>
      <sz val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22">
    <xf numFmtId="0" fontId="0" fillId="0" borderId="0" xfId="0"/>
    <xf numFmtId="0" fontId="0" fillId="0" borderId="0" xfId="0" applyAlignment="1">
      <alignment horizontal="left"/>
    </xf>
    <xf numFmtId="17" fontId="0" fillId="0" borderId="0" xfId="0" applyNumberFormat="1" applyAlignment="1">
      <alignment horizontal="left"/>
    </xf>
    <xf numFmtId="164" fontId="0" fillId="0" borderId="0" xfId="0" applyNumberFormat="1"/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4" xfId="0" applyBorder="1"/>
    <xf numFmtId="0" fontId="0" fillId="0" borderId="5" xfId="0" applyBorder="1"/>
    <xf numFmtId="164" fontId="0" fillId="0" borderId="4" xfId="0" applyNumberFormat="1" applyBorder="1"/>
    <xf numFmtId="164" fontId="0" fillId="0" borderId="5" xfId="0" applyNumberFormat="1" applyBorder="1"/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2" fillId="0" borderId="4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65" fontId="0" fillId="0" borderId="4" xfId="0" applyNumberFormat="1" applyBorder="1"/>
    <xf numFmtId="165" fontId="0" fillId="0" borderId="0" xfId="0" applyNumberFormat="1"/>
    <xf numFmtId="165" fontId="0" fillId="0" borderId="5" xfId="0" applyNumberFormat="1" applyBorder="1"/>
    <xf numFmtId="165" fontId="0" fillId="0" borderId="7" xfId="0" applyNumberFormat="1" applyBorder="1"/>
    <xf numFmtId="165" fontId="0" fillId="0" borderId="6" xfId="0" applyNumberFormat="1" applyBorder="1"/>
    <xf numFmtId="165" fontId="0" fillId="0" borderId="8" xfId="0" applyNumberFormat="1" applyBorder="1"/>
    <xf numFmtId="0" fontId="0" fillId="0" borderId="6" xfId="0" applyBorder="1" applyAlignment="1">
      <alignment horizont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0" fillId="0" borderId="10" xfId="0" applyBorder="1"/>
    <xf numFmtId="165" fontId="3" fillId="0" borderId="0" xfId="0" applyNumberFormat="1" applyFont="1"/>
    <xf numFmtId="165" fontId="3" fillId="0" borderId="5" xfId="0" applyNumberFormat="1" applyFont="1" applyBorder="1"/>
    <xf numFmtId="165" fontId="3" fillId="0" borderId="13" xfId="0" applyNumberFormat="1" applyFont="1" applyBorder="1"/>
    <xf numFmtId="165" fontId="3" fillId="0" borderId="14" xfId="0" applyNumberFormat="1" applyFont="1" applyBorder="1"/>
    <xf numFmtId="0" fontId="0" fillId="0" borderId="0" xfId="0" applyAlignment="1">
      <alignment horizontal="center"/>
    </xf>
    <xf numFmtId="0" fontId="0" fillId="0" borderId="13" xfId="0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13" xfId="0" applyFont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12" xfId="0" applyBorder="1" applyAlignment="1">
      <alignment horizontal="left"/>
    </xf>
    <xf numFmtId="0" fontId="3" fillId="0" borderId="4" xfId="0" applyFont="1" applyBorder="1" applyAlignment="1">
      <alignment horizontal="left"/>
    </xf>
    <xf numFmtId="0" fontId="3" fillId="0" borderId="12" xfId="0" applyFont="1" applyBorder="1" applyAlignment="1">
      <alignment horizontal="left"/>
    </xf>
    <xf numFmtId="0" fontId="3" fillId="0" borderId="9" xfId="0" applyFont="1" applyBorder="1"/>
    <xf numFmtId="164" fontId="3" fillId="0" borderId="9" xfId="0" applyNumberFormat="1" applyFont="1" applyBorder="1"/>
    <xf numFmtId="164" fontId="3" fillId="0" borderId="10" xfId="0" applyNumberFormat="1" applyFont="1" applyBorder="1"/>
    <xf numFmtId="164" fontId="3" fillId="0" borderId="11" xfId="0" applyNumberFormat="1" applyFont="1" applyBorder="1"/>
    <xf numFmtId="0" fontId="0" fillId="0" borderId="8" xfId="0" applyBorder="1"/>
    <xf numFmtId="0" fontId="3" fillId="0" borderId="5" xfId="0" applyFont="1" applyBorder="1"/>
    <xf numFmtId="0" fontId="3" fillId="0" borderId="14" xfId="0" applyFont="1" applyBorder="1"/>
    <xf numFmtId="0" fontId="0" fillId="0" borderId="11" xfId="0" applyBorder="1" applyAlignment="1">
      <alignment horizontal="center" vertical="center"/>
    </xf>
    <xf numFmtId="0" fontId="4" fillId="0" borderId="0" xfId="0" applyFont="1"/>
    <xf numFmtId="0" fontId="1" fillId="0" borderId="0" xfId="0" applyFont="1"/>
    <xf numFmtId="165" fontId="1" fillId="0" borderId="0" xfId="0" applyNumberFormat="1" applyFont="1"/>
    <xf numFmtId="165" fontId="1" fillId="0" borderId="12" xfId="0" applyNumberFormat="1" applyFont="1" applyBorder="1"/>
    <xf numFmtId="165" fontId="1" fillId="0" borderId="13" xfId="0" applyNumberFormat="1" applyFont="1" applyBorder="1"/>
    <xf numFmtId="165" fontId="1" fillId="0" borderId="14" xfId="0" applyNumberFormat="1" applyFont="1" applyBorder="1"/>
    <xf numFmtId="17" fontId="4" fillId="0" borderId="0" xfId="0" applyNumberFormat="1" applyFont="1"/>
    <xf numFmtId="165" fontId="4" fillId="0" borderId="0" xfId="0" applyNumberFormat="1" applyFont="1"/>
    <xf numFmtId="2" fontId="4" fillId="0" borderId="0" xfId="0" applyNumberFormat="1" applyFont="1"/>
    <xf numFmtId="165" fontId="1" fillId="0" borderId="9" xfId="0" applyNumberFormat="1" applyFont="1" applyBorder="1"/>
    <xf numFmtId="165" fontId="1" fillId="0" borderId="10" xfId="0" applyNumberFormat="1" applyFont="1" applyBorder="1"/>
    <xf numFmtId="165" fontId="1" fillId="0" borderId="11" xfId="0" applyNumberFormat="1" applyFont="1" applyBorder="1"/>
    <xf numFmtId="0" fontId="4" fillId="0" borderId="0" xfId="0" applyFont="1" applyAlignment="1">
      <alignment horizontal="right" vertical="top"/>
    </xf>
    <xf numFmtId="0" fontId="1" fillId="0" borderId="15" xfId="0" applyFont="1" applyBorder="1" applyAlignment="1">
      <alignment horizontal="right" vertical="top"/>
    </xf>
    <xf numFmtId="0" fontId="1" fillId="0" borderId="0" xfId="0" applyFont="1" applyAlignment="1">
      <alignment horizontal="right" vertical="top"/>
    </xf>
    <xf numFmtId="0" fontId="5" fillId="0" borderId="9" xfId="0" applyFont="1" applyBorder="1" applyAlignment="1">
      <alignment horizontal="right" vertical="top" wrapText="1"/>
    </xf>
    <xf numFmtId="0" fontId="5" fillId="0" borderId="10" xfId="0" applyFont="1" applyBorder="1" applyAlignment="1">
      <alignment horizontal="right" vertical="top" wrapText="1"/>
    </xf>
    <xf numFmtId="0" fontId="5" fillId="0" borderId="11" xfId="0" applyFont="1" applyBorder="1" applyAlignment="1">
      <alignment horizontal="right" vertical="top" wrapText="1"/>
    </xf>
    <xf numFmtId="0" fontId="6" fillId="0" borderId="11" xfId="0" applyFont="1" applyBorder="1" applyAlignment="1">
      <alignment horizontal="right" vertical="top"/>
    </xf>
    <xf numFmtId="10" fontId="0" fillId="0" borderId="0" xfId="0" applyNumberFormat="1"/>
    <xf numFmtId="164" fontId="2" fillId="0" borderId="0" xfId="0" applyNumberFormat="1" applyFont="1" applyAlignment="1">
      <alignment horizontal="center" vertical="center" wrapText="1"/>
    </xf>
    <xf numFmtId="164" fontId="1" fillId="0" borderId="0" xfId="0" applyNumberFormat="1" applyFont="1" applyAlignment="1">
      <alignment vertical="center"/>
    </xf>
    <xf numFmtId="0" fontId="6" fillId="0" borderId="0" xfId="0" applyFont="1" applyAlignment="1">
      <alignment horizontal="right" vertical="top"/>
    </xf>
    <xf numFmtId="0" fontId="5" fillId="0" borderId="0" xfId="0" applyFont="1" applyAlignment="1">
      <alignment horizontal="right" vertical="top" wrapText="1"/>
    </xf>
    <xf numFmtId="0" fontId="5" fillId="0" borderId="15" xfId="0" applyFont="1" applyBorder="1" applyAlignment="1">
      <alignment horizontal="right" vertical="top"/>
    </xf>
    <xf numFmtId="0" fontId="5" fillId="0" borderId="0" xfId="0" applyFont="1" applyAlignment="1">
      <alignment horizontal="right" vertical="top"/>
    </xf>
    <xf numFmtId="10" fontId="4" fillId="0" borderId="0" xfId="0" applyNumberFormat="1" applyFont="1"/>
    <xf numFmtId="0" fontId="0" fillId="0" borderId="9" xfId="0" applyBorder="1"/>
    <xf numFmtId="165" fontId="3" fillId="0" borderId="10" xfId="0" applyNumberFormat="1" applyFont="1" applyBorder="1"/>
    <xf numFmtId="165" fontId="3" fillId="0" borderId="11" xfId="0" applyNumberFormat="1" applyFont="1" applyBorder="1"/>
    <xf numFmtId="0" fontId="4" fillId="0" borderId="0" xfId="0" applyFont="1" applyAlignment="1">
      <alignment horizontal="left" vertical="top"/>
    </xf>
    <xf numFmtId="17" fontId="0" fillId="0" borderId="0" xfId="0" applyNumberFormat="1"/>
    <xf numFmtId="0" fontId="3" fillId="0" borderId="0" xfId="0" applyFont="1"/>
    <xf numFmtId="10" fontId="7" fillId="0" borderId="0" xfId="0" applyNumberFormat="1" applyFont="1"/>
    <xf numFmtId="0" fontId="7" fillId="0" borderId="0" xfId="0" applyFont="1"/>
    <xf numFmtId="2" fontId="0" fillId="0" borderId="0" xfId="0" applyNumberFormat="1"/>
    <xf numFmtId="17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2" borderId="0" xfId="0" applyFill="1"/>
    <xf numFmtId="0" fontId="9" fillId="2" borderId="16" xfId="0" applyFont="1" applyFill="1" applyBorder="1" applyAlignment="1">
      <alignment horizontal="center" vertical="center" wrapText="1"/>
    </xf>
    <xf numFmtId="165" fontId="9" fillId="2" borderId="16" xfId="0" applyNumberFormat="1" applyFont="1" applyFill="1" applyBorder="1" applyAlignment="1">
      <alignment horizontal="center" vertical="center" wrapText="1"/>
    </xf>
    <xf numFmtId="0" fontId="9" fillId="2" borderId="6" xfId="0" applyFont="1" applyFill="1" applyBorder="1" applyAlignment="1">
      <alignment horizontal="center" vertical="center" wrapText="1"/>
    </xf>
    <xf numFmtId="165" fontId="9" fillId="2" borderId="6" xfId="0" applyNumberFormat="1" applyFont="1" applyFill="1" applyBorder="1" applyAlignment="1">
      <alignment horizontal="center" vertical="center" wrapText="1"/>
    </xf>
    <xf numFmtId="0" fontId="8" fillId="2" borderId="15" xfId="0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center" vertical="center" wrapText="1"/>
    </xf>
    <xf numFmtId="165" fontId="9" fillId="2" borderId="0" xfId="0" applyNumberFormat="1" applyFont="1" applyFill="1" applyAlignment="1">
      <alignment horizontal="center" vertical="center" wrapText="1"/>
    </xf>
    <xf numFmtId="0" fontId="9" fillId="2" borderId="13" xfId="0" applyFont="1" applyFill="1" applyBorder="1"/>
    <xf numFmtId="0" fontId="8" fillId="2" borderId="13" xfId="0" applyFont="1" applyFill="1" applyBorder="1" applyAlignment="1">
      <alignment horizontal="center" vertical="center" wrapText="1"/>
    </xf>
    <xf numFmtId="165" fontId="8" fillId="2" borderId="13" xfId="0" applyNumberFormat="1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166" fontId="0" fillId="0" borderId="0" xfId="0" applyNumberFormat="1"/>
    <xf numFmtId="0" fontId="0" fillId="3" borderId="0" xfId="0" applyFill="1"/>
    <xf numFmtId="167" fontId="4" fillId="0" borderId="0" xfId="0" applyNumberFormat="1" applyFont="1"/>
    <xf numFmtId="168" fontId="4" fillId="0" borderId="0" xfId="0" applyNumberFormat="1" applyFont="1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/>
    </xf>
    <xf numFmtId="0" fontId="3" fillId="0" borderId="0" xfId="0" applyFont="1" applyAlignment="1">
      <alignment horizontal="center" wrapText="1"/>
    </xf>
    <xf numFmtId="0" fontId="8" fillId="0" borderId="0" xfId="0" applyFont="1" applyAlignment="1">
      <alignment horizontal="center"/>
    </xf>
    <xf numFmtId="17" fontId="9" fillId="2" borderId="16" xfId="0" applyNumberFormat="1" applyFont="1" applyFill="1" applyBorder="1" applyAlignment="1">
      <alignment horizontal="center" vertical="center"/>
    </xf>
    <xf numFmtId="17" fontId="9" fillId="2" borderId="0" xfId="0" applyNumberFormat="1" applyFont="1" applyFill="1" applyAlignment="1">
      <alignment horizontal="center" vertical="center"/>
    </xf>
    <xf numFmtId="17" fontId="9" fillId="2" borderId="6" xfId="0" applyNumberFormat="1" applyFont="1" applyFill="1" applyBorder="1" applyAlignment="1">
      <alignment horizontal="center" vertical="center"/>
    </xf>
    <xf numFmtId="0" fontId="4" fillId="0" borderId="10" xfId="0" applyFont="1" applyBorder="1"/>
    <xf numFmtId="0" fontId="5" fillId="0" borderId="0" xfId="0" applyFont="1" applyBorder="1" applyAlignment="1">
      <alignment horizontal="righ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5.xml"/><Relationship Id="rId13" Type="http://schemas.openxmlformats.org/officeDocument/2006/relationships/chartsheet" Target="chartsheets/sheet5.xml"/><Relationship Id="rId1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chartsheet" Target="chartsheets/sheet3.xml"/><Relationship Id="rId12" Type="http://schemas.openxmlformats.org/officeDocument/2006/relationships/worksheet" Target="worksheets/sheet8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2.xml"/><Relationship Id="rId11" Type="http://schemas.openxmlformats.org/officeDocument/2006/relationships/worksheet" Target="worksheets/sheet7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9.xml"/><Relationship Id="rId23" Type="http://schemas.openxmlformats.org/officeDocument/2006/relationships/calcChain" Target="calcChain.xml"/><Relationship Id="rId10" Type="http://schemas.openxmlformats.org/officeDocument/2006/relationships/chartsheet" Target="chartsheets/sheet4.xml"/><Relationship Id="rId19" Type="http://schemas.openxmlformats.org/officeDocument/2006/relationships/externalLink" Target="externalLinks/externalLink4.xml"/><Relationship Id="rId4" Type="http://schemas.openxmlformats.org/officeDocument/2006/relationships/chartsheet" Target="chartsheets/sheet1.xml"/><Relationship Id="rId9" Type="http://schemas.openxmlformats.org/officeDocument/2006/relationships/worksheet" Target="worksheets/sheet6.xml"/><Relationship Id="rId14" Type="http://schemas.openxmlformats.org/officeDocument/2006/relationships/chartsheet" Target="chartsheets/sheet6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Inflació</a:t>
            </a:r>
            <a:r>
              <a:rPr lang="es-AR" baseline="0"/>
              <a:t>n mensual Q1-Q5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'Infla Mensual PondENGHO'!$A$8:$A$80</c:f>
              <c:numCache>
                <c:formatCode>mmm\-yy</c:formatCode>
                <c:ptCount val="73"/>
                <c:pt idx="0">
                  <c:v>42826</c:v>
                </c:pt>
                <c:pt idx="1">
                  <c:v>42856</c:v>
                </c:pt>
                <c:pt idx="2">
                  <c:v>42887</c:v>
                </c:pt>
                <c:pt idx="3">
                  <c:v>42917</c:v>
                </c:pt>
                <c:pt idx="4">
                  <c:v>42948</c:v>
                </c:pt>
                <c:pt idx="5">
                  <c:v>42979</c:v>
                </c:pt>
                <c:pt idx="6">
                  <c:v>43009</c:v>
                </c:pt>
                <c:pt idx="7">
                  <c:v>43040</c:v>
                </c:pt>
                <c:pt idx="8">
                  <c:v>43070</c:v>
                </c:pt>
                <c:pt idx="9">
                  <c:v>43101</c:v>
                </c:pt>
                <c:pt idx="10">
                  <c:v>43132</c:v>
                </c:pt>
                <c:pt idx="11">
                  <c:v>43160</c:v>
                </c:pt>
                <c:pt idx="12">
                  <c:v>43191</c:v>
                </c:pt>
                <c:pt idx="13">
                  <c:v>43221</c:v>
                </c:pt>
                <c:pt idx="14">
                  <c:v>43252</c:v>
                </c:pt>
                <c:pt idx="15">
                  <c:v>43282</c:v>
                </c:pt>
                <c:pt idx="16">
                  <c:v>43313</c:v>
                </c:pt>
                <c:pt idx="17">
                  <c:v>43344</c:v>
                </c:pt>
                <c:pt idx="18">
                  <c:v>43374</c:v>
                </c:pt>
                <c:pt idx="19">
                  <c:v>43405</c:v>
                </c:pt>
                <c:pt idx="20">
                  <c:v>43435</c:v>
                </c:pt>
                <c:pt idx="21">
                  <c:v>43466</c:v>
                </c:pt>
                <c:pt idx="22">
                  <c:v>43497</c:v>
                </c:pt>
                <c:pt idx="23">
                  <c:v>43525</c:v>
                </c:pt>
                <c:pt idx="24">
                  <c:v>43556</c:v>
                </c:pt>
                <c:pt idx="25">
                  <c:v>43586</c:v>
                </c:pt>
                <c:pt idx="26">
                  <c:v>43617</c:v>
                </c:pt>
                <c:pt idx="27">
                  <c:v>43647</c:v>
                </c:pt>
                <c:pt idx="28">
                  <c:v>43678</c:v>
                </c:pt>
                <c:pt idx="29">
                  <c:v>43709</c:v>
                </c:pt>
                <c:pt idx="30">
                  <c:v>43739</c:v>
                </c:pt>
                <c:pt idx="31">
                  <c:v>43770</c:v>
                </c:pt>
                <c:pt idx="32">
                  <c:v>43800</c:v>
                </c:pt>
                <c:pt idx="33">
                  <c:v>43831</c:v>
                </c:pt>
                <c:pt idx="34">
                  <c:v>43862</c:v>
                </c:pt>
                <c:pt idx="35">
                  <c:v>43891</c:v>
                </c:pt>
                <c:pt idx="36">
                  <c:v>43922</c:v>
                </c:pt>
                <c:pt idx="37">
                  <c:v>43952</c:v>
                </c:pt>
                <c:pt idx="38">
                  <c:v>43983</c:v>
                </c:pt>
                <c:pt idx="39">
                  <c:v>44013</c:v>
                </c:pt>
                <c:pt idx="40">
                  <c:v>44044</c:v>
                </c:pt>
                <c:pt idx="41">
                  <c:v>44075</c:v>
                </c:pt>
                <c:pt idx="42">
                  <c:v>44105</c:v>
                </c:pt>
                <c:pt idx="43">
                  <c:v>44136</c:v>
                </c:pt>
                <c:pt idx="44">
                  <c:v>44166</c:v>
                </c:pt>
                <c:pt idx="45">
                  <c:v>44197</c:v>
                </c:pt>
                <c:pt idx="46">
                  <c:v>44228</c:v>
                </c:pt>
                <c:pt idx="47">
                  <c:v>44256</c:v>
                </c:pt>
                <c:pt idx="48">
                  <c:v>44287</c:v>
                </c:pt>
                <c:pt idx="49">
                  <c:v>44317</c:v>
                </c:pt>
                <c:pt idx="50">
                  <c:v>44348</c:v>
                </c:pt>
                <c:pt idx="51">
                  <c:v>44378</c:v>
                </c:pt>
                <c:pt idx="52">
                  <c:v>44409</c:v>
                </c:pt>
                <c:pt idx="53">
                  <c:v>44440</c:v>
                </c:pt>
                <c:pt idx="54">
                  <c:v>44470</c:v>
                </c:pt>
                <c:pt idx="55">
                  <c:v>44501</c:v>
                </c:pt>
                <c:pt idx="56">
                  <c:v>44531</c:v>
                </c:pt>
                <c:pt idx="57">
                  <c:v>44562</c:v>
                </c:pt>
                <c:pt idx="58">
                  <c:v>44593</c:v>
                </c:pt>
                <c:pt idx="59">
                  <c:v>44621</c:v>
                </c:pt>
                <c:pt idx="60">
                  <c:v>44652</c:v>
                </c:pt>
                <c:pt idx="61">
                  <c:v>44682</c:v>
                </c:pt>
                <c:pt idx="62">
                  <c:v>44713</c:v>
                </c:pt>
                <c:pt idx="63">
                  <c:v>44743</c:v>
                </c:pt>
                <c:pt idx="64">
                  <c:v>44774</c:v>
                </c:pt>
                <c:pt idx="65">
                  <c:v>44805</c:v>
                </c:pt>
                <c:pt idx="66">
                  <c:v>44835</c:v>
                </c:pt>
                <c:pt idx="67">
                  <c:v>44866</c:v>
                </c:pt>
                <c:pt idx="68">
                  <c:v>44896</c:v>
                </c:pt>
                <c:pt idx="69">
                  <c:v>44927</c:v>
                </c:pt>
                <c:pt idx="70">
                  <c:v>44958</c:v>
                </c:pt>
                <c:pt idx="71">
                  <c:v>44986</c:v>
                </c:pt>
                <c:pt idx="72">
                  <c:v>45017</c:v>
                </c:pt>
              </c:numCache>
            </c:numRef>
          </c:cat>
          <c:val>
            <c:numRef>
              <c:f>'Infla Mensual PondENGHO'!$CI$8:$CI$80</c:f>
              <c:numCache>
                <c:formatCode>0.0%</c:formatCode>
                <c:ptCount val="73"/>
                <c:pt idx="0">
                  <c:v>1.6296176924610606E-3</c:v>
                </c:pt>
                <c:pt idx="1">
                  <c:v>1.788137953706137E-3</c:v>
                </c:pt>
                <c:pt idx="2">
                  <c:v>-4.5165290627280363E-4</c:v>
                </c:pt>
                <c:pt idx="3">
                  <c:v>-2.0499880802760106E-3</c:v>
                </c:pt>
                <c:pt idx="4">
                  <c:v>-2.6286090530391881E-4</c:v>
                </c:pt>
                <c:pt idx="5">
                  <c:v>-1.5026167544978097E-3</c:v>
                </c:pt>
                <c:pt idx="6">
                  <c:v>6.0946656438320979E-4</c:v>
                </c:pt>
                <c:pt idx="7">
                  <c:v>3.9122938641167337E-4</c:v>
                </c:pt>
                <c:pt idx="8">
                  <c:v>-5.2178147898620519E-3</c:v>
                </c:pt>
                <c:pt idx="9">
                  <c:v>-1.1572955568439625E-3</c:v>
                </c:pt>
                <c:pt idx="10">
                  <c:v>-3.1381508038370587E-3</c:v>
                </c:pt>
                <c:pt idx="11">
                  <c:v>-2.8176615614450284E-4</c:v>
                </c:pt>
                <c:pt idx="12">
                  <c:v>-9.049580744406871E-4</c:v>
                </c:pt>
                <c:pt idx="13">
                  <c:v>4.2622825768232619E-3</c:v>
                </c:pt>
                <c:pt idx="14">
                  <c:v>1.5981339794852722E-3</c:v>
                </c:pt>
                <c:pt idx="15">
                  <c:v>3.1873046876036426E-3</c:v>
                </c:pt>
                <c:pt idx="16">
                  <c:v>1.8495857261924264E-4</c:v>
                </c:pt>
                <c:pt idx="17">
                  <c:v>-7.8677821213246624E-4</c:v>
                </c:pt>
                <c:pt idx="18">
                  <c:v>3.6802168400207336E-4</c:v>
                </c:pt>
                <c:pt idx="19">
                  <c:v>1.1761673101498005E-3</c:v>
                </c:pt>
                <c:pt idx="20">
                  <c:v>-3.7570526828805129E-3</c:v>
                </c:pt>
                <c:pt idx="21">
                  <c:v>8.2457772833843812E-4</c:v>
                </c:pt>
                <c:pt idx="22">
                  <c:v>4.994224812747472E-3</c:v>
                </c:pt>
                <c:pt idx="23">
                  <c:v>3.6240619430536469E-3</c:v>
                </c:pt>
                <c:pt idx="24">
                  <c:v>-1.6604457444890919E-3</c:v>
                </c:pt>
                <c:pt idx="25">
                  <c:v>-1.1274547704065441E-4</c:v>
                </c:pt>
                <c:pt idx="26">
                  <c:v>1.474844040883827E-3</c:v>
                </c:pt>
                <c:pt idx="27">
                  <c:v>-1.5131693819570025E-4</c:v>
                </c:pt>
                <c:pt idx="28">
                  <c:v>4.9291648365268337E-4</c:v>
                </c:pt>
                <c:pt idx="29">
                  <c:v>-1.1235781233320807E-3</c:v>
                </c:pt>
                <c:pt idx="30">
                  <c:v>-4.6139782122482931E-3</c:v>
                </c:pt>
                <c:pt idx="31">
                  <c:v>3.2082265930304388E-3</c:v>
                </c:pt>
                <c:pt idx="32">
                  <c:v>-3.4132185266744219E-3</c:v>
                </c:pt>
                <c:pt idx="33">
                  <c:v>5.5157649320818347E-3</c:v>
                </c:pt>
                <c:pt idx="34">
                  <c:v>-4.9194409775132897E-5</c:v>
                </c:pt>
                <c:pt idx="35">
                  <c:v>2.3335715710290916E-3</c:v>
                </c:pt>
                <c:pt idx="36">
                  <c:v>6.4867822665808372E-3</c:v>
                </c:pt>
                <c:pt idx="37">
                  <c:v>1.7763497533220818E-3</c:v>
                </c:pt>
                <c:pt idx="38">
                  <c:v>2.3675440890642552E-3</c:v>
                </c:pt>
                <c:pt idx="39">
                  <c:v>2.7368234869931118E-3</c:v>
                </c:pt>
                <c:pt idx="40">
                  <c:v>7.5040076916055298E-5</c:v>
                </c:pt>
                <c:pt idx="41">
                  <c:v>1.04403360980454E-3</c:v>
                </c:pt>
                <c:pt idx="42">
                  <c:v>3.9306224565553993E-3</c:v>
                </c:pt>
                <c:pt idx="43">
                  <c:v>-2.2052938952521473E-5</c:v>
                </c:pt>
                <c:pt idx="44">
                  <c:v>3.3256891606203709E-4</c:v>
                </c:pt>
                <c:pt idx="45">
                  <c:v>1.3625716459073622E-3</c:v>
                </c:pt>
                <c:pt idx="46">
                  <c:v>-3.0976894239473918E-3</c:v>
                </c:pt>
                <c:pt idx="47">
                  <c:v>-2.416370595957229E-3</c:v>
                </c:pt>
                <c:pt idx="48">
                  <c:v>3.6353915465259234E-4</c:v>
                </c:pt>
                <c:pt idx="49">
                  <c:v>1.3429229857919722E-4</c:v>
                </c:pt>
                <c:pt idx="50">
                  <c:v>4.6303241533494077E-3</c:v>
                </c:pt>
                <c:pt idx="51">
                  <c:v>3.2815954967884142E-3</c:v>
                </c:pt>
                <c:pt idx="52">
                  <c:v>-4.8621530308294858E-3</c:v>
                </c:pt>
                <c:pt idx="53">
                  <c:v>-3.9020122625381681E-3</c:v>
                </c:pt>
                <c:pt idx="54">
                  <c:v>-1.2014918296892052E-3</c:v>
                </c:pt>
                <c:pt idx="55">
                  <c:v>5.9584756032715624E-4</c:v>
                </c:pt>
                <c:pt idx="56">
                  <c:v>-6.7284272800538503E-4</c:v>
                </c:pt>
                <c:pt idx="57">
                  <c:v>-2.5568784759133489E-3</c:v>
                </c:pt>
                <c:pt idx="58">
                  <c:v>4.5059010979726644E-3</c:v>
                </c:pt>
                <c:pt idx="59">
                  <c:v>4.8236622946218333E-3</c:v>
                </c:pt>
                <c:pt idx="60">
                  <c:v>6.8725931522584105E-4</c:v>
                </c:pt>
                <c:pt idx="61">
                  <c:v>2.2139962731742013E-3</c:v>
                </c:pt>
                <c:pt idx="62">
                  <c:v>4.9818322546579807E-4</c:v>
                </c:pt>
                <c:pt idx="63">
                  <c:v>-1.4787749771365544E-3</c:v>
                </c:pt>
                <c:pt idx="64">
                  <c:v>2.6593038467881414E-3</c:v>
                </c:pt>
                <c:pt idx="65">
                  <c:v>3.8965047190075985E-3</c:v>
                </c:pt>
                <c:pt idx="66">
                  <c:v>-1.1487967942067634E-3</c:v>
                </c:pt>
                <c:pt idx="67">
                  <c:v>-3.396076054356767E-3</c:v>
                </c:pt>
                <c:pt idx="68">
                  <c:v>-8.2251688636483244E-3</c:v>
                </c:pt>
                <c:pt idx="69">
                  <c:v>-2.0407619280100597E-3</c:v>
                </c:pt>
                <c:pt idx="70">
                  <c:v>7.1667310025302911E-3</c:v>
                </c:pt>
                <c:pt idx="71">
                  <c:v>3.6639159752440698E-3</c:v>
                </c:pt>
                <c:pt idx="72">
                  <c:v>3.4546533236352595E-3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2E-4618-A069-EDB61A219F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483183"/>
        <c:axId val="208483599"/>
      </c:lineChart>
      <c:dateAx>
        <c:axId val="208483183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08483599"/>
        <c:crosses val="autoZero"/>
        <c:auto val="1"/>
        <c:lblOffset val="100"/>
        <c:baseTimeUnit val="months"/>
      </c:dateAx>
      <c:valAx>
        <c:axId val="208483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08483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AR" sz="1800" b="0" i="0" baseline="0">
                <a:effectLst/>
              </a:rPr>
              <a:t>Inflación mensual por quintiles - IPCse</a:t>
            </a:r>
            <a:endParaRPr lang="es-A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auxgr12!$E$6</c:f>
              <c:strCache>
                <c:ptCount val="1"/>
                <c:pt idx="0">
                  <c:v>Quintil 1</c:v>
                </c:pt>
              </c:strCache>
            </c:strRef>
          </c:tx>
          <c:spPr>
            <a:ln w="12700" cap="rnd">
              <a:solidFill>
                <a:schemeClr val="accent5">
                  <a:shade val="53000"/>
                </a:schemeClr>
              </a:solidFill>
              <a:round/>
            </a:ln>
            <a:effectLst/>
          </c:spPr>
          <c:marker>
            <c:symbol val="none"/>
          </c:marker>
          <c:dPt>
            <c:idx val="12"/>
            <c:marker>
              <c:symbol val="circle"/>
              <c:size val="5"/>
              <c:spPr>
                <a:solidFill>
                  <a:schemeClr val="accent5">
                    <a:shade val="53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C75B-40F3-83AD-797E7B7C4DC1}"/>
              </c:ext>
            </c:extLst>
          </c:dPt>
          <c:dLbls>
            <c:dLbl>
              <c:idx val="12"/>
              <c:layout>
                <c:manualLayout>
                  <c:x val="1.0753776976199413E-16"/>
                  <c:y val="-1.616161616161617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75B-40F3-83AD-797E7B7C4DC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auxgr12!$D$7:$D$19</c:f>
              <c:numCache>
                <c:formatCode>mmm\-yy</c:formatCode>
                <c:ptCount val="13"/>
                <c:pt idx="0">
                  <c:v>45323</c:v>
                </c:pt>
                <c:pt idx="1">
                  <c:v>45352</c:v>
                </c:pt>
                <c:pt idx="2">
                  <c:v>45383</c:v>
                </c:pt>
                <c:pt idx="3">
                  <c:v>45413</c:v>
                </c:pt>
                <c:pt idx="4">
                  <c:v>45444</c:v>
                </c:pt>
                <c:pt idx="5">
                  <c:v>45474</c:v>
                </c:pt>
                <c:pt idx="6">
                  <c:v>45505</c:v>
                </c:pt>
                <c:pt idx="7">
                  <c:v>45536</c:v>
                </c:pt>
                <c:pt idx="8">
                  <c:v>45566</c:v>
                </c:pt>
                <c:pt idx="9">
                  <c:v>45597</c:v>
                </c:pt>
                <c:pt idx="10">
                  <c:v>45627</c:v>
                </c:pt>
                <c:pt idx="11">
                  <c:v>45658</c:v>
                </c:pt>
                <c:pt idx="12">
                  <c:v>45689</c:v>
                </c:pt>
              </c:numCache>
            </c:numRef>
          </c:cat>
          <c:val>
            <c:numRef>
              <c:f>auxgr12!$E$7:$E$19</c:f>
              <c:numCache>
                <c:formatCode>0.0%</c:formatCode>
                <c:ptCount val="13"/>
                <c:pt idx="0">
                  <c:v>0.11934767985630823</c:v>
                </c:pt>
                <c:pt idx="1">
                  <c:v>9.4711906326853113E-2</c:v>
                </c:pt>
                <c:pt idx="2">
                  <c:v>8.3480554448666089E-2</c:v>
                </c:pt>
                <c:pt idx="3">
                  <c:v>4.9567820957596931E-2</c:v>
                </c:pt>
                <c:pt idx="4">
                  <c:v>5.4473378432063457E-2</c:v>
                </c:pt>
                <c:pt idx="5">
                  <c:v>4.9117137803997846E-2</c:v>
                </c:pt>
                <c:pt idx="6">
                  <c:v>4.3169934894149442E-2</c:v>
                </c:pt>
                <c:pt idx="7">
                  <c:v>2.9164071429276683E-2</c:v>
                </c:pt>
                <c:pt idx="8">
                  <c:v>2.4614440847600116E-2</c:v>
                </c:pt>
                <c:pt idx="9">
                  <c:v>2.291115580644898E-2</c:v>
                </c:pt>
                <c:pt idx="10">
                  <c:v>2.0985467037916594E-2</c:v>
                </c:pt>
                <c:pt idx="11">
                  <c:v>1.5046995026804177E-2</c:v>
                </c:pt>
                <c:pt idx="12">
                  <c:v>2.0892332376991618E-2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58-4D1D-AA2F-C9F7997E1DAA}"/>
            </c:ext>
          </c:extLst>
        </c:ser>
        <c:ser>
          <c:idx val="1"/>
          <c:order val="1"/>
          <c:tx>
            <c:strRef>
              <c:f>auxgr12!$F$6</c:f>
              <c:strCache>
                <c:ptCount val="1"/>
                <c:pt idx="0">
                  <c:v>Quintil 2</c:v>
                </c:pt>
              </c:strCache>
            </c:strRef>
          </c:tx>
          <c:spPr>
            <a:ln w="12700" cap="rnd">
              <a:solidFill>
                <a:schemeClr val="accent5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auxgr12!$D$7:$D$19</c:f>
              <c:numCache>
                <c:formatCode>mmm\-yy</c:formatCode>
                <c:ptCount val="13"/>
                <c:pt idx="0">
                  <c:v>45323</c:v>
                </c:pt>
                <c:pt idx="1">
                  <c:v>45352</c:v>
                </c:pt>
                <c:pt idx="2">
                  <c:v>45383</c:v>
                </c:pt>
                <c:pt idx="3">
                  <c:v>45413</c:v>
                </c:pt>
                <c:pt idx="4">
                  <c:v>45444</c:v>
                </c:pt>
                <c:pt idx="5">
                  <c:v>45474</c:v>
                </c:pt>
                <c:pt idx="6">
                  <c:v>45505</c:v>
                </c:pt>
                <c:pt idx="7">
                  <c:v>45536</c:v>
                </c:pt>
                <c:pt idx="8">
                  <c:v>45566</c:v>
                </c:pt>
                <c:pt idx="9">
                  <c:v>45597</c:v>
                </c:pt>
                <c:pt idx="10">
                  <c:v>45627</c:v>
                </c:pt>
                <c:pt idx="11">
                  <c:v>45658</c:v>
                </c:pt>
                <c:pt idx="12">
                  <c:v>45689</c:v>
                </c:pt>
              </c:numCache>
            </c:numRef>
          </c:cat>
          <c:val>
            <c:numRef>
              <c:f>auxgr12!$F$7:$F$19</c:f>
              <c:numCache>
                <c:formatCode>0.0%</c:formatCode>
                <c:ptCount val="13"/>
                <c:pt idx="0">
                  <c:v>0.12555251575093052</c:v>
                </c:pt>
                <c:pt idx="1">
                  <c:v>9.7757560384864162E-2</c:v>
                </c:pt>
                <c:pt idx="2">
                  <c:v>8.6089228499772297E-2</c:v>
                </c:pt>
                <c:pt idx="3">
                  <c:v>4.8810277158103155E-2</c:v>
                </c:pt>
                <c:pt idx="4">
                  <c:v>5.4373529339240001E-2</c:v>
                </c:pt>
                <c:pt idx="5">
                  <c:v>4.8952341751701267E-2</c:v>
                </c:pt>
                <c:pt idx="6">
                  <c:v>4.3479385966803896E-2</c:v>
                </c:pt>
                <c:pt idx="7">
                  <c:v>3.0367766242743954E-2</c:v>
                </c:pt>
                <c:pt idx="8">
                  <c:v>2.5919369018797322E-2</c:v>
                </c:pt>
                <c:pt idx="9">
                  <c:v>2.50346996347659E-2</c:v>
                </c:pt>
                <c:pt idx="10">
                  <c:v>2.2841154058538038E-2</c:v>
                </c:pt>
                <c:pt idx="11">
                  <c:v>1.6186671674500275E-2</c:v>
                </c:pt>
                <c:pt idx="12">
                  <c:v>2.0970254398481103E-2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58-4D1D-AA2F-C9F7997E1DAA}"/>
            </c:ext>
          </c:extLst>
        </c:ser>
        <c:ser>
          <c:idx val="2"/>
          <c:order val="2"/>
          <c:tx>
            <c:strRef>
              <c:f>auxgr12!$G$6</c:f>
              <c:strCache>
                <c:ptCount val="1"/>
                <c:pt idx="0">
                  <c:v>Quintil 3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auxgr12!$D$7:$D$19</c:f>
              <c:numCache>
                <c:formatCode>mmm\-yy</c:formatCode>
                <c:ptCount val="13"/>
                <c:pt idx="0">
                  <c:v>45323</c:v>
                </c:pt>
                <c:pt idx="1">
                  <c:v>45352</c:v>
                </c:pt>
                <c:pt idx="2">
                  <c:v>45383</c:v>
                </c:pt>
                <c:pt idx="3">
                  <c:v>45413</c:v>
                </c:pt>
                <c:pt idx="4">
                  <c:v>45444</c:v>
                </c:pt>
                <c:pt idx="5">
                  <c:v>45474</c:v>
                </c:pt>
                <c:pt idx="6">
                  <c:v>45505</c:v>
                </c:pt>
                <c:pt idx="7">
                  <c:v>45536</c:v>
                </c:pt>
                <c:pt idx="8">
                  <c:v>45566</c:v>
                </c:pt>
                <c:pt idx="9">
                  <c:v>45597</c:v>
                </c:pt>
                <c:pt idx="10">
                  <c:v>45627</c:v>
                </c:pt>
                <c:pt idx="11">
                  <c:v>45658</c:v>
                </c:pt>
                <c:pt idx="12">
                  <c:v>45689</c:v>
                </c:pt>
              </c:numCache>
            </c:numRef>
          </c:cat>
          <c:val>
            <c:numRef>
              <c:f>auxgr12!$G$7:$G$19</c:f>
              <c:numCache>
                <c:formatCode>0.0%</c:formatCode>
                <c:ptCount val="13"/>
                <c:pt idx="0">
                  <c:v>0.12605735998005674</c:v>
                </c:pt>
                <c:pt idx="1">
                  <c:v>9.9341407929970371E-2</c:v>
                </c:pt>
                <c:pt idx="2">
                  <c:v>8.7331189414535215E-2</c:v>
                </c:pt>
                <c:pt idx="3">
                  <c:v>4.7805215297621384E-2</c:v>
                </c:pt>
                <c:pt idx="4">
                  <c:v>5.4373189623958984E-2</c:v>
                </c:pt>
                <c:pt idx="5">
                  <c:v>4.9100459715806233E-2</c:v>
                </c:pt>
                <c:pt idx="6">
                  <c:v>4.3120547373697082E-2</c:v>
                </c:pt>
                <c:pt idx="7">
                  <c:v>3.0823419449936829E-2</c:v>
                </c:pt>
                <c:pt idx="8">
                  <c:v>2.6579525552866468E-2</c:v>
                </c:pt>
                <c:pt idx="9">
                  <c:v>2.57868967001742E-2</c:v>
                </c:pt>
                <c:pt idx="10">
                  <c:v>2.3546447626223044E-2</c:v>
                </c:pt>
                <c:pt idx="11">
                  <c:v>1.701232751499604E-2</c:v>
                </c:pt>
                <c:pt idx="12">
                  <c:v>2.1192615304965745E-2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58-4D1D-AA2F-C9F7997E1DAA}"/>
            </c:ext>
          </c:extLst>
        </c:ser>
        <c:ser>
          <c:idx val="3"/>
          <c:order val="3"/>
          <c:tx>
            <c:strRef>
              <c:f>auxgr12!$H$6</c:f>
              <c:strCache>
                <c:ptCount val="1"/>
                <c:pt idx="0">
                  <c:v>Quintil 4</c:v>
                </c:pt>
              </c:strCache>
            </c:strRef>
          </c:tx>
          <c:spPr>
            <a:ln w="12700" cap="rnd">
              <a:solidFill>
                <a:schemeClr val="accent5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auxgr12!$D$7:$D$19</c:f>
              <c:numCache>
                <c:formatCode>mmm\-yy</c:formatCode>
                <c:ptCount val="13"/>
                <c:pt idx="0">
                  <c:v>45323</c:v>
                </c:pt>
                <c:pt idx="1">
                  <c:v>45352</c:v>
                </c:pt>
                <c:pt idx="2">
                  <c:v>45383</c:v>
                </c:pt>
                <c:pt idx="3">
                  <c:v>45413</c:v>
                </c:pt>
                <c:pt idx="4">
                  <c:v>45444</c:v>
                </c:pt>
                <c:pt idx="5">
                  <c:v>45474</c:v>
                </c:pt>
                <c:pt idx="6">
                  <c:v>45505</c:v>
                </c:pt>
                <c:pt idx="7">
                  <c:v>45536</c:v>
                </c:pt>
                <c:pt idx="8">
                  <c:v>45566</c:v>
                </c:pt>
                <c:pt idx="9">
                  <c:v>45597</c:v>
                </c:pt>
                <c:pt idx="10">
                  <c:v>45627</c:v>
                </c:pt>
                <c:pt idx="11">
                  <c:v>45658</c:v>
                </c:pt>
                <c:pt idx="12">
                  <c:v>45689</c:v>
                </c:pt>
              </c:numCache>
            </c:numRef>
          </c:cat>
          <c:val>
            <c:numRef>
              <c:f>auxgr12!$H$7:$H$19</c:f>
              <c:numCache>
                <c:formatCode>0.0%</c:formatCode>
                <c:ptCount val="13"/>
                <c:pt idx="0">
                  <c:v>0.13014981724374164</c:v>
                </c:pt>
                <c:pt idx="1">
                  <c:v>0.10020414373529163</c:v>
                </c:pt>
                <c:pt idx="2">
                  <c:v>8.7100684008103446E-2</c:v>
                </c:pt>
                <c:pt idx="3">
                  <c:v>4.6482757590940782E-2</c:v>
                </c:pt>
                <c:pt idx="4">
                  <c:v>5.378438367209748E-2</c:v>
                </c:pt>
                <c:pt idx="5">
                  <c:v>4.8751563531479691E-2</c:v>
                </c:pt>
                <c:pt idx="6">
                  <c:v>4.3594260757631842E-2</c:v>
                </c:pt>
                <c:pt idx="7">
                  <c:v>3.168428072092766E-2</c:v>
                </c:pt>
                <c:pt idx="8">
                  <c:v>2.7534082563684947E-2</c:v>
                </c:pt>
                <c:pt idx="9">
                  <c:v>2.7210554174945889E-2</c:v>
                </c:pt>
                <c:pt idx="10">
                  <c:v>2.4433062565627051E-2</c:v>
                </c:pt>
                <c:pt idx="11">
                  <c:v>1.8119465361628562E-2</c:v>
                </c:pt>
                <c:pt idx="12">
                  <c:v>2.1213453138930749E-2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258-4D1D-AA2F-C9F7997E1DAA}"/>
            </c:ext>
          </c:extLst>
        </c:ser>
        <c:ser>
          <c:idx val="4"/>
          <c:order val="4"/>
          <c:tx>
            <c:strRef>
              <c:f>auxgr12!$I$6</c:f>
              <c:strCache>
                <c:ptCount val="1"/>
                <c:pt idx="0">
                  <c:v>Quintil 5</c:v>
                </c:pt>
              </c:strCache>
            </c:strRef>
          </c:tx>
          <c:spPr>
            <a:ln w="12700" cap="rnd">
              <a:solidFill>
                <a:schemeClr val="accent5">
                  <a:tint val="54000"/>
                </a:schemeClr>
              </a:solidFill>
              <a:round/>
            </a:ln>
            <a:effectLst/>
          </c:spPr>
          <c:marker>
            <c:symbol val="none"/>
          </c:marker>
          <c:dPt>
            <c:idx val="12"/>
            <c:marker>
              <c:symbol val="circle"/>
              <c:size val="5"/>
              <c:spPr>
                <a:solidFill>
                  <a:schemeClr val="accent5">
                    <a:tint val="54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C75B-40F3-83AD-797E7B7C4DC1}"/>
              </c:ext>
            </c:extLst>
          </c:dPt>
          <c:dLbls>
            <c:dLbl>
              <c:idx val="1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3.7820266357819238E-2"/>
                      <c:h val="2.8252604788037854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C75B-40F3-83AD-797E7B7C4DC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auxgr12!$D$7:$D$19</c:f>
              <c:numCache>
                <c:formatCode>mmm\-yy</c:formatCode>
                <c:ptCount val="13"/>
                <c:pt idx="0">
                  <c:v>45323</c:v>
                </c:pt>
                <c:pt idx="1">
                  <c:v>45352</c:v>
                </c:pt>
                <c:pt idx="2">
                  <c:v>45383</c:v>
                </c:pt>
                <c:pt idx="3">
                  <c:v>45413</c:v>
                </c:pt>
                <c:pt idx="4">
                  <c:v>45444</c:v>
                </c:pt>
                <c:pt idx="5">
                  <c:v>45474</c:v>
                </c:pt>
                <c:pt idx="6">
                  <c:v>45505</c:v>
                </c:pt>
                <c:pt idx="7">
                  <c:v>45536</c:v>
                </c:pt>
                <c:pt idx="8">
                  <c:v>45566</c:v>
                </c:pt>
                <c:pt idx="9">
                  <c:v>45597</c:v>
                </c:pt>
                <c:pt idx="10">
                  <c:v>45627</c:v>
                </c:pt>
                <c:pt idx="11">
                  <c:v>45658</c:v>
                </c:pt>
                <c:pt idx="12">
                  <c:v>45689</c:v>
                </c:pt>
              </c:numCache>
            </c:numRef>
          </c:cat>
          <c:val>
            <c:numRef>
              <c:f>auxgr12!$I$7:$I$19</c:f>
              <c:numCache>
                <c:formatCode>0.0%</c:formatCode>
                <c:ptCount val="13"/>
                <c:pt idx="0">
                  <c:v>0.13243922815442111</c:v>
                </c:pt>
                <c:pt idx="1">
                  <c:v>0.10026999197653286</c:v>
                </c:pt>
                <c:pt idx="2">
                  <c:v>8.9348053266062655E-2</c:v>
                </c:pt>
                <c:pt idx="3">
                  <c:v>4.4805339607987937E-2</c:v>
                </c:pt>
                <c:pt idx="4">
                  <c:v>5.3607342499682353E-2</c:v>
                </c:pt>
                <c:pt idx="5">
                  <c:v>4.8826984581953115E-2</c:v>
                </c:pt>
                <c:pt idx="6">
                  <c:v>4.3906058949553461E-2</c:v>
                </c:pt>
                <c:pt idx="7">
                  <c:v>3.2798411069770328E-2</c:v>
                </c:pt>
                <c:pt idx="8">
                  <c:v>2.9324594942012228E-2</c:v>
                </c:pt>
                <c:pt idx="9">
                  <c:v>2.8724349865401955E-2</c:v>
                </c:pt>
                <c:pt idx="10">
                  <c:v>2.5992860048193789E-2</c:v>
                </c:pt>
                <c:pt idx="11">
                  <c:v>2.0180027209536489E-2</c:v>
                </c:pt>
                <c:pt idx="12">
                  <c:v>2.1462266210353631E-2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258-4D1D-AA2F-C9F7997E1D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6193631"/>
        <c:axId val="696195295"/>
      </c:lineChart>
      <c:dateAx>
        <c:axId val="696193631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96195295"/>
        <c:crosses val="autoZero"/>
        <c:auto val="1"/>
        <c:lblOffset val="100"/>
        <c:baseTimeUnit val="months"/>
      </c:dateAx>
      <c:valAx>
        <c:axId val="696195295"/>
        <c:scaling>
          <c:orientation val="minMax"/>
          <c:max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96193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4806678715864583"/>
          <c:y val="0.94774361751102598"/>
          <c:w val="0.53612127268344623"/>
          <c:h val="3.40803324165798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AR" sz="1800" b="0" i="0" baseline="0">
                <a:effectLst/>
              </a:rPr>
              <a:t>Inflación mensual por quintiles</a:t>
            </a:r>
            <a:endParaRPr lang="es-A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'Infla Mensual PondENGHO'!$BM$1</c:f>
              <c:strCache>
                <c:ptCount val="1"/>
                <c:pt idx="0">
                  <c:v>QUINTIL 1</c:v>
                </c:pt>
              </c:strCache>
            </c:strRef>
          </c:tx>
          <c:spPr>
            <a:ln w="12700" cap="rnd">
              <a:solidFill>
                <a:schemeClr val="accent5">
                  <a:shade val="53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'Infla Mensual PondENGHO'!$A$4:$A$850</c:f>
              <c:numCache>
                <c:formatCode>mmm\-yy</c:formatCode>
                <c:ptCount val="847"/>
                <c:pt idx="0">
                  <c:v>42705</c:v>
                </c:pt>
                <c:pt idx="1">
                  <c:v>42736</c:v>
                </c:pt>
                <c:pt idx="2">
                  <c:v>42767</c:v>
                </c:pt>
                <c:pt idx="3">
                  <c:v>42795</c:v>
                </c:pt>
                <c:pt idx="4">
                  <c:v>42826</c:v>
                </c:pt>
                <c:pt idx="5">
                  <c:v>42856</c:v>
                </c:pt>
                <c:pt idx="6">
                  <c:v>42887</c:v>
                </c:pt>
                <c:pt idx="7">
                  <c:v>42917</c:v>
                </c:pt>
                <c:pt idx="8">
                  <c:v>42948</c:v>
                </c:pt>
                <c:pt idx="9">
                  <c:v>42979</c:v>
                </c:pt>
                <c:pt idx="10">
                  <c:v>43009</c:v>
                </c:pt>
                <c:pt idx="11">
                  <c:v>43040</c:v>
                </c:pt>
                <c:pt idx="12">
                  <c:v>43070</c:v>
                </c:pt>
                <c:pt idx="13">
                  <c:v>43101</c:v>
                </c:pt>
                <c:pt idx="14">
                  <c:v>43132</c:v>
                </c:pt>
                <c:pt idx="15">
                  <c:v>43160</c:v>
                </c:pt>
                <c:pt idx="16">
                  <c:v>43191</c:v>
                </c:pt>
                <c:pt idx="17">
                  <c:v>43221</c:v>
                </c:pt>
                <c:pt idx="18">
                  <c:v>43252</c:v>
                </c:pt>
                <c:pt idx="19">
                  <c:v>43282</c:v>
                </c:pt>
                <c:pt idx="20">
                  <c:v>43313</c:v>
                </c:pt>
                <c:pt idx="21">
                  <c:v>43344</c:v>
                </c:pt>
                <c:pt idx="22">
                  <c:v>43374</c:v>
                </c:pt>
                <c:pt idx="23">
                  <c:v>43405</c:v>
                </c:pt>
                <c:pt idx="24">
                  <c:v>43435</c:v>
                </c:pt>
                <c:pt idx="25">
                  <c:v>43466</c:v>
                </c:pt>
                <c:pt idx="26">
                  <c:v>43497</c:v>
                </c:pt>
                <c:pt idx="27">
                  <c:v>43525</c:v>
                </c:pt>
                <c:pt idx="28">
                  <c:v>43556</c:v>
                </c:pt>
                <c:pt idx="29">
                  <c:v>43586</c:v>
                </c:pt>
                <c:pt idx="30">
                  <c:v>43617</c:v>
                </c:pt>
                <c:pt idx="31">
                  <c:v>43647</c:v>
                </c:pt>
                <c:pt idx="32">
                  <c:v>43678</c:v>
                </c:pt>
                <c:pt idx="33">
                  <c:v>43709</c:v>
                </c:pt>
                <c:pt idx="34">
                  <c:v>43739</c:v>
                </c:pt>
                <c:pt idx="35">
                  <c:v>43770</c:v>
                </c:pt>
                <c:pt idx="36">
                  <c:v>43800</c:v>
                </c:pt>
                <c:pt idx="37">
                  <c:v>43831</c:v>
                </c:pt>
                <c:pt idx="38">
                  <c:v>43862</c:v>
                </c:pt>
                <c:pt idx="39">
                  <c:v>43891</c:v>
                </c:pt>
                <c:pt idx="40">
                  <c:v>43922</c:v>
                </c:pt>
                <c:pt idx="41">
                  <c:v>43952</c:v>
                </c:pt>
                <c:pt idx="42">
                  <c:v>43983</c:v>
                </c:pt>
                <c:pt idx="43">
                  <c:v>44013</c:v>
                </c:pt>
                <c:pt idx="44">
                  <c:v>44044</c:v>
                </c:pt>
                <c:pt idx="45">
                  <c:v>44075</c:v>
                </c:pt>
                <c:pt idx="46">
                  <c:v>44105</c:v>
                </c:pt>
                <c:pt idx="47">
                  <c:v>44136</c:v>
                </c:pt>
                <c:pt idx="48">
                  <c:v>44166</c:v>
                </c:pt>
                <c:pt idx="49">
                  <c:v>44197</c:v>
                </c:pt>
                <c:pt idx="50">
                  <c:v>44228</c:v>
                </c:pt>
                <c:pt idx="51">
                  <c:v>44256</c:v>
                </c:pt>
                <c:pt idx="52">
                  <c:v>44287</c:v>
                </c:pt>
                <c:pt idx="53">
                  <c:v>44317</c:v>
                </c:pt>
                <c:pt idx="54">
                  <c:v>44348</c:v>
                </c:pt>
                <c:pt idx="55">
                  <c:v>44378</c:v>
                </c:pt>
                <c:pt idx="56">
                  <c:v>44409</c:v>
                </c:pt>
                <c:pt idx="57">
                  <c:v>44440</c:v>
                </c:pt>
                <c:pt idx="58">
                  <c:v>44470</c:v>
                </c:pt>
                <c:pt idx="59">
                  <c:v>44501</c:v>
                </c:pt>
                <c:pt idx="60">
                  <c:v>44531</c:v>
                </c:pt>
                <c:pt idx="61">
                  <c:v>44562</c:v>
                </c:pt>
                <c:pt idx="62">
                  <c:v>44593</c:v>
                </c:pt>
                <c:pt idx="63">
                  <c:v>44621</c:v>
                </c:pt>
                <c:pt idx="64">
                  <c:v>44652</c:v>
                </c:pt>
                <c:pt idx="65">
                  <c:v>44682</c:v>
                </c:pt>
                <c:pt idx="66">
                  <c:v>44713</c:v>
                </c:pt>
                <c:pt idx="67">
                  <c:v>44743</c:v>
                </c:pt>
                <c:pt idx="68">
                  <c:v>44774</c:v>
                </c:pt>
                <c:pt idx="69">
                  <c:v>44805</c:v>
                </c:pt>
                <c:pt idx="70">
                  <c:v>44835</c:v>
                </c:pt>
                <c:pt idx="71">
                  <c:v>44866</c:v>
                </c:pt>
                <c:pt idx="72">
                  <c:v>44896</c:v>
                </c:pt>
                <c:pt idx="73">
                  <c:v>44927</c:v>
                </c:pt>
                <c:pt idx="74">
                  <c:v>44958</c:v>
                </c:pt>
                <c:pt idx="75">
                  <c:v>44986</c:v>
                </c:pt>
                <c:pt idx="76">
                  <c:v>45017</c:v>
                </c:pt>
                <c:pt idx="77">
                  <c:v>45047</c:v>
                </c:pt>
                <c:pt idx="78">
                  <c:v>45078</c:v>
                </c:pt>
                <c:pt idx="79">
                  <c:v>45108</c:v>
                </c:pt>
                <c:pt idx="80">
                  <c:v>45139</c:v>
                </c:pt>
                <c:pt idx="81">
                  <c:v>45170</c:v>
                </c:pt>
                <c:pt idx="82">
                  <c:v>45200</c:v>
                </c:pt>
                <c:pt idx="83">
                  <c:v>45231</c:v>
                </c:pt>
                <c:pt idx="84">
                  <c:v>45261</c:v>
                </c:pt>
                <c:pt idx="85">
                  <c:v>45292</c:v>
                </c:pt>
                <c:pt idx="86">
                  <c:v>45323</c:v>
                </c:pt>
                <c:pt idx="87">
                  <c:v>45352</c:v>
                </c:pt>
                <c:pt idx="88">
                  <c:v>45383</c:v>
                </c:pt>
                <c:pt idx="89">
                  <c:v>45413</c:v>
                </c:pt>
                <c:pt idx="90">
                  <c:v>45444</c:v>
                </c:pt>
                <c:pt idx="91">
                  <c:v>45474</c:v>
                </c:pt>
                <c:pt idx="92">
                  <c:v>45505</c:v>
                </c:pt>
                <c:pt idx="93">
                  <c:v>45536</c:v>
                </c:pt>
                <c:pt idx="94">
                  <c:v>45566</c:v>
                </c:pt>
                <c:pt idx="95">
                  <c:v>45597</c:v>
                </c:pt>
                <c:pt idx="96">
                  <c:v>45627</c:v>
                </c:pt>
                <c:pt idx="97">
                  <c:v>45658</c:v>
                </c:pt>
                <c:pt idx="98">
                  <c:v>45689</c:v>
                </c:pt>
              </c:numCache>
            </c:numRef>
          </c:cat>
          <c:val>
            <c:numRef>
              <c:f>'Infla Mensual PondENGHO'!$BM$4:$BM$850</c:f>
              <c:numCache>
                <c:formatCode>0.0%</c:formatCode>
                <c:ptCount val="847"/>
                <c:pt idx="1">
                  <c:v>1.619087219238291E-2</c:v>
                </c:pt>
                <c:pt idx="2">
                  <c:v>2.0859246316861979E-2</c:v>
                </c:pt>
                <c:pt idx="3">
                  <c:v>1.8410781591865932E-2</c:v>
                </c:pt>
                <c:pt idx="4">
                  <c:v>2.7344260580869584E-2</c:v>
                </c:pt>
                <c:pt idx="5">
                  <c:v>1.8690745930160846E-2</c:v>
                </c:pt>
                <c:pt idx="6">
                  <c:v>1.2828818827754773E-2</c:v>
                </c:pt>
                <c:pt idx="7">
                  <c:v>1.9175770848097518E-2</c:v>
                </c:pt>
                <c:pt idx="8">
                  <c:v>1.4052258505405035E-2</c:v>
                </c:pt>
                <c:pt idx="9">
                  <c:v>1.0963608322150931E-2</c:v>
                </c:pt>
                <c:pt idx="10">
                  <c:v>1.2700860919375057E-2</c:v>
                </c:pt>
                <c:pt idx="11">
                  <c:v>1.6421339544807179E-2</c:v>
                </c:pt>
                <c:pt idx="12">
                  <c:v>3.137737463230561E-2</c:v>
                </c:pt>
                <c:pt idx="13">
                  <c:v>1.8931178469575594E-2</c:v>
                </c:pt>
                <c:pt idx="14">
                  <c:v>2.3657025453473146E-2</c:v>
                </c:pt>
                <c:pt idx="15">
                  <c:v>1.6411627888626157E-2</c:v>
                </c:pt>
                <c:pt idx="16">
                  <c:v>2.674014901716415E-2</c:v>
                </c:pt>
                <c:pt idx="17">
                  <c:v>2.6481042440088309E-2</c:v>
                </c:pt>
                <c:pt idx="18">
                  <c:v>3.9219385499047466E-2</c:v>
                </c:pt>
                <c:pt idx="19">
                  <c:v>3.6099908235275757E-2</c:v>
                </c:pt>
                <c:pt idx="20">
                  <c:v>3.8854092022333697E-2</c:v>
                </c:pt>
                <c:pt idx="21">
                  <c:v>5.8218098934657236E-2</c:v>
                </c:pt>
                <c:pt idx="22">
                  <c:v>5.1242593701655625E-2</c:v>
                </c:pt>
                <c:pt idx="23">
                  <c:v>3.5081588829900312E-2</c:v>
                </c:pt>
                <c:pt idx="24">
                  <c:v>2.6449566664108692E-2</c:v>
                </c:pt>
                <c:pt idx="25">
                  <c:v>3.1260340315344415E-2</c:v>
                </c:pt>
                <c:pt idx="26">
                  <c:v>4.2399551457372509E-2</c:v>
                </c:pt>
                <c:pt idx="27">
                  <c:v>4.1479942909525613E-2</c:v>
                </c:pt>
                <c:pt idx="28">
                  <c:v>3.3496706356766826E-2</c:v>
                </c:pt>
                <c:pt idx="29">
                  <c:v>3.4084965936882483E-2</c:v>
                </c:pt>
                <c:pt idx="30">
                  <c:v>2.9438538944399406E-2</c:v>
                </c:pt>
                <c:pt idx="31">
                  <c:v>2.4666057964932486E-2</c:v>
                </c:pt>
                <c:pt idx="32">
                  <c:v>3.9946756984587717E-2</c:v>
                </c:pt>
                <c:pt idx="33">
                  <c:v>5.2171694433458926E-2</c:v>
                </c:pt>
                <c:pt idx="34">
                  <c:v>2.7391873020743862E-2</c:v>
                </c:pt>
                <c:pt idx="35">
                  <c:v>4.7327754095282115E-2</c:v>
                </c:pt>
                <c:pt idx="36">
                  <c:v>3.7973676231549014E-2</c:v>
                </c:pt>
                <c:pt idx="37">
                  <c:v>2.5730473924527208E-2</c:v>
                </c:pt>
                <c:pt idx="38">
                  <c:v>1.771372357075407E-2</c:v>
                </c:pt>
                <c:pt idx="39">
                  <c:v>2.5395124155168425E-2</c:v>
                </c:pt>
                <c:pt idx="40">
                  <c:v>1.9238186898397514E-2</c:v>
                </c:pt>
                <c:pt idx="41">
                  <c:v>2.1155479017926471E-2</c:v>
                </c:pt>
                <c:pt idx="42">
                  <c:v>2.9732631252112451E-2</c:v>
                </c:pt>
                <c:pt idx="43">
                  <c:v>2.8355288733755257E-2</c:v>
                </c:pt>
                <c:pt idx="44">
                  <c:v>2.8127050806063814E-2</c:v>
                </c:pt>
                <c:pt idx="45">
                  <c:v>2.5398466807241782E-2</c:v>
                </c:pt>
                <c:pt idx="46">
                  <c:v>3.9882353848958774E-2</c:v>
                </c:pt>
                <c:pt idx="47">
                  <c:v>3.3545957225213252E-2</c:v>
                </c:pt>
                <c:pt idx="48">
                  <c:v>3.7770292404680328E-2</c:v>
                </c:pt>
                <c:pt idx="49">
                  <c:v>3.8348460475038815E-2</c:v>
                </c:pt>
                <c:pt idx="50">
                  <c:v>3.1574557395192437E-2</c:v>
                </c:pt>
                <c:pt idx="51">
                  <c:v>3.635297926243819E-2</c:v>
                </c:pt>
                <c:pt idx="52">
                  <c:v>4.0672816879927964E-2</c:v>
                </c:pt>
                <c:pt idx="53">
                  <c:v>3.8216472222433406E-2</c:v>
                </c:pt>
                <c:pt idx="54">
                  <c:v>4.0822703038803754E-2</c:v>
                </c:pt>
                <c:pt idx="55">
                  <c:v>3.9487892791392198E-2</c:v>
                </c:pt>
                <c:pt idx="56">
                  <c:v>2.2921849988792209E-2</c:v>
                </c:pt>
                <c:pt idx="57">
                  <c:v>2.9515557653835733E-2</c:v>
                </c:pt>
                <c:pt idx="58">
                  <c:v>3.4494817478381457E-2</c:v>
                </c:pt>
                <c:pt idx="59">
                  <c:v>2.7902874117110343E-2</c:v>
                </c:pt>
                <c:pt idx="60">
                  <c:v>3.519108298994067E-2</c:v>
                </c:pt>
                <c:pt idx="61">
                  <c:v>3.4361549987153905E-2</c:v>
                </c:pt>
                <c:pt idx="62">
                  <c:v>4.7338926394441927E-2</c:v>
                </c:pt>
                <c:pt idx="63">
                  <c:v>5.9130037926472534E-2</c:v>
                </c:pt>
                <c:pt idx="64">
                  <c:v>5.9996602478857408E-2</c:v>
                </c:pt>
                <c:pt idx="65">
                  <c:v>5.7394916702971699E-2</c:v>
                </c:pt>
                <c:pt idx="66">
                  <c:v>6.0699155913475522E-2</c:v>
                </c:pt>
                <c:pt idx="67">
                  <c:v>8.1847263061580078E-2</c:v>
                </c:pt>
                <c:pt idx="68">
                  <c:v>7.2404118918039995E-2</c:v>
                </c:pt>
                <c:pt idx="69">
                  <c:v>5.9847124718716227E-2</c:v>
                </c:pt>
                <c:pt idx="70">
                  <c:v>6.3066637863544495E-2</c:v>
                </c:pt>
                <c:pt idx="71">
                  <c:v>4.937207287473977E-2</c:v>
                </c:pt>
                <c:pt idx="72">
                  <c:v>4.3396818554942485E-2</c:v>
                </c:pt>
                <c:pt idx="73">
                  <c:v>5.6093306745449212E-2</c:v>
                </c:pt>
                <c:pt idx="74">
                  <c:v>6.828083846496158E-2</c:v>
                </c:pt>
                <c:pt idx="75" formatCode="0.00%">
                  <c:v>6.6601534897609449E-2</c:v>
                </c:pt>
                <c:pt idx="76" formatCode="0.00%">
                  <c:v>8.4231451930415702E-2</c:v>
                </c:pt>
                <c:pt idx="77" formatCode="0.00%">
                  <c:v>8.181422484082379E-2</c:v>
                </c:pt>
                <c:pt idx="78" formatCode="0.00%">
                  <c:v>6.7322597510143023E-2</c:v>
                </c:pt>
                <c:pt idx="79" formatCode="0.00%">
                  <c:v>7.228396452537722E-2</c:v>
                </c:pt>
                <c:pt idx="80" formatCode="0.00%">
                  <c:v>0.1318387668751857</c:v>
                </c:pt>
                <c:pt idx="81" formatCode="0.00%">
                  <c:v>0.1274651083580467</c:v>
                </c:pt>
                <c:pt idx="82" formatCode="0.00%">
                  <c:v>8.1444815294970052E-2</c:v>
                </c:pt>
                <c:pt idx="83" formatCode="0.00%">
                  <c:v>0.13382519483211075</c:v>
                </c:pt>
                <c:pt idx="84" formatCode="0.00%">
                  <c:v>0.25237492754731661</c:v>
                </c:pt>
                <c:pt idx="85" formatCode="0.00%">
                  <c:v>0.19648801590075959</c:v>
                </c:pt>
                <c:pt idx="86" formatCode="0.00%">
                  <c:v>0.11934767985630823</c:v>
                </c:pt>
                <c:pt idx="87" formatCode="0.00%">
                  <c:v>9.4711906326853113E-2</c:v>
                </c:pt>
                <c:pt idx="88" formatCode="0.00%">
                  <c:v>8.3480554448666089E-2</c:v>
                </c:pt>
                <c:pt idx="89" formatCode="0.00%">
                  <c:v>4.9567820957596931E-2</c:v>
                </c:pt>
                <c:pt idx="90" formatCode="0.00%">
                  <c:v>5.4473378432063457E-2</c:v>
                </c:pt>
                <c:pt idx="91" formatCode="0.00%">
                  <c:v>4.9117137803997846E-2</c:v>
                </c:pt>
                <c:pt idx="92" formatCode="0.00%">
                  <c:v>4.3169934894149442E-2</c:v>
                </c:pt>
                <c:pt idx="93" formatCode="0.00%">
                  <c:v>2.9164071429276683E-2</c:v>
                </c:pt>
                <c:pt idx="94" formatCode="0.00%">
                  <c:v>2.4614440847600116E-2</c:v>
                </c:pt>
                <c:pt idx="95" formatCode="0.00%">
                  <c:v>2.291115580644898E-2</c:v>
                </c:pt>
                <c:pt idx="96" formatCode="0.00%">
                  <c:v>2.0985467037916594E-2</c:v>
                </c:pt>
                <c:pt idx="97" formatCode="0.00%">
                  <c:v>1.5046995026804177E-2</c:v>
                </c:pt>
                <c:pt idx="98" formatCode="0.00%">
                  <c:v>2.0892332376991618E-2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71-4FEC-95A5-3C331E70EF6C}"/>
            </c:ext>
          </c:extLst>
        </c:ser>
        <c:ser>
          <c:idx val="4"/>
          <c:order val="1"/>
          <c:tx>
            <c:strRef>
              <c:f>'Infla Mensual PondENGHO'!$BQ$1</c:f>
              <c:strCache>
                <c:ptCount val="1"/>
                <c:pt idx="0">
                  <c:v>QUINTIL 5</c:v>
                </c:pt>
              </c:strCache>
            </c:strRef>
          </c:tx>
          <c:spPr>
            <a:ln w="12700" cap="rnd">
              <a:solidFill>
                <a:schemeClr val="accent5">
                  <a:tint val="54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'Infla Mensual PondENGHO'!$A$4:$A$850</c:f>
              <c:numCache>
                <c:formatCode>mmm\-yy</c:formatCode>
                <c:ptCount val="847"/>
                <c:pt idx="0">
                  <c:v>42705</c:v>
                </c:pt>
                <c:pt idx="1">
                  <c:v>42736</c:v>
                </c:pt>
                <c:pt idx="2">
                  <c:v>42767</c:v>
                </c:pt>
                <c:pt idx="3">
                  <c:v>42795</c:v>
                </c:pt>
                <c:pt idx="4">
                  <c:v>42826</c:v>
                </c:pt>
                <c:pt idx="5">
                  <c:v>42856</c:v>
                </c:pt>
                <c:pt idx="6">
                  <c:v>42887</c:v>
                </c:pt>
                <c:pt idx="7">
                  <c:v>42917</c:v>
                </c:pt>
                <c:pt idx="8">
                  <c:v>42948</c:v>
                </c:pt>
                <c:pt idx="9">
                  <c:v>42979</c:v>
                </c:pt>
                <c:pt idx="10">
                  <c:v>43009</c:v>
                </c:pt>
                <c:pt idx="11">
                  <c:v>43040</c:v>
                </c:pt>
                <c:pt idx="12">
                  <c:v>43070</c:v>
                </c:pt>
                <c:pt idx="13">
                  <c:v>43101</c:v>
                </c:pt>
                <c:pt idx="14">
                  <c:v>43132</c:v>
                </c:pt>
                <c:pt idx="15">
                  <c:v>43160</c:v>
                </c:pt>
                <c:pt idx="16">
                  <c:v>43191</c:v>
                </c:pt>
                <c:pt idx="17">
                  <c:v>43221</c:v>
                </c:pt>
                <c:pt idx="18">
                  <c:v>43252</c:v>
                </c:pt>
                <c:pt idx="19">
                  <c:v>43282</c:v>
                </c:pt>
                <c:pt idx="20">
                  <c:v>43313</c:v>
                </c:pt>
                <c:pt idx="21">
                  <c:v>43344</c:v>
                </c:pt>
                <c:pt idx="22">
                  <c:v>43374</c:v>
                </c:pt>
                <c:pt idx="23">
                  <c:v>43405</c:v>
                </c:pt>
                <c:pt idx="24">
                  <c:v>43435</c:v>
                </c:pt>
                <c:pt idx="25">
                  <c:v>43466</c:v>
                </c:pt>
                <c:pt idx="26">
                  <c:v>43497</c:v>
                </c:pt>
                <c:pt idx="27">
                  <c:v>43525</c:v>
                </c:pt>
                <c:pt idx="28">
                  <c:v>43556</c:v>
                </c:pt>
                <c:pt idx="29">
                  <c:v>43586</c:v>
                </c:pt>
                <c:pt idx="30">
                  <c:v>43617</c:v>
                </c:pt>
                <c:pt idx="31">
                  <c:v>43647</c:v>
                </c:pt>
                <c:pt idx="32">
                  <c:v>43678</c:v>
                </c:pt>
                <c:pt idx="33">
                  <c:v>43709</c:v>
                </c:pt>
                <c:pt idx="34">
                  <c:v>43739</c:v>
                </c:pt>
                <c:pt idx="35">
                  <c:v>43770</c:v>
                </c:pt>
                <c:pt idx="36">
                  <c:v>43800</c:v>
                </c:pt>
                <c:pt idx="37">
                  <c:v>43831</c:v>
                </c:pt>
                <c:pt idx="38">
                  <c:v>43862</c:v>
                </c:pt>
                <c:pt idx="39">
                  <c:v>43891</c:v>
                </c:pt>
                <c:pt idx="40">
                  <c:v>43922</c:v>
                </c:pt>
                <c:pt idx="41">
                  <c:v>43952</c:v>
                </c:pt>
                <c:pt idx="42">
                  <c:v>43983</c:v>
                </c:pt>
                <c:pt idx="43">
                  <c:v>44013</c:v>
                </c:pt>
                <c:pt idx="44">
                  <c:v>44044</c:v>
                </c:pt>
                <c:pt idx="45">
                  <c:v>44075</c:v>
                </c:pt>
                <c:pt idx="46">
                  <c:v>44105</c:v>
                </c:pt>
                <c:pt idx="47">
                  <c:v>44136</c:v>
                </c:pt>
                <c:pt idx="48">
                  <c:v>44166</c:v>
                </c:pt>
                <c:pt idx="49">
                  <c:v>44197</c:v>
                </c:pt>
                <c:pt idx="50">
                  <c:v>44228</c:v>
                </c:pt>
                <c:pt idx="51">
                  <c:v>44256</c:v>
                </c:pt>
                <c:pt idx="52">
                  <c:v>44287</c:v>
                </c:pt>
                <c:pt idx="53">
                  <c:v>44317</c:v>
                </c:pt>
                <c:pt idx="54">
                  <c:v>44348</c:v>
                </c:pt>
                <c:pt idx="55">
                  <c:v>44378</c:v>
                </c:pt>
                <c:pt idx="56">
                  <c:v>44409</c:v>
                </c:pt>
                <c:pt idx="57">
                  <c:v>44440</c:v>
                </c:pt>
                <c:pt idx="58">
                  <c:v>44470</c:v>
                </c:pt>
                <c:pt idx="59">
                  <c:v>44501</c:v>
                </c:pt>
                <c:pt idx="60">
                  <c:v>44531</c:v>
                </c:pt>
                <c:pt idx="61">
                  <c:v>44562</c:v>
                </c:pt>
                <c:pt idx="62">
                  <c:v>44593</c:v>
                </c:pt>
                <c:pt idx="63">
                  <c:v>44621</c:v>
                </c:pt>
                <c:pt idx="64">
                  <c:v>44652</c:v>
                </c:pt>
                <c:pt idx="65">
                  <c:v>44682</c:v>
                </c:pt>
                <c:pt idx="66">
                  <c:v>44713</c:v>
                </c:pt>
                <c:pt idx="67">
                  <c:v>44743</c:v>
                </c:pt>
                <c:pt idx="68">
                  <c:v>44774</c:v>
                </c:pt>
                <c:pt idx="69">
                  <c:v>44805</c:v>
                </c:pt>
                <c:pt idx="70">
                  <c:v>44835</c:v>
                </c:pt>
                <c:pt idx="71">
                  <c:v>44866</c:v>
                </c:pt>
                <c:pt idx="72">
                  <c:v>44896</c:v>
                </c:pt>
                <c:pt idx="73">
                  <c:v>44927</c:v>
                </c:pt>
                <c:pt idx="74">
                  <c:v>44958</c:v>
                </c:pt>
                <c:pt idx="75">
                  <c:v>44986</c:v>
                </c:pt>
                <c:pt idx="76">
                  <c:v>45017</c:v>
                </c:pt>
                <c:pt idx="77">
                  <c:v>45047</c:v>
                </c:pt>
                <c:pt idx="78">
                  <c:v>45078</c:v>
                </c:pt>
                <c:pt idx="79">
                  <c:v>45108</c:v>
                </c:pt>
                <c:pt idx="80">
                  <c:v>45139</c:v>
                </c:pt>
                <c:pt idx="81">
                  <c:v>45170</c:v>
                </c:pt>
                <c:pt idx="82">
                  <c:v>45200</c:v>
                </c:pt>
                <c:pt idx="83">
                  <c:v>45231</c:v>
                </c:pt>
                <c:pt idx="84">
                  <c:v>45261</c:v>
                </c:pt>
                <c:pt idx="85">
                  <c:v>45292</c:v>
                </c:pt>
                <c:pt idx="86">
                  <c:v>45323</c:v>
                </c:pt>
                <c:pt idx="87">
                  <c:v>45352</c:v>
                </c:pt>
                <c:pt idx="88">
                  <c:v>45383</c:v>
                </c:pt>
                <c:pt idx="89">
                  <c:v>45413</c:v>
                </c:pt>
                <c:pt idx="90">
                  <c:v>45444</c:v>
                </c:pt>
                <c:pt idx="91">
                  <c:v>45474</c:v>
                </c:pt>
                <c:pt idx="92">
                  <c:v>45505</c:v>
                </c:pt>
                <c:pt idx="93">
                  <c:v>45536</c:v>
                </c:pt>
                <c:pt idx="94">
                  <c:v>45566</c:v>
                </c:pt>
                <c:pt idx="95">
                  <c:v>45597</c:v>
                </c:pt>
                <c:pt idx="96">
                  <c:v>45627</c:v>
                </c:pt>
                <c:pt idx="97">
                  <c:v>45658</c:v>
                </c:pt>
                <c:pt idx="98">
                  <c:v>45689</c:v>
                </c:pt>
              </c:numCache>
            </c:numRef>
          </c:cat>
          <c:val>
            <c:numRef>
              <c:f>'Infla Mensual PondENGHO'!$BQ$4:$BQ$850</c:f>
              <c:numCache>
                <c:formatCode>0.0%</c:formatCode>
                <c:ptCount val="847"/>
                <c:pt idx="1">
                  <c:v>1.8761062622070224E-2</c:v>
                </c:pt>
                <c:pt idx="2">
                  <c:v>2.3617727861796833E-2</c:v>
                </c:pt>
                <c:pt idx="3">
                  <c:v>1.5386500688628457E-2</c:v>
                </c:pt>
                <c:pt idx="4">
                  <c:v>2.5714642888408523E-2</c:v>
                </c:pt>
                <c:pt idx="5">
                  <c:v>1.6902607976454709E-2</c:v>
                </c:pt>
                <c:pt idx="6">
                  <c:v>1.3280471734027577E-2</c:v>
                </c:pt>
                <c:pt idx="7">
                  <c:v>2.1225758928373528E-2</c:v>
                </c:pt>
                <c:pt idx="8">
                  <c:v>1.4315119410708954E-2</c:v>
                </c:pt>
                <c:pt idx="9">
                  <c:v>1.246622507664874E-2</c:v>
                </c:pt>
                <c:pt idx="10">
                  <c:v>1.2091394354991847E-2</c:v>
                </c:pt>
                <c:pt idx="11">
                  <c:v>1.6030110158395505E-2</c:v>
                </c:pt>
                <c:pt idx="12">
                  <c:v>3.6595189422167662E-2</c:v>
                </c:pt>
                <c:pt idx="13">
                  <c:v>2.0088474026419556E-2</c:v>
                </c:pt>
                <c:pt idx="14">
                  <c:v>2.6795176257310205E-2</c:v>
                </c:pt>
                <c:pt idx="15">
                  <c:v>1.669339404477066E-2</c:v>
                </c:pt>
                <c:pt idx="16">
                  <c:v>2.7645107091604837E-2</c:v>
                </c:pt>
                <c:pt idx="17">
                  <c:v>2.2218759863265047E-2</c:v>
                </c:pt>
                <c:pt idx="18">
                  <c:v>3.7621251519562193E-2</c:v>
                </c:pt>
                <c:pt idx="19">
                  <c:v>3.2912603547672115E-2</c:v>
                </c:pt>
                <c:pt idx="20">
                  <c:v>3.8669133449714455E-2</c:v>
                </c:pt>
                <c:pt idx="21">
                  <c:v>5.9004877146789703E-2</c:v>
                </c:pt>
                <c:pt idx="22">
                  <c:v>5.0874572017653552E-2</c:v>
                </c:pt>
                <c:pt idx="23">
                  <c:v>3.3905421519750512E-2</c:v>
                </c:pt>
                <c:pt idx="24">
                  <c:v>3.0206619346989205E-2</c:v>
                </c:pt>
                <c:pt idx="25">
                  <c:v>3.0435762587005977E-2</c:v>
                </c:pt>
                <c:pt idx="26">
                  <c:v>3.7405326644625037E-2</c:v>
                </c:pt>
                <c:pt idx="27">
                  <c:v>3.7855880966471966E-2</c:v>
                </c:pt>
                <c:pt idx="28">
                  <c:v>3.5157152101255917E-2</c:v>
                </c:pt>
                <c:pt idx="29">
                  <c:v>3.4197711413923138E-2</c:v>
                </c:pt>
                <c:pt idx="30">
                  <c:v>2.7963694903515579E-2</c:v>
                </c:pt>
                <c:pt idx="31">
                  <c:v>2.4817374903128187E-2</c:v>
                </c:pt>
                <c:pt idx="32">
                  <c:v>3.9453840500935033E-2</c:v>
                </c:pt>
                <c:pt idx="33">
                  <c:v>5.3295272556791007E-2</c:v>
                </c:pt>
                <c:pt idx="34">
                  <c:v>3.2005851232992155E-2</c:v>
                </c:pt>
                <c:pt idx="35">
                  <c:v>4.4119527502251676E-2</c:v>
                </c:pt>
                <c:pt idx="36">
                  <c:v>4.1386894758223436E-2</c:v>
                </c:pt>
                <c:pt idx="37">
                  <c:v>2.0214708992445374E-2</c:v>
                </c:pt>
                <c:pt idx="38">
                  <c:v>1.7762917980529203E-2</c:v>
                </c:pt>
                <c:pt idx="39">
                  <c:v>2.3061552584139333E-2</c:v>
                </c:pt>
                <c:pt idx="40">
                  <c:v>1.2751404631816676E-2</c:v>
                </c:pt>
                <c:pt idx="41">
                  <c:v>1.9379129264604389E-2</c:v>
                </c:pt>
                <c:pt idx="42">
                  <c:v>2.7365087163048196E-2</c:v>
                </c:pt>
                <c:pt idx="43">
                  <c:v>2.5618465246762145E-2</c:v>
                </c:pt>
                <c:pt idx="44">
                  <c:v>2.8052010729147758E-2</c:v>
                </c:pt>
                <c:pt idx="45">
                  <c:v>2.4354433197437242E-2</c:v>
                </c:pt>
                <c:pt idx="46">
                  <c:v>3.5951731392403374E-2</c:v>
                </c:pt>
                <c:pt idx="47">
                  <c:v>3.3568010164165774E-2</c:v>
                </c:pt>
                <c:pt idx="48">
                  <c:v>3.7437723488618291E-2</c:v>
                </c:pt>
                <c:pt idx="49">
                  <c:v>3.6985888829131452E-2</c:v>
                </c:pt>
                <c:pt idx="50">
                  <c:v>3.4672246819139829E-2</c:v>
                </c:pt>
                <c:pt idx="51">
                  <c:v>3.8769349858395419E-2</c:v>
                </c:pt>
                <c:pt idx="52">
                  <c:v>4.0309277725275372E-2</c:v>
                </c:pt>
                <c:pt idx="53">
                  <c:v>3.8082179923854209E-2</c:v>
                </c:pt>
                <c:pt idx="54">
                  <c:v>3.6192378885454346E-2</c:v>
                </c:pt>
                <c:pt idx="55">
                  <c:v>3.6206297294603784E-2</c:v>
                </c:pt>
                <c:pt idx="56">
                  <c:v>2.7784003019621695E-2</c:v>
                </c:pt>
                <c:pt idx="57">
                  <c:v>3.3417569916373902E-2</c:v>
                </c:pt>
                <c:pt idx="58">
                  <c:v>3.5696309308070662E-2</c:v>
                </c:pt>
                <c:pt idx="59">
                  <c:v>2.7307026556783187E-2</c:v>
                </c:pt>
                <c:pt idx="60">
                  <c:v>3.5863925717946055E-2</c:v>
                </c:pt>
                <c:pt idx="61">
                  <c:v>3.6918428463067254E-2</c:v>
                </c:pt>
                <c:pt idx="62">
                  <c:v>4.2833025296469263E-2</c:v>
                </c:pt>
                <c:pt idx="63">
                  <c:v>5.4306375631850701E-2</c:v>
                </c:pt>
                <c:pt idx="64">
                  <c:v>5.9309343163631567E-2</c:v>
                </c:pt>
                <c:pt idx="65">
                  <c:v>5.5180920429797498E-2</c:v>
                </c:pt>
                <c:pt idx="66">
                  <c:v>6.0200972688009724E-2</c:v>
                </c:pt>
                <c:pt idx="67">
                  <c:v>8.3326038038716632E-2</c:v>
                </c:pt>
                <c:pt idx="68">
                  <c:v>6.9744815071251853E-2</c:v>
                </c:pt>
                <c:pt idx="69">
                  <c:v>5.5950619999708628E-2</c:v>
                </c:pt>
                <c:pt idx="70">
                  <c:v>6.4215434657751258E-2</c:v>
                </c:pt>
                <c:pt idx="71">
                  <c:v>5.2768148929096537E-2</c:v>
                </c:pt>
                <c:pt idx="72">
                  <c:v>5.1621987418590809E-2</c:v>
                </c:pt>
                <c:pt idx="73">
                  <c:v>5.8134068673459272E-2</c:v>
                </c:pt>
                <c:pt idx="74">
                  <c:v>6.1114107462431289E-2</c:v>
                </c:pt>
                <c:pt idx="75" formatCode="0.00%">
                  <c:v>6.2937618922365379E-2</c:v>
                </c:pt>
                <c:pt idx="76" formatCode="0.00%">
                  <c:v>8.0776798606780442E-2</c:v>
                </c:pt>
                <c:pt idx="77" formatCode="0.00%">
                  <c:v>8.4400392786111889E-2</c:v>
                </c:pt>
                <c:pt idx="78" formatCode="0.00%">
                  <c:v>6.873063992889672E-2</c:v>
                </c:pt>
                <c:pt idx="79" formatCode="0.00%">
                  <c:v>7.2803845916111554E-2</c:v>
                </c:pt>
                <c:pt idx="80" formatCode="0.00%">
                  <c:v>0.1235493945574111</c:v>
                </c:pt>
                <c:pt idx="81" formatCode="0.00%">
                  <c:v>0.12100151080179256</c:v>
                </c:pt>
                <c:pt idx="82" formatCode="0.00%">
                  <c:v>8.4257423763675066E-2</c:v>
                </c:pt>
                <c:pt idx="83" formatCode="0.00%">
                  <c:v>0.12918852958279392</c:v>
                </c:pt>
                <c:pt idx="84" formatCode="0.00%">
                  <c:v>0.24953983013020764</c:v>
                </c:pt>
                <c:pt idx="85" formatCode="0.00%">
                  <c:v>0.20488741739436023</c:v>
                </c:pt>
                <c:pt idx="86" formatCode="0.00%">
                  <c:v>0.13243922815442111</c:v>
                </c:pt>
                <c:pt idx="87" formatCode="0.00%">
                  <c:v>0.10026999197653286</c:v>
                </c:pt>
                <c:pt idx="88" formatCode="0.00%">
                  <c:v>8.9348053266062655E-2</c:v>
                </c:pt>
                <c:pt idx="89" formatCode="0.00%">
                  <c:v>4.4805339607987937E-2</c:v>
                </c:pt>
                <c:pt idx="90" formatCode="0.00%">
                  <c:v>5.3607342499682353E-2</c:v>
                </c:pt>
                <c:pt idx="91" formatCode="0.00%">
                  <c:v>4.8826984581953115E-2</c:v>
                </c:pt>
                <c:pt idx="92" formatCode="0.00%">
                  <c:v>4.3906058949553461E-2</c:v>
                </c:pt>
                <c:pt idx="93" formatCode="0.00%">
                  <c:v>3.2798411069770328E-2</c:v>
                </c:pt>
                <c:pt idx="94" formatCode="0.00%">
                  <c:v>2.9324594942012228E-2</c:v>
                </c:pt>
                <c:pt idx="95" formatCode="0.00%">
                  <c:v>2.8724349865401955E-2</c:v>
                </c:pt>
                <c:pt idx="96" formatCode="0.00%">
                  <c:v>2.5992860048193789E-2</c:v>
                </c:pt>
                <c:pt idx="97" formatCode="0.00%">
                  <c:v>2.0180027209536489E-2</c:v>
                </c:pt>
                <c:pt idx="98" formatCode="0.00%">
                  <c:v>2.1462266210353631E-2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A71-4FEC-95A5-3C331E70EF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6193631"/>
        <c:axId val="696195295"/>
      </c:lineChart>
      <c:dateAx>
        <c:axId val="696193631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96195295"/>
        <c:crosses val="autoZero"/>
        <c:auto val="1"/>
        <c:lblOffset val="100"/>
        <c:baseTimeUnit val="months"/>
      </c:dateAx>
      <c:valAx>
        <c:axId val="69619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96193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Incidencia</a:t>
            </a:r>
            <a:r>
              <a:rPr lang="es-AR" baseline="0"/>
              <a:t> por decil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'Incidencia Interanual'!$K$2</c:f>
              <c:strCache>
                <c:ptCount val="1"/>
                <c:pt idx="0">
                  <c:v>QUINTIL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'Incidencia Interanual'!$K$3:$K$76</c:f>
              <c:numCache>
                <c:formatCode>0.00</c:formatCode>
                <c:ptCount val="74"/>
                <c:pt idx="12">
                  <c:v>2.9574671569124287</c:v>
                </c:pt>
                <c:pt idx="13">
                  <c:v>2.993806035749631</c:v>
                </c:pt>
                <c:pt idx="14">
                  <c:v>3.030643571626058</c:v>
                </c:pt>
                <c:pt idx="15">
                  <c:v>3.006096826122703</c:v>
                </c:pt>
                <c:pt idx="16">
                  <c:v>2.9994656672067062</c:v>
                </c:pt>
                <c:pt idx="17">
                  <c:v>3.1194816171878705</c:v>
                </c:pt>
                <c:pt idx="18">
                  <c:v>3.5185486899786218</c:v>
                </c:pt>
                <c:pt idx="19">
                  <c:v>3.7751426052226886</c:v>
                </c:pt>
                <c:pt idx="20">
                  <c:v>4.1648265498237071</c:v>
                </c:pt>
                <c:pt idx="21">
                  <c:v>4.9248687907305797</c:v>
                </c:pt>
                <c:pt idx="22">
                  <c:v>5.5773050930696852</c:v>
                </c:pt>
                <c:pt idx="23">
                  <c:v>5.9038509482049992</c:v>
                </c:pt>
                <c:pt idx="24">
                  <c:v>5.7979619567580576</c:v>
                </c:pt>
                <c:pt idx="25">
                  <c:v>6.011518547525144</c:v>
                </c:pt>
                <c:pt idx="26">
                  <c:v>6.3299586992346093</c:v>
                </c:pt>
                <c:pt idx="27">
                  <c:v>6.7857165664697554</c:v>
                </c:pt>
                <c:pt idx="28">
                  <c:v>6.9053270071013859</c:v>
                </c:pt>
                <c:pt idx="29">
                  <c:v>7.0645015914170877</c:v>
                </c:pt>
                <c:pt idx="30">
                  <c:v>6.8900931256678861</c:v>
                </c:pt>
                <c:pt idx="31">
                  <c:v>6.6920968782196395</c:v>
                </c:pt>
                <c:pt idx="32">
                  <c:v>6.7118882317885662</c:v>
                </c:pt>
                <c:pt idx="33">
                  <c:v>6.6010697490093353</c:v>
                </c:pt>
                <c:pt idx="34">
                  <c:v>6.1743533363979957</c:v>
                </c:pt>
                <c:pt idx="35">
                  <c:v>6.3951698185626364</c:v>
                </c:pt>
                <c:pt idx="36">
                  <c:v>6.5888963924835986</c:v>
                </c:pt>
                <c:pt idx="37">
                  <c:v>6.4916888757884594</c:v>
                </c:pt>
                <c:pt idx="38">
                  <c:v>6.0700101315526149</c:v>
                </c:pt>
                <c:pt idx="39">
                  <c:v>5.8002673259675834</c:v>
                </c:pt>
                <c:pt idx="40">
                  <c:v>5.5461913335472302</c:v>
                </c:pt>
                <c:pt idx="41">
                  <c:v>5.3243167584861828</c:v>
                </c:pt>
                <c:pt idx="42">
                  <c:v>5.3336595279548904</c:v>
                </c:pt>
                <c:pt idx="43">
                  <c:v>5.3960600729001964</c:v>
                </c:pt>
                <c:pt idx="44">
                  <c:v>5.198778541043918</c:v>
                </c:pt>
                <c:pt idx="45">
                  <c:v>4.7526909601443803</c:v>
                </c:pt>
                <c:pt idx="46">
                  <c:v>4.9458850253049738</c:v>
                </c:pt>
                <c:pt idx="47">
                  <c:v>4.7271141945315884</c:v>
                </c:pt>
                <c:pt idx="48">
                  <c:v>4.7144009428365141</c:v>
                </c:pt>
                <c:pt idx="49">
                  <c:v>4.9388273871552446</c:v>
                </c:pt>
                <c:pt idx="50">
                  <c:v>5.1723498503125676</c:v>
                </c:pt>
                <c:pt idx="51">
                  <c:v>5.3663599285996062</c:v>
                </c:pt>
                <c:pt idx="52">
                  <c:v>5.7610136106506395</c:v>
                </c:pt>
                <c:pt idx="53">
                  <c:v>6.0688633795040241</c:v>
                </c:pt>
                <c:pt idx="54">
                  <c:v>6.275913330398069</c:v>
                </c:pt>
                <c:pt idx="55">
                  <c:v>6.4878823385198494</c:v>
                </c:pt>
                <c:pt idx="56">
                  <c:v>6.3923808056419151</c:v>
                </c:pt>
                <c:pt idx="57">
                  <c:v>6.4712202551242646</c:v>
                </c:pt>
                <c:pt idx="58">
                  <c:v>6.3882179421688949</c:v>
                </c:pt>
                <c:pt idx="59">
                  <c:v>6.2867412922397374</c:v>
                </c:pt>
                <c:pt idx="60">
                  <c:v>6.2436173810723172</c:v>
                </c:pt>
                <c:pt idx="61">
                  <c:v>6.175607667727407</c:v>
                </c:pt>
                <c:pt idx="62">
                  <c:v>6.4479659423403994</c:v>
                </c:pt>
                <c:pt idx="63">
                  <c:v>6.8499840595032362</c:v>
                </c:pt>
                <c:pt idx="64">
                  <c:v>7.2074134802292074</c:v>
                </c:pt>
                <c:pt idx="65">
                  <c:v>7.5686770716596001</c:v>
                </c:pt>
                <c:pt idx="66">
                  <c:v>7.9686006198601822</c:v>
                </c:pt>
                <c:pt idx="67">
                  <c:v>8.8151984249310011</c:v>
                </c:pt>
                <c:pt idx="68">
                  <c:v>9.8154591043929287</c:v>
                </c:pt>
                <c:pt idx="69">
                  <c:v>10.446160246048697</c:v>
                </c:pt>
                <c:pt idx="70">
                  <c:v>11.069316850416172</c:v>
                </c:pt>
                <c:pt idx="71">
                  <c:v>11.562340925150203</c:v>
                </c:pt>
                <c:pt idx="72">
                  <c:v>11.74758686559421</c:v>
                </c:pt>
                <c:pt idx="73">
                  <c:v>12.236038832936432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08-4CBB-97C6-4BFC1C630E24}"/>
            </c:ext>
          </c:extLst>
        </c:ser>
        <c:ser>
          <c:idx val="1"/>
          <c:order val="1"/>
          <c:tx>
            <c:strRef>
              <c:f>'Incidencia Interanual'!$L$2</c:f>
              <c:strCache>
                <c:ptCount val="1"/>
                <c:pt idx="0">
                  <c:v>QUINTIL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'Incidencia Interanual'!$L$3:$L$76</c:f>
              <c:numCache>
                <c:formatCode>0.00</c:formatCode>
                <c:ptCount val="74"/>
                <c:pt idx="12">
                  <c:v>3.8394591795703032</c:v>
                </c:pt>
                <c:pt idx="13">
                  <c:v>3.8793046897413848</c:v>
                </c:pt>
                <c:pt idx="14">
                  <c:v>3.9412970184363569</c:v>
                </c:pt>
                <c:pt idx="15">
                  <c:v>3.9175598530329334</c:v>
                </c:pt>
                <c:pt idx="16">
                  <c:v>3.9232117250781315</c:v>
                </c:pt>
                <c:pt idx="17">
                  <c:v>4.0562764193802989</c:v>
                </c:pt>
                <c:pt idx="18">
                  <c:v>4.5528663239231699</c:v>
                </c:pt>
                <c:pt idx="19">
                  <c:v>4.8504674551260969</c:v>
                </c:pt>
                <c:pt idx="20">
                  <c:v>5.3498884249657133</c:v>
                </c:pt>
                <c:pt idx="21">
                  <c:v>6.3142254965560154</c:v>
                </c:pt>
                <c:pt idx="22">
                  <c:v>7.1513672943974012</c:v>
                </c:pt>
                <c:pt idx="23">
                  <c:v>7.5568348906027296</c:v>
                </c:pt>
                <c:pt idx="24">
                  <c:v>7.4088262764490569</c:v>
                </c:pt>
                <c:pt idx="25">
                  <c:v>7.6734491511314209</c:v>
                </c:pt>
                <c:pt idx="26">
                  <c:v>8.0076243241769056</c:v>
                </c:pt>
                <c:pt idx="27">
                  <c:v>8.5657394806920735</c:v>
                </c:pt>
                <c:pt idx="28">
                  <c:v>8.7170637622700298</c:v>
                </c:pt>
                <c:pt idx="29">
                  <c:v>8.9417379279463685</c:v>
                </c:pt>
                <c:pt idx="30">
                  <c:v>8.7196018850376866</c:v>
                </c:pt>
                <c:pt idx="31">
                  <c:v>8.4805954165757775</c:v>
                </c:pt>
                <c:pt idx="32">
                  <c:v>8.4854731892876618</c:v>
                </c:pt>
                <c:pt idx="33">
                  <c:v>8.3394839859941747</c:v>
                </c:pt>
                <c:pt idx="34">
                  <c:v>7.8222805691308892</c:v>
                </c:pt>
                <c:pt idx="35">
                  <c:v>8.0980472272337884</c:v>
                </c:pt>
                <c:pt idx="36">
                  <c:v>8.3500498040405837</c:v>
                </c:pt>
                <c:pt idx="37">
                  <c:v>8.1893861704093744</c:v>
                </c:pt>
                <c:pt idx="38">
                  <c:v>7.6814297025568044</c:v>
                </c:pt>
                <c:pt idx="39">
                  <c:v>7.3359445695998291</c:v>
                </c:pt>
                <c:pt idx="40">
                  <c:v>6.9471563326786265</c:v>
                </c:pt>
                <c:pt idx="41">
                  <c:v>6.6526934164559899</c:v>
                </c:pt>
                <c:pt idx="42">
                  <c:v>6.6519704613639652</c:v>
                </c:pt>
                <c:pt idx="43">
                  <c:v>6.7104894013132013</c:v>
                </c:pt>
                <c:pt idx="44">
                  <c:v>6.4744276514397363</c:v>
                </c:pt>
                <c:pt idx="45">
                  <c:v>5.906914252969405</c:v>
                </c:pt>
                <c:pt idx="46">
                  <c:v>6.1036006235188358</c:v>
                </c:pt>
                <c:pt idx="47">
                  <c:v>5.8265742835237884</c:v>
                </c:pt>
                <c:pt idx="48">
                  <c:v>5.778339274551108</c:v>
                </c:pt>
                <c:pt idx="49">
                  <c:v>6.0846252663631279</c:v>
                </c:pt>
                <c:pt idx="50">
                  <c:v>6.3984050043325986</c:v>
                </c:pt>
                <c:pt idx="51">
                  <c:v>6.6809413048062778</c:v>
                </c:pt>
                <c:pt idx="52">
                  <c:v>7.222333553243689</c:v>
                </c:pt>
                <c:pt idx="53">
                  <c:v>7.618212907198707</c:v>
                </c:pt>
                <c:pt idx="54">
                  <c:v>7.8720242034749832</c:v>
                </c:pt>
                <c:pt idx="55">
                  <c:v>8.1260974723436412</c:v>
                </c:pt>
                <c:pt idx="56">
                  <c:v>8.028705296445132</c:v>
                </c:pt>
                <c:pt idx="57">
                  <c:v>8.1561082463843828</c:v>
                </c:pt>
                <c:pt idx="58">
                  <c:v>8.0705767870305198</c:v>
                </c:pt>
                <c:pt idx="59">
                  <c:v>7.9410574167450054</c:v>
                </c:pt>
                <c:pt idx="60">
                  <c:v>7.910403731089592</c:v>
                </c:pt>
                <c:pt idx="61">
                  <c:v>7.8366945946543831</c:v>
                </c:pt>
                <c:pt idx="62">
                  <c:v>8.1398736227129209</c:v>
                </c:pt>
                <c:pt idx="63">
                  <c:v>8.5879159477319789</c:v>
                </c:pt>
                <c:pt idx="64">
                  <c:v>9.021971590183373</c:v>
                </c:pt>
                <c:pt idx="65">
                  <c:v>9.4614005239705801</c:v>
                </c:pt>
                <c:pt idx="66">
                  <c:v>9.9712480012106752</c:v>
                </c:pt>
                <c:pt idx="67">
                  <c:v>11.045024156364661</c:v>
                </c:pt>
                <c:pt idx="68">
                  <c:v>12.263297188072805</c:v>
                </c:pt>
                <c:pt idx="69">
                  <c:v>13.011180688495932</c:v>
                </c:pt>
                <c:pt idx="70">
                  <c:v>13.805040073655945</c:v>
                </c:pt>
                <c:pt idx="71">
                  <c:v>14.470882346990853</c:v>
                </c:pt>
                <c:pt idx="72">
                  <c:v>14.785833849111475</c:v>
                </c:pt>
                <c:pt idx="73">
                  <c:v>15.409127089771829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08-4CBB-97C6-4BFC1C630E24}"/>
            </c:ext>
          </c:extLst>
        </c:ser>
        <c:ser>
          <c:idx val="2"/>
          <c:order val="2"/>
          <c:tx>
            <c:strRef>
              <c:f>'Incidencia Interanual'!$M$2</c:f>
              <c:strCache>
                <c:ptCount val="1"/>
                <c:pt idx="0">
                  <c:v>QUINTIL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'Incidencia Interanual'!$M$3:$M$76</c:f>
              <c:numCache>
                <c:formatCode>0.00</c:formatCode>
                <c:ptCount val="74"/>
                <c:pt idx="12">
                  <c:v>4.4094291950588174</c:v>
                </c:pt>
                <c:pt idx="13">
                  <c:v>4.4461689730942053</c:v>
                </c:pt>
                <c:pt idx="14">
                  <c:v>4.5226225421969213</c:v>
                </c:pt>
                <c:pt idx="15">
                  <c:v>4.4980324270567973</c:v>
                </c:pt>
                <c:pt idx="16">
                  <c:v>4.5028381372151633</c:v>
                </c:pt>
                <c:pt idx="17">
                  <c:v>4.6505176436125595</c:v>
                </c:pt>
                <c:pt idx="18">
                  <c:v>5.2104216858452101</c:v>
                </c:pt>
                <c:pt idx="19">
                  <c:v>5.5296512188541085</c:v>
                </c:pt>
                <c:pt idx="20">
                  <c:v>6.0935364742514553</c:v>
                </c:pt>
                <c:pt idx="21">
                  <c:v>7.1721156265876873</c:v>
                </c:pt>
                <c:pt idx="22">
                  <c:v>8.1303895862635631</c:v>
                </c:pt>
                <c:pt idx="23">
                  <c:v>8.6000897725639138</c:v>
                </c:pt>
                <c:pt idx="24">
                  <c:v>8.437566336739124</c:v>
                </c:pt>
                <c:pt idx="25">
                  <c:v>8.7322695448966261</c:v>
                </c:pt>
                <c:pt idx="26">
                  <c:v>9.0829779586266124</c:v>
                </c:pt>
                <c:pt idx="27">
                  <c:v>9.7081008331801542</c:v>
                </c:pt>
                <c:pt idx="28">
                  <c:v>9.8916616225189831</c:v>
                </c:pt>
                <c:pt idx="29">
                  <c:v>10.155577135568189</c:v>
                </c:pt>
                <c:pt idx="30">
                  <c:v>9.9077804016762183</c:v>
                </c:pt>
                <c:pt idx="31">
                  <c:v>9.657396756960873</c:v>
                </c:pt>
                <c:pt idx="32">
                  <c:v>9.6584259293100647</c:v>
                </c:pt>
                <c:pt idx="33">
                  <c:v>9.5167847427862107</c:v>
                </c:pt>
                <c:pt idx="34">
                  <c:v>8.9409040196777347</c:v>
                </c:pt>
                <c:pt idx="35">
                  <c:v>9.2567203620310092</c:v>
                </c:pt>
                <c:pt idx="36">
                  <c:v>9.5463699097395072</c:v>
                </c:pt>
                <c:pt idx="37">
                  <c:v>9.3372225547472336</c:v>
                </c:pt>
                <c:pt idx="38">
                  <c:v>8.7794960371580757</c:v>
                </c:pt>
                <c:pt idx="39">
                  <c:v>8.3854988370507133</c:v>
                </c:pt>
                <c:pt idx="40">
                  <c:v>7.9060491251077236</c:v>
                </c:pt>
                <c:pt idx="41">
                  <c:v>7.5681844590985845</c:v>
                </c:pt>
                <c:pt idx="42">
                  <c:v>7.5583529292974116</c:v>
                </c:pt>
                <c:pt idx="43">
                  <c:v>7.6106063498632031</c:v>
                </c:pt>
                <c:pt idx="44">
                  <c:v>7.3457162498712494</c:v>
                </c:pt>
                <c:pt idx="45">
                  <c:v>6.6844561771462532</c:v>
                </c:pt>
                <c:pt idx="46">
                  <c:v>6.8856340893939905</c:v>
                </c:pt>
                <c:pt idx="47">
                  <c:v>6.5666109083077506</c:v>
                </c:pt>
                <c:pt idx="48">
                  <c:v>6.4997140850667092</c:v>
                </c:pt>
                <c:pt idx="49">
                  <c:v>6.8661731106433317</c:v>
                </c:pt>
                <c:pt idx="50">
                  <c:v>7.226641184766927</c:v>
                </c:pt>
                <c:pt idx="51">
                  <c:v>7.569043891298139</c:v>
                </c:pt>
                <c:pt idx="52">
                  <c:v>8.1981934512615311</c:v>
                </c:pt>
                <c:pt idx="53">
                  <c:v>8.6510550577271648</c:v>
                </c:pt>
                <c:pt idx="54">
                  <c:v>8.9274637680910587</c:v>
                </c:pt>
                <c:pt idx="55">
                  <c:v>9.2158365810387846</c:v>
                </c:pt>
                <c:pt idx="56">
                  <c:v>9.1235453995852396</c:v>
                </c:pt>
                <c:pt idx="57">
                  <c:v>9.2882301389984345</c:v>
                </c:pt>
                <c:pt idx="58">
                  <c:v>9.2075853457841887</c:v>
                </c:pt>
                <c:pt idx="59">
                  <c:v>9.0630423782761955</c:v>
                </c:pt>
                <c:pt idx="60">
                  <c:v>9.015539688766653</c:v>
                </c:pt>
                <c:pt idx="61">
                  <c:v>8.9504975530000639</c:v>
                </c:pt>
                <c:pt idx="62">
                  <c:v>9.2798319961035656</c:v>
                </c:pt>
                <c:pt idx="63">
                  <c:v>9.75073678226296</c:v>
                </c:pt>
                <c:pt idx="64">
                  <c:v>10.250217332909543</c:v>
                </c:pt>
                <c:pt idx="65">
                  <c:v>10.741489855082424</c:v>
                </c:pt>
                <c:pt idx="66">
                  <c:v>11.331908475390041</c:v>
                </c:pt>
                <c:pt idx="67">
                  <c:v>12.567932201312303</c:v>
                </c:pt>
                <c:pt idx="68">
                  <c:v>13.91970620311781</c:v>
                </c:pt>
                <c:pt idx="69">
                  <c:v>14.734961246916166</c:v>
                </c:pt>
                <c:pt idx="70">
                  <c:v>15.647887893753309</c:v>
                </c:pt>
                <c:pt idx="71">
                  <c:v>16.412437250059412</c:v>
                </c:pt>
                <c:pt idx="72">
                  <c:v>16.825658174779797</c:v>
                </c:pt>
                <c:pt idx="73">
                  <c:v>17.520968861420684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C08-4CBB-97C6-4BFC1C630E24}"/>
            </c:ext>
          </c:extLst>
        </c:ser>
        <c:ser>
          <c:idx val="3"/>
          <c:order val="3"/>
          <c:tx>
            <c:strRef>
              <c:f>'Incidencia Interanual'!$N$2</c:f>
              <c:strCache>
                <c:ptCount val="1"/>
                <c:pt idx="0">
                  <c:v>QUINTIL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'Incidencia Interanual'!$N$3:$N$76</c:f>
              <c:numCache>
                <c:formatCode>0.00</c:formatCode>
                <c:ptCount val="74"/>
                <c:pt idx="12">
                  <c:v>5.5354711146153086</c:v>
                </c:pt>
                <c:pt idx="13">
                  <c:v>5.5828117176130707</c:v>
                </c:pt>
                <c:pt idx="14">
                  <c:v>5.6935602818003597</c:v>
                </c:pt>
                <c:pt idx="15">
                  <c:v>5.6842680878081469</c:v>
                </c:pt>
                <c:pt idx="16">
                  <c:v>5.7204979704729153</c:v>
                </c:pt>
                <c:pt idx="17">
                  <c:v>5.8949590293254692</c:v>
                </c:pt>
                <c:pt idx="18">
                  <c:v>6.6027384627271237</c:v>
                </c:pt>
                <c:pt idx="19">
                  <c:v>6.9888679729187917</c:v>
                </c:pt>
                <c:pt idx="20">
                  <c:v>7.6920736265429142</c:v>
                </c:pt>
                <c:pt idx="21">
                  <c:v>9.0908966381226879</c:v>
                </c:pt>
                <c:pt idx="22">
                  <c:v>10.308951953307362</c:v>
                </c:pt>
                <c:pt idx="23">
                  <c:v>10.882956410427241</c:v>
                </c:pt>
                <c:pt idx="24">
                  <c:v>10.69500578406473</c:v>
                </c:pt>
                <c:pt idx="25">
                  <c:v>11.051577622087207</c:v>
                </c:pt>
                <c:pt idx="26">
                  <c:v>11.438526994604064</c:v>
                </c:pt>
                <c:pt idx="27">
                  <c:v>12.196136928797559</c:v>
                </c:pt>
                <c:pt idx="28">
                  <c:v>12.437424058174079</c:v>
                </c:pt>
                <c:pt idx="29">
                  <c:v>12.78835536226115</c:v>
                </c:pt>
                <c:pt idx="30">
                  <c:v>12.452518938813157</c:v>
                </c:pt>
                <c:pt idx="31">
                  <c:v>12.138830151000317</c:v>
                </c:pt>
                <c:pt idx="32">
                  <c:v>12.154207647535671</c:v>
                </c:pt>
                <c:pt idx="33">
                  <c:v>11.956081452628188</c:v>
                </c:pt>
                <c:pt idx="34">
                  <c:v>11.264357414786458</c:v>
                </c:pt>
                <c:pt idx="35">
                  <c:v>11.638755308614337</c:v>
                </c:pt>
                <c:pt idx="36">
                  <c:v>12.016677822758782</c:v>
                </c:pt>
                <c:pt idx="37">
                  <c:v>11.717296266316449</c:v>
                </c:pt>
                <c:pt idx="38">
                  <c:v>11.03969549279096</c:v>
                </c:pt>
                <c:pt idx="39">
                  <c:v>10.536323110237513</c:v>
                </c:pt>
                <c:pt idx="40">
                  <c:v>9.8851616921032885</c:v>
                </c:pt>
                <c:pt idx="41">
                  <c:v>9.4512917336502635</c:v>
                </c:pt>
                <c:pt idx="42">
                  <c:v>9.4346274093742402</c:v>
                </c:pt>
                <c:pt idx="43">
                  <c:v>9.482439671549713</c:v>
                </c:pt>
                <c:pt idx="44">
                  <c:v>9.1420673168449849</c:v>
                </c:pt>
                <c:pt idx="45">
                  <c:v>8.3045837207528983</c:v>
                </c:pt>
                <c:pt idx="46">
                  <c:v>8.5121788865170149</c:v>
                </c:pt>
                <c:pt idx="47">
                  <c:v>8.1432729051129442</c:v>
                </c:pt>
                <c:pt idx="48">
                  <c:v>8.0524855443205929</c:v>
                </c:pt>
                <c:pt idx="49">
                  <c:v>8.5282099422799735</c:v>
                </c:pt>
                <c:pt idx="50">
                  <c:v>9.0132144750024956</c:v>
                </c:pt>
                <c:pt idx="51">
                  <c:v>9.4712442966583783</c:v>
                </c:pt>
                <c:pt idx="52">
                  <c:v>10.293247931927857</c:v>
                </c:pt>
                <c:pt idx="53">
                  <c:v>10.884001207837805</c:v>
                </c:pt>
                <c:pt idx="54">
                  <c:v>11.203609646814135</c:v>
                </c:pt>
                <c:pt idx="55">
                  <c:v>11.545066050543424</c:v>
                </c:pt>
                <c:pt idx="56">
                  <c:v>11.473689822705007</c:v>
                </c:pt>
                <c:pt idx="57">
                  <c:v>11.708757985339014</c:v>
                </c:pt>
                <c:pt idx="58">
                  <c:v>11.636179369271114</c:v>
                </c:pt>
                <c:pt idx="59">
                  <c:v>11.442496923687735</c:v>
                </c:pt>
                <c:pt idx="60">
                  <c:v>11.391230369441253</c:v>
                </c:pt>
                <c:pt idx="61">
                  <c:v>11.334766721805849</c:v>
                </c:pt>
                <c:pt idx="62">
                  <c:v>11.695697048411207</c:v>
                </c:pt>
                <c:pt idx="63">
                  <c:v>12.257760557411979</c:v>
                </c:pt>
                <c:pt idx="64">
                  <c:v>12.88194385065272</c:v>
                </c:pt>
                <c:pt idx="65">
                  <c:v>13.476568453288339</c:v>
                </c:pt>
                <c:pt idx="66">
                  <c:v>14.233338272996665</c:v>
                </c:pt>
                <c:pt idx="67">
                  <c:v>15.812360145415045</c:v>
                </c:pt>
                <c:pt idx="68">
                  <c:v>17.467938649386127</c:v>
                </c:pt>
                <c:pt idx="69">
                  <c:v>18.446610636131869</c:v>
                </c:pt>
                <c:pt idx="70">
                  <c:v>19.571558110961231</c:v>
                </c:pt>
                <c:pt idx="71">
                  <c:v>20.56440169064059</c:v>
                </c:pt>
                <c:pt idx="72">
                  <c:v>21.135577612799931</c:v>
                </c:pt>
                <c:pt idx="73">
                  <c:v>22.023038341675189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08-4CBB-97C6-4BFC1C630E24}"/>
            </c:ext>
          </c:extLst>
        </c:ser>
        <c:ser>
          <c:idx val="4"/>
          <c:order val="4"/>
          <c:tx>
            <c:strRef>
              <c:f>'Incidencia Interanual'!$O$2</c:f>
              <c:strCache>
                <c:ptCount val="1"/>
                <c:pt idx="0">
                  <c:v>QUINTIL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'Incidencia Interanual'!$O$3:$O$76</c:f>
              <c:numCache>
                <c:formatCode>0.00</c:formatCode>
                <c:ptCount val="74"/>
                <c:pt idx="12">
                  <c:v>8.1145044126518595</c:v>
                </c:pt>
                <c:pt idx="13">
                  <c:v>8.1753611062237486</c:v>
                </c:pt>
                <c:pt idx="14">
                  <c:v>8.3104589035739025</c:v>
                </c:pt>
                <c:pt idx="15">
                  <c:v>8.3527382592190431</c:v>
                </c:pt>
                <c:pt idx="16">
                  <c:v>8.4224492087665723</c:v>
                </c:pt>
                <c:pt idx="17">
                  <c:v>8.6306149980510742</c:v>
                </c:pt>
                <c:pt idx="18">
                  <c:v>9.6164274835350447</c:v>
                </c:pt>
                <c:pt idx="19">
                  <c:v>10.103885293394063</c:v>
                </c:pt>
                <c:pt idx="20">
                  <c:v>11.122762687782531</c:v>
                </c:pt>
                <c:pt idx="21">
                  <c:v>13.126818788413942</c:v>
                </c:pt>
                <c:pt idx="22">
                  <c:v>14.863646969191748</c:v>
                </c:pt>
                <c:pt idx="23">
                  <c:v>15.688979664700906</c:v>
                </c:pt>
                <c:pt idx="24">
                  <c:v>15.419244654146778</c:v>
                </c:pt>
                <c:pt idx="25">
                  <c:v>15.912605876087284</c:v>
                </c:pt>
                <c:pt idx="26">
                  <c:v>16.425921448080789</c:v>
                </c:pt>
                <c:pt idx="27">
                  <c:v>17.449720807043455</c:v>
                </c:pt>
                <c:pt idx="28">
                  <c:v>17.81776985634523</c:v>
                </c:pt>
                <c:pt idx="29">
                  <c:v>18.378021280877626</c:v>
                </c:pt>
                <c:pt idx="30">
                  <c:v>17.894396483408919</c:v>
                </c:pt>
                <c:pt idx="31">
                  <c:v>17.478292580800943</c:v>
                </c:pt>
                <c:pt idx="32">
                  <c:v>17.512671588926835</c:v>
                </c:pt>
                <c:pt idx="33">
                  <c:v>17.249171042698052</c:v>
                </c:pt>
                <c:pt idx="34">
                  <c:v>16.350787029176292</c:v>
                </c:pt>
                <c:pt idx="35">
                  <c:v>16.822559606037625</c:v>
                </c:pt>
                <c:pt idx="36">
                  <c:v>17.380324431571697</c:v>
                </c:pt>
                <c:pt idx="37">
                  <c:v>16.882001117951969</c:v>
                </c:pt>
                <c:pt idx="38">
                  <c:v>15.925689252077872</c:v>
                </c:pt>
                <c:pt idx="39">
                  <c:v>15.217640543570695</c:v>
                </c:pt>
                <c:pt idx="40">
                  <c:v>14.199026439562626</c:v>
                </c:pt>
                <c:pt idx="41">
                  <c:v>13.534938951266863</c:v>
                </c:pt>
                <c:pt idx="42">
                  <c:v>13.499881700867203</c:v>
                </c:pt>
                <c:pt idx="43">
                  <c:v>13.535663849962855</c:v>
                </c:pt>
                <c:pt idx="44">
                  <c:v>13.034462385321881</c:v>
                </c:pt>
                <c:pt idx="45">
                  <c:v>11.795698693058323</c:v>
                </c:pt>
                <c:pt idx="46">
                  <c:v>11.98619618838064</c:v>
                </c:pt>
                <c:pt idx="47">
                  <c:v>11.519148223691094</c:v>
                </c:pt>
                <c:pt idx="48">
                  <c:v>11.367741247669898</c:v>
                </c:pt>
                <c:pt idx="49">
                  <c:v>12.061571568262154</c:v>
                </c:pt>
                <c:pt idx="50">
                  <c:v>12.798122891371253</c:v>
                </c:pt>
                <c:pt idx="51">
                  <c:v>13.479697930837256</c:v>
                </c:pt>
                <c:pt idx="52">
                  <c:v>14.692249310583565</c:v>
                </c:pt>
                <c:pt idx="53">
                  <c:v>15.54098769487082</c:v>
                </c:pt>
                <c:pt idx="54">
                  <c:v>15.937395778202795</c:v>
                </c:pt>
                <c:pt idx="55">
                  <c:v>16.416704234020479</c:v>
                </c:pt>
                <c:pt idx="56">
                  <c:v>16.402383689887788</c:v>
                </c:pt>
                <c:pt idx="57">
                  <c:v>16.823614092293887</c:v>
                </c:pt>
                <c:pt idx="58">
                  <c:v>16.786072576415791</c:v>
                </c:pt>
                <c:pt idx="59">
                  <c:v>16.493334958380281</c:v>
                </c:pt>
                <c:pt idx="60">
                  <c:v>16.423047503543216</c:v>
                </c:pt>
                <c:pt idx="61">
                  <c:v>16.407659458501161</c:v>
                </c:pt>
                <c:pt idx="62">
                  <c:v>16.810335438163868</c:v>
                </c:pt>
                <c:pt idx="63">
                  <c:v>17.552452759848219</c:v>
                </c:pt>
                <c:pt idx="64">
                  <c:v>18.454673574555063</c:v>
                </c:pt>
                <c:pt idx="65">
                  <c:v>19.284221469217226</c:v>
                </c:pt>
                <c:pt idx="66">
                  <c:v>20.432779713382345</c:v>
                </c:pt>
                <c:pt idx="67">
                  <c:v>22.78957635871231</c:v>
                </c:pt>
                <c:pt idx="68">
                  <c:v>25.076557895640782</c:v>
                </c:pt>
                <c:pt idx="69">
                  <c:v>26.363331451272483</c:v>
                </c:pt>
                <c:pt idx="70">
                  <c:v>27.988945379244232</c:v>
                </c:pt>
                <c:pt idx="71">
                  <c:v>29.471410856581318</c:v>
                </c:pt>
                <c:pt idx="72">
                  <c:v>30.416566258038539</c:v>
                </c:pt>
                <c:pt idx="73">
                  <c:v>31.728304758616382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08-4CBB-97C6-4BFC1C630E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0309567"/>
        <c:axId val="390314559"/>
      </c:areaChart>
      <c:catAx>
        <c:axId val="3903095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90314559"/>
        <c:crosses val="autoZero"/>
        <c:auto val="1"/>
        <c:lblAlgn val="ctr"/>
        <c:lblOffset val="100"/>
        <c:noMultiLvlLbl val="0"/>
      </c:catAx>
      <c:valAx>
        <c:axId val="39031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903095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Incidencia de cada división en quintil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'Incidencia Interanual'!$BG$2</c:f>
              <c:strCache>
                <c:ptCount val="1"/>
                <c:pt idx="0">
                  <c:v>Alimentos y bebidas no alcohólicas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Interanual'!$BG$65:$BG$76</c:f>
            </c:numRef>
          </c:val>
          <c:extLst>
            <c:ext xmlns:c16="http://schemas.microsoft.com/office/drawing/2014/chart" uri="{C3380CC4-5D6E-409C-BE32-E72D297353CC}">
              <c16:uniqueId val="{00000000-74DE-4502-AA30-4A603660C06F}"/>
            </c:ext>
          </c:extLst>
        </c:ser>
        <c:ser>
          <c:idx val="1"/>
          <c:order val="1"/>
          <c:tx>
            <c:strRef>
              <c:f>'Incidencia Interanual'!$BH$2</c:f>
              <c:strCache>
                <c:ptCount val="1"/>
                <c:pt idx="0">
                  <c:v>Bebidas alcohólicas y tabaco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Interanual'!$BH$65:$BH$76</c:f>
            </c:numRef>
          </c:val>
          <c:extLst>
            <c:ext xmlns:c16="http://schemas.microsoft.com/office/drawing/2014/chart" uri="{C3380CC4-5D6E-409C-BE32-E72D297353CC}">
              <c16:uniqueId val="{00000001-74DE-4502-AA30-4A603660C06F}"/>
            </c:ext>
          </c:extLst>
        </c:ser>
        <c:ser>
          <c:idx val="2"/>
          <c:order val="2"/>
          <c:tx>
            <c:strRef>
              <c:f>'Incidencia Interanual'!$BI$2</c:f>
              <c:strCache>
                <c:ptCount val="1"/>
                <c:pt idx="0">
                  <c:v>Prendas de vestir y calzado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Interanual'!$BI$65:$BI$76</c:f>
            </c:numRef>
          </c:val>
          <c:extLst>
            <c:ext xmlns:c16="http://schemas.microsoft.com/office/drawing/2014/chart" uri="{C3380CC4-5D6E-409C-BE32-E72D297353CC}">
              <c16:uniqueId val="{00000002-74DE-4502-AA30-4A603660C06F}"/>
            </c:ext>
          </c:extLst>
        </c:ser>
        <c:ser>
          <c:idx val="3"/>
          <c:order val="3"/>
          <c:tx>
            <c:strRef>
              <c:f>'Incidencia Interanual'!$BJ$2</c:f>
              <c:strCache>
                <c:ptCount val="1"/>
                <c:pt idx="0">
                  <c:v>Vivienda, agua, electricidad, gas y otros combustibles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Interanual'!$BJ$65:$BJ$76</c:f>
            </c:numRef>
          </c:val>
          <c:extLst>
            <c:ext xmlns:c16="http://schemas.microsoft.com/office/drawing/2014/chart" uri="{C3380CC4-5D6E-409C-BE32-E72D297353CC}">
              <c16:uniqueId val="{00000003-74DE-4502-AA30-4A603660C06F}"/>
            </c:ext>
          </c:extLst>
        </c:ser>
        <c:ser>
          <c:idx val="4"/>
          <c:order val="4"/>
          <c:tx>
            <c:strRef>
              <c:f>'Incidencia Interanual'!$BK$2</c:f>
              <c:strCache>
                <c:ptCount val="1"/>
                <c:pt idx="0">
                  <c:v>Equipamiento y mantenimiento del hogar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Interanual'!$BK$65:$BK$76</c:f>
            </c:numRef>
          </c:val>
          <c:extLst>
            <c:ext xmlns:c16="http://schemas.microsoft.com/office/drawing/2014/chart" uri="{C3380CC4-5D6E-409C-BE32-E72D297353CC}">
              <c16:uniqueId val="{00000004-74DE-4502-AA30-4A603660C06F}"/>
            </c:ext>
          </c:extLst>
        </c:ser>
        <c:ser>
          <c:idx val="5"/>
          <c:order val="5"/>
          <c:tx>
            <c:strRef>
              <c:f>'Incidencia Interanual'!$BL$2</c:f>
              <c:strCache>
                <c:ptCount val="1"/>
                <c:pt idx="0">
                  <c:v>Salud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Interanual'!$BL$65:$BL$76</c:f>
            </c:numRef>
          </c:val>
          <c:extLst>
            <c:ext xmlns:c16="http://schemas.microsoft.com/office/drawing/2014/chart" uri="{C3380CC4-5D6E-409C-BE32-E72D297353CC}">
              <c16:uniqueId val="{00000005-74DE-4502-AA30-4A603660C06F}"/>
            </c:ext>
          </c:extLst>
        </c:ser>
        <c:ser>
          <c:idx val="6"/>
          <c:order val="6"/>
          <c:tx>
            <c:strRef>
              <c:f>'Incidencia Interanual'!$BM$2</c:f>
              <c:strCache>
                <c:ptCount val="1"/>
                <c:pt idx="0">
                  <c:v>Transporte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Interanual'!$BM$65:$BM$76</c:f>
            </c:numRef>
          </c:val>
          <c:extLst>
            <c:ext xmlns:c16="http://schemas.microsoft.com/office/drawing/2014/chart" uri="{C3380CC4-5D6E-409C-BE32-E72D297353CC}">
              <c16:uniqueId val="{00000006-74DE-4502-AA30-4A603660C06F}"/>
            </c:ext>
          </c:extLst>
        </c:ser>
        <c:ser>
          <c:idx val="7"/>
          <c:order val="7"/>
          <c:tx>
            <c:strRef>
              <c:f>'Incidencia Interanual'!$BN$2</c:f>
              <c:strCache>
                <c:ptCount val="1"/>
                <c:pt idx="0">
                  <c:v>Comunicación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Interanual'!$BN$65:$BN$76</c:f>
            </c:numRef>
          </c:val>
          <c:extLst>
            <c:ext xmlns:c16="http://schemas.microsoft.com/office/drawing/2014/chart" uri="{C3380CC4-5D6E-409C-BE32-E72D297353CC}">
              <c16:uniqueId val="{00000007-74DE-4502-AA30-4A603660C06F}"/>
            </c:ext>
          </c:extLst>
        </c:ser>
        <c:ser>
          <c:idx val="8"/>
          <c:order val="8"/>
          <c:tx>
            <c:strRef>
              <c:f>'Incidencia Interanual'!$BO$2</c:f>
              <c:strCache>
                <c:ptCount val="1"/>
                <c:pt idx="0">
                  <c:v>Recreación y cultura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Interanual'!$BO$65:$BO$76</c:f>
            </c:numRef>
          </c:val>
          <c:extLst>
            <c:ext xmlns:c16="http://schemas.microsoft.com/office/drawing/2014/chart" uri="{C3380CC4-5D6E-409C-BE32-E72D297353CC}">
              <c16:uniqueId val="{00000008-74DE-4502-AA30-4A603660C06F}"/>
            </c:ext>
          </c:extLst>
        </c:ser>
        <c:ser>
          <c:idx val="9"/>
          <c:order val="9"/>
          <c:tx>
            <c:strRef>
              <c:f>'Incidencia Interanual'!$BP$2</c:f>
              <c:strCache>
                <c:ptCount val="1"/>
                <c:pt idx="0">
                  <c:v>Educación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Interanual'!$BP$65:$BP$76</c:f>
            </c:numRef>
          </c:val>
          <c:extLst>
            <c:ext xmlns:c16="http://schemas.microsoft.com/office/drawing/2014/chart" uri="{C3380CC4-5D6E-409C-BE32-E72D297353CC}">
              <c16:uniqueId val="{00000009-74DE-4502-AA30-4A603660C06F}"/>
            </c:ext>
          </c:extLst>
        </c:ser>
        <c:ser>
          <c:idx val="10"/>
          <c:order val="10"/>
          <c:tx>
            <c:strRef>
              <c:f>'Incidencia Interanual'!$BQ$2</c:f>
              <c:strCache>
                <c:ptCount val="1"/>
                <c:pt idx="0">
                  <c:v>Restaurantes y hoteles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Interanual'!$BQ$65:$BQ$76</c:f>
            </c:numRef>
          </c:val>
          <c:extLst>
            <c:ext xmlns:c16="http://schemas.microsoft.com/office/drawing/2014/chart" uri="{C3380CC4-5D6E-409C-BE32-E72D297353CC}">
              <c16:uniqueId val="{0000000A-74DE-4502-AA30-4A603660C06F}"/>
            </c:ext>
          </c:extLst>
        </c:ser>
        <c:ser>
          <c:idx val="11"/>
          <c:order val="11"/>
          <c:tx>
            <c:strRef>
              <c:f>'Incidencia Interanual'!$BR$2</c:f>
              <c:strCache>
                <c:ptCount val="1"/>
                <c:pt idx="0">
                  <c:v>Bienes y servicios varios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Interanual'!$BR$65:$BR$76</c:f>
            </c:numRef>
          </c:val>
          <c:extLst>
            <c:ext xmlns:c16="http://schemas.microsoft.com/office/drawing/2014/chart" uri="{C3380CC4-5D6E-409C-BE32-E72D297353CC}">
              <c16:uniqueId val="{0000000B-74DE-4502-AA30-4A603660C0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3208799"/>
        <c:axId val="1273186751"/>
      </c:areaChart>
      <c:catAx>
        <c:axId val="1273208799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73186751"/>
        <c:crosses val="autoZero"/>
        <c:auto val="1"/>
        <c:lblAlgn val="ctr"/>
        <c:lblOffset val="100"/>
        <c:noMultiLvlLbl val="1"/>
      </c:catAx>
      <c:valAx>
        <c:axId val="1273186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73208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8114173228346429E-2"/>
          <c:y val="0.77222047579451192"/>
          <c:w val="0.85292935504036604"/>
          <c:h val="0.149075879185511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Incidencia de cada división en quintil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'Incidencia Interanual'!$BV$2</c:f>
              <c:strCache>
                <c:ptCount val="1"/>
                <c:pt idx="0">
                  <c:v>Alimentos y bebidas no alcohólicas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Interanual'!$BV$65:$BV$76</c:f>
            </c:numRef>
          </c:val>
          <c:extLst>
            <c:ext xmlns:c16="http://schemas.microsoft.com/office/drawing/2014/chart" uri="{C3380CC4-5D6E-409C-BE32-E72D297353CC}">
              <c16:uniqueId val="{00000000-86A0-467A-8800-1E1CB7F39F66}"/>
            </c:ext>
          </c:extLst>
        </c:ser>
        <c:ser>
          <c:idx val="1"/>
          <c:order val="1"/>
          <c:tx>
            <c:strRef>
              <c:f>'Incidencia Interanual'!$BW$2</c:f>
              <c:strCache>
                <c:ptCount val="1"/>
                <c:pt idx="0">
                  <c:v>Bebidas alcohólicas y tabaco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Interanual'!$BW$65:$BW$76</c:f>
            </c:numRef>
          </c:val>
          <c:extLst>
            <c:ext xmlns:c16="http://schemas.microsoft.com/office/drawing/2014/chart" uri="{C3380CC4-5D6E-409C-BE32-E72D297353CC}">
              <c16:uniqueId val="{00000001-86A0-467A-8800-1E1CB7F39F66}"/>
            </c:ext>
          </c:extLst>
        </c:ser>
        <c:ser>
          <c:idx val="2"/>
          <c:order val="2"/>
          <c:tx>
            <c:strRef>
              <c:f>'Incidencia Interanual'!$BX$2</c:f>
              <c:strCache>
                <c:ptCount val="1"/>
                <c:pt idx="0">
                  <c:v>Prendas de vestir y calzado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Interanual'!$BX$65:$BX$76</c:f>
            </c:numRef>
          </c:val>
          <c:extLst>
            <c:ext xmlns:c16="http://schemas.microsoft.com/office/drawing/2014/chart" uri="{C3380CC4-5D6E-409C-BE32-E72D297353CC}">
              <c16:uniqueId val="{00000002-86A0-467A-8800-1E1CB7F39F66}"/>
            </c:ext>
          </c:extLst>
        </c:ser>
        <c:ser>
          <c:idx val="3"/>
          <c:order val="3"/>
          <c:tx>
            <c:strRef>
              <c:f>'Incidencia Interanual'!$BY$2</c:f>
              <c:strCache>
                <c:ptCount val="1"/>
                <c:pt idx="0">
                  <c:v>Vivienda, agua, electricidad, gas y otros combustibles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Interanual'!$BY$65:$BY$76</c:f>
            </c:numRef>
          </c:val>
          <c:extLst>
            <c:ext xmlns:c16="http://schemas.microsoft.com/office/drawing/2014/chart" uri="{C3380CC4-5D6E-409C-BE32-E72D297353CC}">
              <c16:uniqueId val="{00000003-86A0-467A-8800-1E1CB7F39F66}"/>
            </c:ext>
          </c:extLst>
        </c:ser>
        <c:ser>
          <c:idx val="4"/>
          <c:order val="4"/>
          <c:tx>
            <c:strRef>
              <c:f>'Incidencia Interanual'!$BZ$2</c:f>
              <c:strCache>
                <c:ptCount val="1"/>
                <c:pt idx="0">
                  <c:v>Equipamiento y mantenimiento del hogar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Interanual'!$BZ$65:$BZ$76</c:f>
            </c:numRef>
          </c:val>
          <c:extLst>
            <c:ext xmlns:c16="http://schemas.microsoft.com/office/drawing/2014/chart" uri="{C3380CC4-5D6E-409C-BE32-E72D297353CC}">
              <c16:uniqueId val="{00000004-86A0-467A-8800-1E1CB7F39F66}"/>
            </c:ext>
          </c:extLst>
        </c:ser>
        <c:ser>
          <c:idx val="5"/>
          <c:order val="5"/>
          <c:tx>
            <c:strRef>
              <c:f>'Incidencia Interanual'!$CA$2</c:f>
              <c:strCache>
                <c:ptCount val="1"/>
                <c:pt idx="0">
                  <c:v>Salud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Interanual'!$CA$65:$CA$76</c:f>
            </c:numRef>
          </c:val>
          <c:extLst>
            <c:ext xmlns:c16="http://schemas.microsoft.com/office/drawing/2014/chart" uri="{C3380CC4-5D6E-409C-BE32-E72D297353CC}">
              <c16:uniqueId val="{00000005-86A0-467A-8800-1E1CB7F39F66}"/>
            </c:ext>
          </c:extLst>
        </c:ser>
        <c:ser>
          <c:idx val="6"/>
          <c:order val="6"/>
          <c:tx>
            <c:strRef>
              <c:f>'Incidencia Interanual'!$CB$2</c:f>
              <c:strCache>
                <c:ptCount val="1"/>
                <c:pt idx="0">
                  <c:v>Transporte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Interanual'!$CB$65:$CB$76</c:f>
            </c:numRef>
          </c:val>
          <c:extLst>
            <c:ext xmlns:c16="http://schemas.microsoft.com/office/drawing/2014/chart" uri="{C3380CC4-5D6E-409C-BE32-E72D297353CC}">
              <c16:uniqueId val="{00000006-86A0-467A-8800-1E1CB7F39F66}"/>
            </c:ext>
          </c:extLst>
        </c:ser>
        <c:ser>
          <c:idx val="7"/>
          <c:order val="7"/>
          <c:tx>
            <c:strRef>
              <c:f>'Incidencia Interanual'!$CC$2</c:f>
              <c:strCache>
                <c:ptCount val="1"/>
                <c:pt idx="0">
                  <c:v>Comunicación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Interanual'!$CC$65:$CC$76</c:f>
            </c:numRef>
          </c:val>
          <c:extLst>
            <c:ext xmlns:c16="http://schemas.microsoft.com/office/drawing/2014/chart" uri="{C3380CC4-5D6E-409C-BE32-E72D297353CC}">
              <c16:uniqueId val="{00000007-86A0-467A-8800-1E1CB7F39F66}"/>
            </c:ext>
          </c:extLst>
        </c:ser>
        <c:ser>
          <c:idx val="8"/>
          <c:order val="8"/>
          <c:tx>
            <c:strRef>
              <c:f>'Incidencia Interanual'!$CD$2</c:f>
              <c:strCache>
                <c:ptCount val="1"/>
                <c:pt idx="0">
                  <c:v>Recreación y cultura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Interanual'!$CD$65:$CD$76</c:f>
            </c:numRef>
          </c:val>
          <c:extLst>
            <c:ext xmlns:c16="http://schemas.microsoft.com/office/drawing/2014/chart" uri="{C3380CC4-5D6E-409C-BE32-E72D297353CC}">
              <c16:uniqueId val="{00000008-86A0-467A-8800-1E1CB7F39F66}"/>
            </c:ext>
          </c:extLst>
        </c:ser>
        <c:ser>
          <c:idx val="9"/>
          <c:order val="9"/>
          <c:tx>
            <c:strRef>
              <c:f>'Incidencia Interanual'!$CE$2</c:f>
              <c:strCache>
                <c:ptCount val="1"/>
                <c:pt idx="0">
                  <c:v>Educación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Interanual'!$CE$65:$CE$76</c:f>
            </c:numRef>
          </c:val>
          <c:extLst>
            <c:ext xmlns:c16="http://schemas.microsoft.com/office/drawing/2014/chart" uri="{C3380CC4-5D6E-409C-BE32-E72D297353CC}">
              <c16:uniqueId val="{00000009-86A0-467A-8800-1E1CB7F39F66}"/>
            </c:ext>
          </c:extLst>
        </c:ser>
        <c:ser>
          <c:idx val="10"/>
          <c:order val="10"/>
          <c:tx>
            <c:strRef>
              <c:f>'Incidencia Interanual'!$CF$2</c:f>
              <c:strCache>
                <c:ptCount val="1"/>
                <c:pt idx="0">
                  <c:v>Restaurantes y hoteles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Interanual'!$CF$65:$CF$76</c:f>
            </c:numRef>
          </c:val>
          <c:extLst>
            <c:ext xmlns:c16="http://schemas.microsoft.com/office/drawing/2014/chart" uri="{C3380CC4-5D6E-409C-BE32-E72D297353CC}">
              <c16:uniqueId val="{0000000A-86A0-467A-8800-1E1CB7F39F66}"/>
            </c:ext>
          </c:extLst>
        </c:ser>
        <c:ser>
          <c:idx val="11"/>
          <c:order val="11"/>
          <c:tx>
            <c:strRef>
              <c:f>'Incidencia Interanual'!$CG$2</c:f>
              <c:strCache>
                <c:ptCount val="1"/>
                <c:pt idx="0">
                  <c:v>Bienes y servicios varios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Interanual'!$CG$65:$CG$76</c:f>
            </c:numRef>
          </c:val>
          <c:extLst>
            <c:ext xmlns:c16="http://schemas.microsoft.com/office/drawing/2014/chart" uri="{C3380CC4-5D6E-409C-BE32-E72D297353CC}">
              <c16:uniqueId val="{0000000B-86A0-467A-8800-1E1CB7F39F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3208799"/>
        <c:axId val="1273186751"/>
      </c:areaChart>
      <c:catAx>
        <c:axId val="1273208799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73186751"/>
        <c:crosses val="autoZero"/>
        <c:auto val="1"/>
        <c:lblAlgn val="ctr"/>
        <c:lblOffset val="100"/>
        <c:noMultiLvlLbl val="1"/>
      </c:catAx>
      <c:valAx>
        <c:axId val="1273186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73208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8114173228346429E-2"/>
          <c:y val="0.76819594580891148"/>
          <c:w val="0.84543009906103805"/>
          <c:h val="0.1531004091711115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IPCse - Diferencia de incidencias entre</a:t>
            </a:r>
            <a:r>
              <a:rPr lang="en-US" baseline="0"/>
              <a:t> el 20% de menores ingreso y el 20% de mayores ingresos</a:t>
            </a:r>
            <a:endParaRPr lang="en-US"/>
          </a:p>
        </c:rich>
      </c:tx>
      <c:layout>
        <c:manualLayout>
          <c:xMode val="edge"/>
          <c:yMode val="edge"/>
          <c:x val="0.19924687343267161"/>
          <c:y val="1.744947364282712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'Incidencia Interanual'!$EQ$63</c:f>
              <c:strCache>
                <c:ptCount val="1"/>
                <c:pt idx="0">
                  <c:v>Diferencia de incidencias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'Incidencia Interanual'!$ER$65:$ER$76</c:f>
              <c:strCache>
                <c:ptCount val="12"/>
                <c:pt idx="0">
                  <c:v>Transporte</c:v>
                </c:pt>
                <c:pt idx="1">
                  <c:v>Restaurantes y hoteles</c:v>
                </c:pt>
                <c:pt idx="2">
                  <c:v>Salud</c:v>
                </c:pt>
                <c:pt idx="3">
                  <c:v>Equipamiento y mantenimiento del hogar</c:v>
                </c:pt>
                <c:pt idx="4">
                  <c:v>Recreación y cultura</c:v>
                </c:pt>
                <c:pt idx="5">
                  <c:v>Educación</c:v>
                </c:pt>
                <c:pt idx="6">
                  <c:v>Bienes y servicios varios</c:v>
                </c:pt>
                <c:pt idx="7">
                  <c:v>Vivienda, agua, electricidad, gas y otros combustibles</c:v>
                </c:pt>
                <c:pt idx="8">
                  <c:v>Comunicación</c:v>
                </c:pt>
                <c:pt idx="9">
                  <c:v>Bebidas alcohólicas y tabaco</c:v>
                </c:pt>
                <c:pt idx="10">
                  <c:v>Prendas de vestir y calzado</c:v>
                </c:pt>
                <c:pt idx="11">
                  <c:v>Alimentos y bebidas no alcohólicas</c:v>
                </c:pt>
              </c:strCache>
            </c:strRef>
          </c:cat>
          <c:val>
            <c:numRef>
              <c:f>'Incidencia Interanual'!$EQ$65:$EQ$76</c:f>
              <c:numCache>
                <c:formatCode>General</c:formatCode>
                <c:ptCount val="12"/>
                <c:pt idx="0">
                  <c:v>-5.3928709893183271</c:v>
                </c:pt>
                <c:pt idx="1">
                  <c:v>-4.3903034221888921</c:v>
                </c:pt>
                <c:pt idx="2">
                  <c:v>-3.9699137643876803</c:v>
                </c:pt>
                <c:pt idx="3">
                  <c:v>-3.1533359260869904</c:v>
                </c:pt>
                <c:pt idx="4">
                  <c:v>-2.045779755761945</c:v>
                </c:pt>
                <c:pt idx="5">
                  <c:v>-1.8297957903043487</c:v>
                </c:pt>
                <c:pt idx="6">
                  <c:v>-1.2898427801445616</c:v>
                </c:pt>
                <c:pt idx="7">
                  <c:v>-1.3687075948263683E-2</c:v>
                </c:pt>
                <c:pt idx="8">
                  <c:v>0.30491696220856301</c:v>
                </c:pt>
                <c:pt idx="9">
                  <c:v>0.31652231622482541</c:v>
                </c:pt>
                <c:pt idx="10">
                  <c:v>2.3254045821406457</c:v>
                </c:pt>
                <c:pt idx="11">
                  <c:v>19.722380131088141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51-4CB8-802C-125833F4FB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2"/>
        <c:overlap val="13"/>
        <c:axId val="1702293792"/>
        <c:axId val="1702294208"/>
      </c:barChart>
      <c:catAx>
        <c:axId val="17022937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702294208"/>
        <c:crosses val="autoZero"/>
        <c:auto val="1"/>
        <c:lblAlgn val="ctr"/>
        <c:lblOffset val="100"/>
        <c:noMultiLvlLbl val="0"/>
      </c:catAx>
      <c:valAx>
        <c:axId val="1702294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702293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60000"/>
          <a:lumOff val="40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'Incidencia Interanual'!$EG$91:$EG$103</c:f>
              <c:strCache>
                <c:ptCount val="13"/>
                <c:pt idx="0">
                  <c:v>Nivel general</c:v>
                </c:pt>
                <c:pt idx="1">
                  <c:v>Transporte</c:v>
                </c:pt>
                <c:pt idx="2">
                  <c:v>Salud</c:v>
                </c:pt>
                <c:pt idx="3">
                  <c:v>Restaurantes y hoteles</c:v>
                </c:pt>
                <c:pt idx="4">
                  <c:v>Equipamiento y mantenimiento del hogar</c:v>
                </c:pt>
                <c:pt idx="5">
                  <c:v>Equipamiento y mantenimiento del hogar</c:v>
                </c:pt>
                <c:pt idx="6">
                  <c:v>Equipamiento y mantenimiento del hogar</c:v>
                </c:pt>
                <c:pt idx="7">
                  <c:v>Equipamiento y mantenimiento del hogar</c:v>
                </c:pt>
                <c:pt idx="8">
                  <c:v>Equipamiento y mantenimiento del hogar</c:v>
                </c:pt>
                <c:pt idx="9">
                  <c:v>Equipamiento y mantenimiento del hogar</c:v>
                </c:pt>
                <c:pt idx="10">
                  <c:v>Equipamiento y mantenimiento del hogar</c:v>
                </c:pt>
                <c:pt idx="11">
                  <c:v>Prendas de vestir y calzado</c:v>
                </c:pt>
                <c:pt idx="12">
                  <c:v>Alimentos y bebidas no alcohólicas</c:v>
                </c:pt>
              </c:strCache>
            </c:strRef>
          </c:cat>
          <c:val>
            <c:numRef>
              <c:f>'Incidencia Interanual'!$EH$91:$EH$103</c:f>
              <c:numCache>
                <c:formatCode>General</c:formatCode>
                <c:ptCount val="13"/>
                <c:pt idx="0">
                  <c:v>-4.9018726207639247</c:v>
                </c:pt>
                <c:pt idx="1">
                  <c:v>-14.459929012129873</c:v>
                </c:pt>
                <c:pt idx="2">
                  <c:v>-10.457335119620806</c:v>
                </c:pt>
                <c:pt idx="3">
                  <c:v>-10.04091700664604</c:v>
                </c:pt>
                <c:pt idx="4">
                  <c:v>-6.7347082016792257</c:v>
                </c:pt>
                <c:pt idx="5">
                  <c:v>-6.7347082016792257</c:v>
                </c:pt>
                <c:pt idx="6">
                  <c:v>-6.7347082016792257</c:v>
                </c:pt>
                <c:pt idx="7">
                  <c:v>-6.7347082016792257</c:v>
                </c:pt>
                <c:pt idx="8">
                  <c:v>-6.7347082016792257</c:v>
                </c:pt>
                <c:pt idx="9">
                  <c:v>-6.7347082016792257</c:v>
                </c:pt>
                <c:pt idx="10">
                  <c:v>-6.7347082016792257</c:v>
                </c:pt>
                <c:pt idx="11">
                  <c:v>2.8132188629905084</c:v>
                </c:pt>
                <c:pt idx="12">
                  <c:v>45.17038620547153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F4-463F-A3BB-A770649264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27145504"/>
        <c:axId val="1427150304"/>
      </c:barChart>
      <c:catAx>
        <c:axId val="14271455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427150304"/>
        <c:crosses val="autoZero"/>
        <c:auto val="1"/>
        <c:lblAlgn val="ctr"/>
        <c:lblOffset val="100"/>
        <c:noMultiLvlLbl val="0"/>
      </c:catAx>
      <c:valAx>
        <c:axId val="1427150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427145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gradFill flip="none" rotWithShape="1">
              <a:gsLst>
                <a:gs pos="0">
                  <a:srgbClr val="C00000"/>
                </a:gs>
                <a:gs pos="71000">
                  <a:srgbClr val="92D050"/>
                </a:gs>
                <a:gs pos="69000">
                  <a:srgbClr val="C00000"/>
                </a:gs>
                <a:gs pos="100000">
                  <a:srgbClr val="92D050"/>
                </a:gs>
              </a:gsLst>
              <a:lin ang="5400000" scaled="1"/>
              <a:tileRect/>
            </a:gradFill>
            <a:ln>
              <a:noFill/>
            </a:ln>
            <a:effectLst/>
          </c:spPr>
          <c:val>
            <c:numRef>
              <c:f>'Infla Interanual PondENGHO'!$CI$16:$CI$83</c:f>
              <c:numCache>
                <c:formatCode>0.00%</c:formatCode>
                <c:ptCount val="68"/>
                <c:pt idx="0">
                  <c:v>-8.9321136474609375E-3</c:v>
                </c:pt>
                <c:pt idx="1">
                  <c:v>-7.212585655155257E-3</c:v>
                </c:pt>
                <c:pt idx="2">
                  <c:v>-7.6877452703993931E-3</c:v>
                </c:pt>
                <c:pt idx="3">
                  <c:v>-1.1756754590538154E-2</c:v>
                </c:pt>
                <c:pt idx="4">
                  <c:v>-1.4857779980031571E-2</c:v>
                </c:pt>
                <c:pt idx="5">
                  <c:v>-1.1921308354215787E-2</c:v>
                </c:pt>
                <c:pt idx="6">
                  <c:v>-9.6538061817146303E-3</c:v>
                </c:pt>
                <c:pt idx="7">
                  <c:v>-3.1160854456453446E-3</c:v>
                </c:pt>
                <c:pt idx="8">
                  <c:v>-2.6045246422052859E-3</c:v>
                </c:pt>
                <c:pt idx="9">
                  <c:v>-1.6828020499446428E-3</c:v>
                </c:pt>
                <c:pt idx="10">
                  <c:v>-2.1144233163254977E-3</c:v>
                </c:pt>
                <c:pt idx="11">
                  <c:v>-1.035916798549863E-3</c:v>
                </c:pt>
                <c:pt idx="12">
                  <c:v>1.0263988978664873E-3</c:v>
                </c:pt>
                <c:pt idx="13">
                  <c:v>3.927024523159961E-3</c:v>
                </c:pt>
                <c:pt idx="14">
                  <c:v>1.5892342760018163E-2</c:v>
                </c:pt>
                <c:pt idx="15">
                  <c:v>2.2082264119081429E-2</c:v>
                </c:pt>
                <c:pt idx="16">
                  <c:v>2.110588441051453E-2</c:v>
                </c:pt>
                <c:pt idx="17">
                  <c:v>1.4584173256683375E-2</c:v>
                </c:pt>
                <c:pt idx="18">
                  <c:v>1.4283404936190403E-2</c:v>
                </c:pt>
                <c:pt idx="19">
                  <c:v>9.1599398926831554E-3</c:v>
                </c:pt>
                <c:pt idx="20">
                  <c:v>9.6260435104469355E-3</c:v>
                </c:pt>
                <c:pt idx="21">
                  <c:v>9.0741846999253806E-3</c:v>
                </c:pt>
                <c:pt idx="22">
                  <c:v>1.6109881903270118E-3</c:v>
                </c:pt>
                <c:pt idx="23">
                  <c:v>4.5694198517278739E-3</c:v>
                </c:pt>
                <c:pt idx="24">
                  <c:v>5.190534844908834E-3</c:v>
                </c:pt>
                <c:pt idx="25">
                  <c:v>1.2167754148960874E-2</c:v>
                </c:pt>
                <c:pt idx="26">
                  <c:v>4.6538694323787766E-3</c:v>
                </c:pt>
                <c:pt idx="27">
                  <c:v>2.8058829475559044E-3</c:v>
                </c:pt>
                <c:pt idx="28">
                  <c:v>1.4319104322692011E-2</c:v>
                </c:pt>
                <c:pt idx="29">
                  <c:v>1.6768498948118493E-2</c:v>
                </c:pt>
                <c:pt idx="30">
                  <c:v>1.8005331089918197E-2</c:v>
                </c:pt>
                <c:pt idx="31">
                  <c:v>2.2068716007191735E-2</c:v>
                </c:pt>
                <c:pt idx="32">
                  <c:v>2.1254810295748827E-2</c:v>
                </c:pt>
                <c:pt idx="33">
                  <c:v>2.3565405045563592E-2</c:v>
                </c:pt>
                <c:pt idx="34">
                  <c:v>3.5232113949446919E-2</c:v>
                </c:pt>
                <c:pt idx="35">
                  <c:v>3.0583132643517752E-2</c:v>
                </c:pt>
                <c:pt idx="36">
                  <c:v>3.5456902671977097E-2</c:v>
                </c:pt>
                <c:pt idx="37">
                  <c:v>3.0300348045517289E-2</c:v>
                </c:pt>
                <c:pt idx="38">
                  <c:v>2.6598500000875713E-2</c:v>
                </c:pt>
                <c:pt idx="39">
                  <c:v>2.0363559615221405E-2</c:v>
                </c:pt>
                <c:pt idx="40">
                  <c:v>1.2025878756383834E-2</c:v>
                </c:pt>
                <c:pt idx="41">
                  <c:v>9.8376621323550406E-3</c:v>
                </c:pt>
                <c:pt idx="42">
                  <c:v>1.3174348444199069E-2</c:v>
                </c:pt>
                <c:pt idx="43">
                  <c:v>1.406852995462593E-2</c:v>
                </c:pt>
                <c:pt idx="44">
                  <c:v>6.7376959390261781E-3</c:v>
                </c:pt>
                <c:pt idx="45">
                  <c:v>-5.3897172997996456E-4</c:v>
                </c:pt>
                <c:pt idx="46">
                  <c:v>-8.059750037802571E-3</c:v>
                </c:pt>
                <c:pt idx="47">
                  <c:v>-7.1046116322142083E-3</c:v>
                </c:pt>
                <c:pt idx="48">
                  <c:v>-8.5540981860892096E-3</c:v>
                </c:pt>
                <c:pt idx="49">
                  <c:v>-1.4231579143375361E-2</c:v>
                </c:pt>
                <c:pt idx="50">
                  <c:v>-3.2631414628312427E-3</c:v>
                </c:pt>
                <c:pt idx="51">
                  <c:v>7.3696768756754683E-3</c:v>
                </c:pt>
                <c:pt idx="52">
                  <c:v>7.9780143514009971E-3</c:v>
                </c:pt>
                <c:pt idx="53">
                  <c:v>1.1278445675364512E-2</c:v>
                </c:pt>
                <c:pt idx="54">
                  <c:v>4.9699494784427589E-3</c:v>
                </c:pt>
                <c:pt idx="55">
                  <c:v>-2.5676802211045402E-3</c:v>
                </c:pt>
                <c:pt idx="56">
                  <c:v>1.0238426622702024E-2</c:v>
                </c:pt>
                <c:pt idx="57">
                  <c:v>2.4195529856088305E-2</c:v>
                </c:pt>
                <c:pt idx="58">
                  <c:v>2.5014879475798502E-2</c:v>
                </c:pt>
                <c:pt idx="59">
                  <c:v>1.8239189485159679E-2</c:v>
                </c:pt>
                <c:pt idx="60">
                  <c:v>4.4045349565406955E-3</c:v>
                </c:pt>
                <c:pt idx="61">
                  <c:v>5.5675433342599057E-3</c:v>
                </c:pt>
                <c:pt idx="62">
                  <c:v>1.0578995295115412E-2</c:v>
                </c:pt>
                <c:pt idx="63">
                  <c:v>8.3634528096161453E-3</c:v>
                </c:pt>
                <c:pt idx="64">
                  <c:v>1.385165234451291E-2</c:v>
                </c:pt>
                <c:pt idx="65">
                  <c:v>4.6062689372114995E-3</c:v>
                </c:pt>
                <c:pt idx="66">
                  <c:v>7.8447455990682258E-4</c:v>
                </c:pt>
                <c:pt idx="67">
                  <c:v>2.6592792408912658E-3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35-4EDC-83FA-601B76E56C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5362256"/>
        <c:axId val="475364336"/>
      </c:areaChart>
      <c:catAx>
        <c:axId val="47536225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75364336"/>
        <c:crosses val="autoZero"/>
        <c:auto val="1"/>
        <c:lblAlgn val="ctr"/>
        <c:lblOffset val="100"/>
        <c:noMultiLvlLbl val="0"/>
      </c:catAx>
      <c:valAx>
        <c:axId val="47536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75362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Inflación</a:t>
            </a:r>
            <a:r>
              <a:rPr lang="es-AR" baseline="0"/>
              <a:t> interanual por quintiles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3.7182685792509482E-2"/>
          <c:y val="7.7466456468319123E-2"/>
          <c:w val="0.94916684867287382"/>
          <c:h val="0.80124102762126015"/>
        </c:manualLayout>
      </c:layout>
      <c:lineChart>
        <c:grouping val="standard"/>
        <c:varyColors val="0"/>
        <c:ser>
          <c:idx val="0"/>
          <c:order val="0"/>
          <c:tx>
            <c:strRef>
              <c:f>'Infla Interanual PondENGHO'!$BM$1</c:f>
              <c:strCache>
                <c:ptCount val="1"/>
                <c:pt idx="0">
                  <c:v>QUINTIL 1</c:v>
                </c:pt>
              </c:strCache>
            </c:strRef>
          </c:tx>
          <c:spPr>
            <a:ln w="12700" cap="rnd">
              <a:solidFill>
                <a:schemeClr val="accent5">
                  <a:shade val="53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'Infla Mensual PondENGHO'!$A$4:$A$850</c15:sqref>
                  </c15:fullRef>
                </c:ext>
              </c:extLst>
              <c:f>'Infla Mensual PondENGHO'!$A$16:$A$850</c:f>
              <c:numCache>
                <c:formatCode>mmm\-yy</c:formatCode>
                <c:ptCount val="835"/>
                <c:pt idx="0">
                  <c:v>43070</c:v>
                </c:pt>
                <c:pt idx="1">
                  <c:v>43101</c:v>
                </c:pt>
                <c:pt idx="2">
                  <c:v>43132</c:v>
                </c:pt>
                <c:pt idx="3">
                  <c:v>43160</c:v>
                </c:pt>
                <c:pt idx="4">
                  <c:v>43191</c:v>
                </c:pt>
                <c:pt idx="5">
                  <c:v>43221</c:v>
                </c:pt>
                <c:pt idx="6">
                  <c:v>43252</c:v>
                </c:pt>
                <c:pt idx="7">
                  <c:v>43282</c:v>
                </c:pt>
                <c:pt idx="8">
                  <c:v>43313</c:v>
                </c:pt>
                <c:pt idx="9">
                  <c:v>43344</c:v>
                </c:pt>
                <c:pt idx="10">
                  <c:v>43374</c:v>
                </c:pt>
                <c:pt idx="11">
                  <c:v>43405</c:v>
                </c:pt>
                <c:pt idx="12">
                  <c:v>43435</c:v>
                </c:pt>
                <c:pt idx="13">
                  <c:v>43466</c:v>
                </c:pt>
                <c:pt idx="14">
                  <c:v>43497</c:v>
                </c:pt>
                <c:pt idx="15">
                  <c:v>43525</c:v>
                </c:pt>
                <c:pt idx="16">
                  <c:v>43556</c:v>
                </c:pt>
                <c:pt idx="17">
                  <c:v>43586</c:v>
                </c:pt>
                <c:pt idx="18">
                  <c:v>43617</c:v>
                </c:pt>
                <c:pt idx="19">
                  <c:v>43647</c:v>
                </c:pt>
                <c:pt idx="20">
                  <c:v>43678</c:v>
                </c:pt>
                <c:pt idx="21">
                  <c:v>43709</c:v>
                </c:pt>
                <c:pt idx="22">
                  <c:v>43739</c:v>
                </c:pt>
                <c:pt idx="23">
                  <c:v>43770</c:v>
                </c:pt>
                <c:pt idx="24">
                  <c:v>43800</c:v>
                </c:pt>
                <c:pt idx="25">
                  <c:v>43831</c:v>
                </c:pt>
                <c:pt idx="26">
                  <c:v>43862</c:v>
                </c:pt>
                <c:pt idx="27">
                  <c:v>43891</c:v>
                </c:pt>
                <c:pt idx="28">
                  <c:v>43922</c:v>
                </c:pt>
                <c:pt idx="29">
                  <c:v>43952</c:v>
                </c:pt>
                <c:pt idx="30">
                  <c:v>43983</c:v>
                </c:pt>
                <c:pt idx="31">
                  <c:v>44013</c:v>
                </c:pt>
                <c:pt idx="32">
                  <c:v>44044</c:v>
                </c:pt>
                <c:pt idx="33">
                  <c:v>44075</c:v>
                </c:pt>
                <c:pt idx="34">
                  <c:v>44105</c:v>
                </c:pt>
                <c:pt idx="35">
                  <c:v>44136</c:v>
                </c:pt>
                <c:pt idx="36">
                  <c:v>44166</c:v>
                </c:pt>
                <c:pt idx="37">
                  <c:v>44197</c:v>
                </c:pt>
                <c:pt idx="38">
                  <c:v>44228</c:v>
                </c:pt>
                <c:pt idx="39">
                  <c:v>44256</c:v>
                </c:pt>
                <c:pt idx="40">
                  <c:v>44287</c:v>
                </c:pt>
                <c:pt idx="41">
                  <c:v>44317</c:v>
                </c:pt>
                <c:pt idx="42">
                  <c:v>44348</c:v>
                </c:pt>
                <c:pt idx="43">
                  <c:v>44378</c:v>
                </c:pt>
                <c:pt idx="44">
                  <c:v>44409</c:v>
                </c:pt>
                <c:pt idx="45">
                  <c:v>44440</c:v>
                </c:pt>
                <c:pt idx="46">
                  <c:v>44470</c:v>
                </c:pt>
                <c:pt idx="47">
                  <c:v>44501</c:v>
                </c:pt>
                <c:pt idx="48">
                  <c:v>44531</c:v>
                </c:pt>
                <c:pt idx="49">
                  <c:v>44562</c:v>
                </c:pt>
                <c:pt idx="50">
                  <c:v>44593</c:v>
                </c:pt>
                <c:pt idx="51">
                  <c:v>44621</c:v>
                </c:pt>
                <c:pt idx="52">
                  <c:v>44652</c:v>
                </c:pt>
                <c:pt idx="53">
                  <c:v>44682</c:v>
                </c:pt>
                <c:pt idx="54">
                  <c:v>44713</c:v>
                </c:pt>
                <c:pt idx="55">
                  <c:v>44743</c:v>
                </c:pt>
                <c:pt idx="56">
                  <c:v>44774</c:v>
                </c:pt>
                <c:pt idx="57">
                  <c:v>44805</c:v>
                </c:pt>
                <c:pt idx="58">
                  <c:v>44835</c:v>
                </c:pt>
                <c:pt idx="59">
                  <c:v>44866</c:v>
                </c:pt>
                <c:pt idx="60">
                  <c:v>44896</c:v>
                </c:pt>
                <c:pt idx="61">
                  <c:v>44927</c:v>
                </c:pt>
                <c:pt idx="62">
                  <c:v>44958</c:v>
                </c:pt>
                <c:pt idx="63">
                  <c:v>44986</c:v>
                </c:pt>
                <c:pt idx="64">
                  <c:v>45017</c:v>
                </c:pt>
                <c:pt idx="65">
                  <c:v>45047</c:v>
                </c:pt>
                <c:pt idx="66">
                  <c:v>45078</c:v>
                </c:pt>
                <c:pt idx="67">
                  <c:v>45108</c:v>
                </c:pt>
                <c:pt idx="68">
                  <c:v>45139</c:v>
                </c:pt>
                <c:pt idx="69">
                  <c:v>45170</c:v>
                </c:pt>
                <c:pt idx="70">
                  <c:v>45200</c:v>
                </c:pt>
                <c:pt idx="71">
                  <c:v>45231</c:v>
                </c:pt>
                <c:pt idx="72">
                  <c:v>45261</c:v>
                </c:pt>
                <c:pt idx="73">
                  <c:v>45292</c:v>
                </c:pt>
                <c:pt idx="74">
                  <c:v>45323</c:v>
                </c:pt>
                <c:pt idx="75">
                  <c:v>45352</c:v>
                </c:pt>
                <c:pt idx="76">
                  <c:v>45383</c:v>
                </c:pt>
                <c:pt idx="77">
                  <c:v>45413</c:v>
                </c:pt>
                <c:pt idx="78">
                  <c:v>45444</c:v>
                </c:pt>
                <c:pt idx="79">
                  <c:v>45474</c:v>
                </c:pt>
                <c:pt idx="80">
                  <c:v>45505</c:v>
                </c:pt>
                <c:pt idx="81">
                  <c:v>45536</c:v>
                </c:pt>
                <c:pt idx="82">
                  <c:v>45566</c:v>
                </c:pt>
                <c:pt idx="83">
                  <c:v>45597</c:v>
                </c:pt>
                <c:pt idx="84">
                  <c:v>45627</c:v>
                </c:pt>
                <c:pt idx="85">
                  <c:v>45658</c:v>
                </c:pt>
                <c:pt idx="86">
                  <c:v>45689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'Infla Interanual PondENGHO'!$BM$4:$BM$850</c15:sqref>
                  </c15:fullRef>
                </c:ext>
              </c:extLst>
              <c:f>'Infla Interanual PondENGHO'!$BM$16:$BM$850</c:f>
              <c:numCache>
                <c:formatCode>General</c:formatCode>
                <c:ptCount val="835"/>
                <c:pt idx="0" formatCode="0.0%">
                  <c:v>0.24215576171874997</c:v>
                </c:pt>
                <c:pt idx="1" formatCode="0.0%">
                  <c:v>0.24550541513941648</c:v>
                </c:pt>
                <c:pt idx="2" formatCode="0.0%">
                  <c:v>0.24891886226994431</c:v>
                </c:pt>
                <c:pt idx="3" formatCode="0.0%">
                  <c:v>0.24646721818517681</c:v>
                </c:pt>
                <c:pt idx="4" formatCode="0.0%">
                  <c:v>0.24573425525427028</c:v>
                </c:pt>
                <c:pt idx="5" formatCode="0.0%">
                  <c:v>0.25526083558277146</c:v>
                </c:pt>
                <c:pt idx="6" formatCode="0.0%">
                  <c:v>0.28796828244398065</c:v>
                </c:pt>
                <c:pt idx="7" formatCode="0.0%">
                  <c:v>0.30935591035459242</c:v>
                </c:pt>
                <c:pt idx="8" formatCode="0.0%">
                  <c:v>0.34138032234188453</c:v>
                </c:pt>
                <c:pt idx="9" formatCode="0.0%">
                  <c:v>0.40407916068593175</c:v>
                </c:pt>
                <c:pt idx="10" formatCode="0.0%">
                  <c:v>0.45751610925058217</c:v>
                </c:pt>
                <c:pt idx="11" formatCode="0.0%">
                  <c:v>0.4842743175619455</c:v>
                </c:pt>
                <c:pt idx="12" formatCode="0.0%">
                  <c:v>0.47718261767694536</c:v>
                </c:pt>
                <c:pt idx="13" formatCode="0.0%">
                  <c:v>0.49505666447611207</c:v>
                </c:pt>
                <c:pt idx="14" formatCode="0.0%">
                  <c:v>0.52243022584920307</c:v>
                </c:pt>
                <c:pt idx="15" formatCode="0.0%">
                  <c:v>0.55997875387835006</c:v>
                </c:pt>
                <c:pt idx="16" formatCode="0.0%">
                  <c:v>0.57024433656665763</c:v>
                </c:pt>
                <c:pt idx="17" formatCode="0.0%">
                  <c:v>0.5818763271372227</c:v>
                </c:pt>
                <c:pt idx="18" formatCode="0.0%">
                  <c:v>0.56698814294815492</c:v>
                </c:pt>
                <c:pt idx="19" formatCode="0.0%">
                  <c:v>0.54969569107216842</c:v>
                </c:pt>
                <c:pt idx="20" formatCode="0.0%">
                  <c:v>0.55132565835707803</c:v>
                </c:pt>
                <c:pt idx="21" formatCode="0.0%">
                  <c:v>0.54246175548775688</c:v>
                </c:pt>
                <c:pt idx="22" formatCode="0.0%">
                  <c:v>0.50746619431896334</c:v>
                </c:pt>
                <c:pt idx="23" formatCode="0.0%">
                  <c:v>0.52530119432942124</c:v>
                </c:pt>
                <c:pt idx="24" formatCode="0.0%">
                  <c:v>0.54242598901750916</c:v>
                </c:pt>
                <c:pt idx="25" formatCode="0.0%">
                  <c:v>0.53415512927089814</c:v>
                </c:pt>
                <c:pt idx="26" formatCode="0.0%">
                  <c:v>0.49782367707523489</c:v>
                </c:pt>
                <c:pt idx="27" formatCode="0.0%">
                  <c:v>0.47469099695425743</c:v>
                </c:pt>
                <c:pt idx="28" formatCode="0.0%">
                  <c:v>0.45434559077557934</c:v>
                </c:pt>
                <c:pt idx="29" formatCode="0.0%">
                  <c:v>0.43616145416110141</c:v>
                </c:pt>
                <c:pt idx="30" formatCode="0.0%">
                  <c:v>0.43657173998227905</c:v>
                </c:pt>
                <c:pt idx="31" formatCode="0.0%">
                  <c:v>0.44174400525208801</c:v>
                </c:pt>
                <c:pt idx="32" formatCode="0.0%">
                  <c:v>0.42535759853244048</c:v>
                </c:pt>
                <c:pt idx="33" formatCode="0.0%">
                  <c:v>0.38908840060955274</c:v>
                </c:pt>
                <c:pt idx="34" formatCode="0.0%">
                  <c:v>0.40597619434447463</c:v>
                </c:pt>
                <c:pt idx="35" formatCode="0.0%">
                  <c:v>0.38747493889808715</c:v>
                </c:pt>
                <c:pt idx="36" formatCode="0.0%">
                  <c:v>0.38720307269452214</c:v>
                </c:pt>
                <c:pt idx="37" formatCode="0.0%">
                  <c:v>0.40426770142405299</c:v>
                </c:pt>
                <c:pt idx="38" formatCode="0.0%">
                  <c:v>0.42339323820680574</c:v>
                </c:pt>
                <c:pt idx="39" formatCode="0.0%">
                  <c:v>0.43860428855950628</c:v>
                </c:pt>
                <c:pt idx="40" formatCode="0.0%">
                  <c:v>0.46885820860635197</c:v>
                </c:pt>
                <c:pt idx="41" formatCode="0.0%">
                  <c:v>0.49339921184272306</c:v>
                </c:pt>
                <c:pt idx="42" formatCode="0.0%">
                  <c:v>0.50948290576760691</c:v>
                </c:pt>
                <c:pt idx="43" formatCode="0.0%">
                  <c:v>0.52582402415906659</c:v>
                </c:pt>
                <c:pt idx="44" formatCode="0.0%">
                  <c:v>0.51809908349989553</c:v>
                </c:pt>
                <c:pt idx="45" formatCode="0.0%">
                  <c:v>0.5241944230612674</c:v>
                </c:pt>
                <c:pt idx="46" formatCode="0.0%">
                  <c:v>0.51629770968818267</c:v>
                </c:pt>
                <c:pt idx="47" formatCode="0.0%">
                  <c:v>0.50801883835925943</c:v>
                </c:pt>
                <c:pt idx="48" formatCode="0.0%">
                  <c:v>0.50427090260317953</c:v>
                </c:pt>
                <c:pt idx="49" formatCode="0.0%">
                  <c:v>0.49849500591097962</c:v>
                </c:pt>
                <c:pt idx="50" formatCode="0.0%">
                  <c:v>0.52139478377712112</c:v>
                </c:pt>
                <c:pt idx="51" formatCode="0.0%">
                  <c:v>0.5548321346938998</c:v>
                </c:pt>
                <c:pt idx="52" formatCode="0.0%">
                  <c:v>0.58370311347398385</c:v>
                </c:pt>
                <c:pt idx="53" formatCode="0.0%">
                  <c:v>0.61295805504739143</c:v>
                </c:pt>
                <c:pt idx="54" formatCode="0.0%">
                  <c:v>0.64376050072461299</c:v>
                </c:pt>
                <c:pt idx="55" formatCode="0.0%">
                  <c:v>0.71074411849309493</c:v>
                </c:pt>
                <c:pt idx="56" formatCode="0.0%">
                  <c:v>0.79349873023721962</c:v>
                </c:pt>
                <c:pt idx="57" formatCode="0.0%">
                  <c:v>0.84633875447244256</c:v>
                </c:pt>
                <c:pt idx="58" formatCode="0.0%">
                  <c:v>0.89733297732562267</c:v>
                </c:pt>
                <c:pt idx="59" formatCode="0.0%">
                  <c:v>0.93696144789935865</c:v>
                </c:pt>
                <c:pt idx="60" formatCode="0.0%">
                  <c:v>0.95231532188671775</c:v>
                </c:pt>
                <c:pt idx="61" formatCode="0.0%">
                  <c:v>0.99333312817627095</c:v>
                </c:pt>
                <c:pt idx="62" formatCode="0.0%">
                  <c:v>1.0331905287230354</c:v>
                </c:pt>
                <c:pt idx="63" formatCode="0.0%">
                  <c:v>1.047533410459105</c:v>
                </c:pt>
                <c:pt idx="64" formatCode="0.0%">
                  <c:v>1.0943464510230743</c:v>
                </c:pt>
                <c:pt idx="65" formatCode="0.0%">
                  <c:v>1.1427129511140857</c:v>
                </c:pt>
                <c:pt idx="66" formatCode="0.0%">
                  <c:v>1.1560929316778537</c:v>
                </c:pt>
                <c:pt idx="67" formatCode="0.0%">
                  <c:v>1.1370335310753314</c:v>
                </c:pt>
                <c:pt idx="68" formatCode="0.0%">
                  <c:v>1.2554719381566324</c:v>
                </c:pt>
                <c:pt idx="69" formatCode="0.0%">
                  <c:v>1.3993704882930218</c:v>
                </c:pt>
                <c:pt idx="70" formatCode="0.0%">
                  <c:v>1.44085053760225</c:v>
                </c:pt>
                <c:pt idx="71" formatCode="0.0%">
                  <c:v>1.6372893922852483</c:v>
                </c:pt>
                <c:pt idx="72" formatCode="0.0%">
                  <c:v>2.1655023791991979</c:v>
                </c:pt>
                <c:pt idx="73" formatCode="0.0%">
                  <c:v>2.5863172665008491</c:v>
                </c:pt>
                <c:pt idx="74" formatCode="0.0%">
                  <c:v>2.7577533612365817</c:v>
                </c:pt>
                <c:pt idx="75" formatCode="0.0%">
                  <c:v>2.8567892610245842</c:v>
                </c:pt>
                <c:pt idx="76" formatCode="0.0%">
                  <c:v>2.8541181954153121</c:v>
                </c:pt>
                <c:pt idx="77" formatCode="0.0%">
                  <c:v>2.7392357608075195</c:v>
                </c:pt>
                <c:pt idx="78" formatCode="0.0%">
                  <c:v>2.6942200742781717</c:v>
                </c:pt>
                <c:pt idx="79" formatCode="0.0%">
                  <c:v>2.6144059959530095</c:v>
                </c:pt>
                <c:pt idx="80" formatCode="0.0%">
                  <c:v>2.3312515685329163</c:v>
                </c:pt>
                <c:pt idx="81" formatCode="0.0%">
                  <c:v>2.0408075618582684</c:v>
                </c:pt>
                <c:pt idx="82" formatCode="0.0%">
                  <c:v>1.8810118608490916</c:v>
                </c:pt>
                <c:pt idx="83" formatCode="0.0%">
                  <c:v>1.5991830009648069</c:v>
                </c:pt>
                <c:pt idx="84" formatCode="0.0%">
                  <c:v>1.1189565614781167</c:v>
                </c:pt>
                <c:pt idx="85" formatCode="0.0%">
                  <c:v>0.79762810971529974</c:v>
                </c:pt>
                <c:pt idx="86" formatCode="0.0%">
                  <c:v>0.63951271503888729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AE-4A48-93E1-E089411C309C}"/>
            </c:ext>
          </c:extLst>
        </c:ser>
        <c:ser>
          <c:idx val="1"/>
          <c:order val="1"/>
          <c:tx>
            <c:strRef>
              <c:f>'Infla Interanual PondENGHO'!$BN$1</c:f>
              <c:strCache>
                <c:ptCount val="1"/>
                <c:pt idx="0">
                  <c:v>QUINTIL 2</c:v>
                </c:pt>
              </c:strCache>
            </c:strRef>
          </c:tx>
          <c:spPr>
            <a:ln w="12700" cap="rnd">
              <a:solidFill>
                <a:schemeClr val="accent5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'Infla Mensual PondENGHO'!$A$4:$A$850</c15:sqref>
                  </c15:fullRef>
                </c:ext>
              </c:extLst>
              <c:f>'Infla Mensual PondENGHO'!$A$16:$A$850</c:f>
              <c:numCache>
                <c:formatCode>mmm\-yy</c:formatCode>
                <c:ptCount val="835"/>
                <c:pt idx="0">
                  <c:v>43070</c:v>
                </c:pt>
                <c:pt idx="1">
                  <c:v>43101</c:v>
                </c:pt>
                <c:pt idx="2">
                  <c:v>43132</c:v>
                </c:pt>
                <c:pt idx="3">
                  <c:v>43160</c:v>
                </c:pt>
                <c:pt idx="4">
                  <c:v>43191</c:v>
                </c:pt>
                <c:pt idx="5">
                  <c:v>43221</c:v>
                </c:pt>
                <c:pt idx="6">
                  <c:v>43252</c:v>
                </c:pt>
                <c:pt idx="7">
                  <c:v>43282</c:v>
                </c:pt>
                <c:pt idx="8">
                  <c:v>43313</c:v>
                </c:pt>
                <c:pt idx="9">
                  <c:v>43344</c:v>
                </c:pt>
                <c:pt idx="10">
                  <c:v>43374</c:v>
                </c:pt>
                <c:pt idx="11">
                  <c:v>43405</c:v>
                </c:pt>
                <c:pt idx="12">
                  <c:v>43435</c:v>
                </c:pt>
                <c:pt idx="13">
                  <c:v>43466</c:v>
                </c:pt>
                <c:pt idx="14">
                  <c:v>43497</c:v>
                </c:pt>
                <c:pt idx="15">
                  <c:v>43525</c:v>
                </c:pt>
                <c:pt idx="16">
                  <c:v>43556</c:v>
                </c:pt>
                <c:pt idx="17">
                  <c:v>43586</c:v>
                </c:pt>
                <c:pt idx="18">
                  <c:v>43617</c:v>
                </c:pt>
                <c:pt idx="19">
                  <c:v>43647</c:v>
                </c:pt>
                <c:pt idx="20">
                  <c:v>43678</c:v>
                </c:pt>
                <c:pt idx="21">
                  <c:v>43709</c:v>
                </c:pt>
                <c:pt idx="22">
                  <c:v>43739</c:v>
                </c:pt>
                <c:pt idx="23">
                  <c:v>43770</c:v>
                </c:pt>
                <c:pt idx="24">
                  <c:v>43800</c:v>
                </c:pt>
                <c:pt idx="25">
                  <c:v>43831</c:v>
                </c:pt>
                <c:pt idx="26">
                  <c:v>43862</c:v>
                </c:pt>
                <c:pt idx="27">
                  <c:v>43891</c:v>
                </c:pt>
                <c:pt idx="28">
                  <c:v>43922</c:v>
                </c:pt>
                <c:pt idx="29">
                  <c:v>43952</c:v>
                </c:pt>
                <c:pt idx="30">
                  <c:v>43983</c:v>
                </c:pt>
                <c:pt idx="31">
                  <c:v>44013</c:v>
                </c:pt>
                <c:pt idx="32">
                  <c:v>44044</c:v>
                </c:pt>
                <c:pt idx="33">
                  <c:v>44075</c:v>
                </c:pt>
                <c:pt idx="34">
                  <c:v>44105</c:v>
                </c:pt>
                <c:pt idx="35">
                  <c:v>44136</c:v>
                </c:pt>
                <c:pt idx="36">
                  <c:v>44166</c:v>
                </c:pt>
                <c:pt idx="37">
                  <c:v>44197</c:v>
                </c:pt>
                <c:pt idx="38">
                  <c:v>44228</c:v>
                </c:pt>
                <c:pt idx="39">
                  <c:v>44256</c:v>
                </c:pt>
                <c:pt idx="40">
                  <c:v>44287</c:v>
                </c:pt>
                <c:pt idx="41">
                  <c:v>44317</c:v>
                </c:pt>
                <c:pt idx="42">
                  <c:v>44348</c:v>
                </c:pt>
                <c:pt idx="43">
                  <c:v>44378</c:v>
                </c:pt>
                <c:pt idx="44">
                  <c:v>44409</c:v>
                </c:pt>
                <c:pt idx="45">
                  <c:v>44440</c:v>
                </c:pt>
                <c:pt idx="46">
                  <c:v>44470</c:v>
                </c:pt>
                <c:pt idx="47">
                  <c:v>44501</c:v>
                </c:pt>
                <c:pt idx="48">
                  <c:v>44531</c:v>
                </c:pt>
                <c:pt idx="49">
                  <c:v>44562</c:v>
                </c:pt>
                <c:pt idx="50">
                  <c:v>44593</c:v>
                </c:pt>
                <c:pt idx="51">
                  <c:v>44621</c:v>
                </c:pt>
                <c:pt idx="52">
                  <c:v>44652</c:v>
                </c:pt>
                <c:pt idx="53">
                  <c:v>44682</c:v>
                </c:pt>
                <c:pt idx="54">
                  <c:v>44713</c:v>
                </c:pt>
                <c:pt idx="55">
                  <c:v>44743</c:v>
                </c:pt>
                <c:pt idx="56">
                  <c:v>44774</c:v>
                </c:pt>
                <c:pt idx="57">
                  <c:v>44805</c:v>
                </c:pt>
                <c:pt idx="58">
                  <c:v>44835</c:v>
                </c:pt>
                <c:pt idx="59">
                  <c:v>44866</c:v>
                </c:pt>
                <c:pt idx="60">
                  <c:v>44896</c:v>
                </c:pt>
                <c:pt idx="61">
                  <c:v>44927</c:v>
                </c:pt>
                <c:pt idx="62">
                  <c:v>44958</c:v>
                </c:pt>
                <c:pt idx="63">
                  <c:v>44986</c:v>
                </c:pt>
                <c:pt idx="64">
                  <c:v>45017</c:v>
                </c:pt>
                <c:pt idx="65">
                  <c:v>45047</c:v>
                </c:pt>
                <c:pt idx="66">
                  <c:v>45078</c:v>
                </c:pt>
                <c:pt idx="67">
                  <c:v>45108</c:v>
                </c:pt>
                <c:pt idx="68">
                  <c:v>45139</c:v>
                </c:pt>
                <c:pt idx="69">
                  <c:v>45170</c:v>
                </c:pt>
                <c:pt idx="70">
                  <c:v>45200</c:v>
                </c:pt>
                <c:pt idx="71">
                  <c:v>45231</c:v>
                </c:pt>
                <c:pt idx="72">
                  <c:v>45261</c:v>
                </c:pt>
                <c:pt idx="73">
                  <c:v>45292</c:v>
                </c:pt>
                <c:pt idx="74">
                  <c:v>45323</c:v>
                </c:pt>
                <c:pt idx="75">
                  <c:v>45352</c:v>
                </c:pt>
                <c:pt idx="76">
                  <c:v>45383</c:v>
                </c:pt>
                <c:pt idx="77">
                  <c:v>45413</c:v>
                </c:pt>
                <c:pt idx="78">
                  <c:v>45444</c:v>
                </c:pt>
                <c:pt idx="79">
                  <c:v>45474</c:v>
                </c:pt>
                <c:pt idx="80">
                  <c:v>45505</c:v>
                </c:pt>
                <c:pt idx="81">
                  <c:v>45536</c:v>
                </c:pt>
                <c:pt idx="82">
                  <c:v>45566</c:v>
                </c:pt>
                <c:pt idx="83">
                  <c:v>45597</c:v>
                </c:pt>
                <c:pt idx="84">
                  <c:v>45627</c:v>
                </c:pt>
                <c:pt idx="85">
                  <c:v>45658</c:v>
                </c:pt>
                <c:pt idx="86">
                  <c:v>45689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'Infla Interanual PondENGHO'!$BN$4:$BN$850</c15:sqref>
                  </c15:fullRef>
                </c:ext>
              </c:extLst>
              <c:f>'Infla Interanual PondENGHO'!$BN$16:$BN$850</c:f>
              <c:numCache>
                <c:formatCode>General</c:formatCode>
                <c:ptCount val="835"/>
                <c:pt idx="0" formatCode="0.0%">
                  <c:v>0.24735130310058584</c:v>
                </c:pt>
                <c:pt idx="1" formatCode="0.0%">
                  <c:v>0.25014798345946732</c:v>
                </c:pt>
                <c:pt idx="2" formatCode="0.0%">
                  <c:v>0.2542571925849535</c:v>
                </c:pt>
                <c:pt idx="3" formatCode="0.0%">
                  <c:v>0.25248526244492631</c:v>
                </c:pt>
                <c:pt idx="4" formatCode="0.0%">
                  <c:v>0.25265211534732779</c:v>
                </c:pt>
                <c:pt idx="5" formatCode="0.0%">
                  <c:v>0.26107866086862219</c:v>
                </c:pt>
                <c:pt idx="6" formatCode="0.0%">
                  <c:v>0.29310663660941438</c:v>
                </c:pt>
                <c:pt idx="7" formatCode="0.0%">
                  <c:v>0.31246489396759314</c:v>
                </c:pt>
                <c:pt idx="8" formatCode="0.0%">
                  <c:v>0.34465937999864216</c:v>
                </c:pt>
                <c:pt idx="9" formatCode="0.0%">
                  <c:v>0.40703318720876203</c:v>
                </c:pt>
                <c:pt idx="10" formatCode="0.0%">
                  <c:v>0.46083736435286604</c:v>
                </c:pt>
                <c:pt idx="11" formatCode="0.0%">
                  <c:v>0.48689233698946888</c:v>
                </c:pt>
                <c:pt idx="12" formatCode="0.0%">
                  <c:v>0.47776596686227779</c:v>
                </c:pt>
                <c:pt idx="13" formatCode="0.0%">
                  <c:v>0.49505247203543101</c:v>
                </c:pt>
                <c:pt idx="14" formatCode="0.0%">
                  <c:v>0.51688017135786968</c:v>
                </c:pt>
                <c:pt idx="15" formatCode="0.0%">
                  <c:v>0.55298471516436387</c:v>
                </c:pt>
                <c:pt idx="16" formatCode="0.0%">
                  <c:v>0.56273155760658233</c:v>
                </c:pt>
                <c:pt idx="17" formatCode="0.0%">
                  <c:v>0.57664028346687224</c:v>
                </c:pt>
                <c:pt idx="18" formatCode="0.0%">
                  <c:v>0.56218082831360205</c:v>
                </c:pt>
                <c:pt idx="19" formatCode="0.0%">
                  <c:v>0.54632245948501645</c:v>
                </c:pt>
                <c:pt idx="20" formatCode="0.0%">
                  <c:v>0.54649099833320247</c:v>
                </c:pt>
                <c:pt idx="21" formatCode="0.0%">
                  <c:v>0.53730289307801238</c:v>
                </c:pt>
                <c:pt idx="22" formatCode="0.0%">
                  <c:v>0.50389161735219345</c:v>
                </c:pt>
                <c:pt idx="23" formatCode="0.0%">
                  <c:v>0.52156472914907059</c:v>
                </c:pt>
                <c:pt idx="24" formatCode="0.0%">
                  <c:v>0.53839615496654991</c:v>
                </c:pt>
                <c:pt idx="25" formatCode="0.0%">
                  <c:v>0.52790061532114896</c:v>
                </c:pt>
                <c:pt idx="26" formatCode="0.0%">
                  <c:v>0.49450772328380976</c:v>
                </c:pt>
                <c:pt idx="27" formatCode="0.0%">
                  <c:v>0.47178373009852925</c:v>
                </c:pt>
                <c:pt idx="28" formatCode="0.0%">
                  <c:v>0.4470290148203071</c:v>
                </c:pt>
                <c:pt idx="29" formatCode="0.0%">
                  <c:v>0.42810933221902592</c:v>
                </c:pt>
                <c:pt idx="30" formatCode="0.0%">
                  <c:v>0.42790320414019378</c:v>
                </c:pt>
                <c:pt idx="31" formatCode="0.0%">
                  <c:v>0.43177455163286815</c:v>
                </c:pt>
                <c:pt idx="32" formatCode="0.0%">
                  <c:v>0.41663264653409482</c:v>
                </c:pt>
                <c:pt idx="33" formatCode="0.0%">
                  <c:v>0.38040790372696143</c:v>
                </c:pt>
                <c:pt idx="34" formatCode="0.0%">
                  <c:v>0.39360609122939083</c:v>
                </c:pt>
                <c:pt idx="35" formatCode="0.0%">
                  <c:v>0.37540287346265155</c:v>
                </c:pt>
                <c:pt idx="36" formatCode="0.0%">
                  <c:v>0.37268038818468052</c:v>
                </c:pt>
                <c:pt idx="37" formatCode="0.0%">
                  <c:v>0.39178185332689575</c:v>
                </c:pt>
                <c:pt idx="38" formatCode="0.0%">
                  <c:v>0.41203600328429268</c:v>
                </c:pt>
                <c:pt idx="39" formatCode="0.0%">
                  <c:v>0.42994380633240525</c:v>
                </c:pt>
                <c:pt idx="40" formatCode="0.0%">
                  <c:v>0.46403176840260119</c:v>
                </c:pt>
                <c:pt idx="41" formatCode="0.0%">
                  <c:v>0.48928262474678075</c:v>
                </c:pt>
                <c:pt idx="42" formatCode="0.0%">
                  <c:v>0.50528051047138467</c:v>
                </c:pt>
                <c:pt idx="43" formatCode="0.0%">
                  <c:v>0.52124507019048449</c:v>
                </c:pt>
                <c:pt idx="44" formatCode="0.0%">
                  <c:v>0.51494557308731936</c:v>
                </c:pt>
                <c:pt idx="45" formatCode="0.0%">
                  <c:v>0.52298809117483569</c:v>
                </c:pt>
                <c:pt idx="46" formatCode="0.0%">
                  <c:v>0.51698998466725521</c:v>
                </c:pt>
                <c:pt idx="47" formatCode="0.0%">
                  <c:v>0.50882045816581645</c:v>
                </c:pt>
                <c:pt idx="48" formatCode="0.0%">
                  <c:v>0.50701185295700646</c:v>
                </c:pt>
                <c:pt idx="49" formatCode="0.0%">
                  <c:v>0.50206281399635566</c:v>
                </c:pt>
                <c:pt idx="50" formatCode="0.0%">
                  <c:v>0.52197313510388565</c:v>
                </c:pt>
                <c:pt idx="51" formatCode="0.0%">
                  <c:v>0.55101468773735873</c:v>
                </c:pt>
                <c:pt idx="52" formatCode="0.0%">
                  <c:v>0.57872327743108398</c:v>
                </c:pt>
                <c:pt idx="53" formatCode="0.0%">
                  <c:v>0.60698869239790931</c:v>
                </c:pt>
                <c:pt idx="54" formatCode="0.0%">
                  <c:v>0.63869863862516074</c:v>
                </c:pt>
                <c:pt idx="55" formatCode="0.0%">
                  <c:v>0.70692866261963228</c:v>
                </c:pt>
                <c:pt idx="56" formatCode="0.0%">
                  <c:v>0.78616116342095399</c:v>
                </c:pt>
                <c:pt idx="57" formatCode="0.0%">
                  <c:v>0.83512352456986494</c:v>
                </c:pt>
                <c:pt idx="58" formatCode="0.0%">
                  <c:v>0.88660326912008269</c:v>
                </c:pt>
                <c:pt idx="59" formatCode="0.0%">
                  <c:v>0.92933472873503065</c:v>
                </c:pt>
                <c:pt idx="60" formatCode="0.0%">
                  <c:v>0.94946541474031543</c:v>
                </c:pt>
                <c:pt idx="61" formatCode="0.0%">
                  <c:v>0.99047458268233357</c:v>
                </c:pt>
                <c:pt idx="62" formatCode="0.0%">
                  <c:v>1.027613121797923</c:v>
                </c:pt>
                <c:pt idx="63" formatCode="0.0%">
                  <c:v>1.0437124740372701</c:v>
                </c:pt>
                <c:pt idx="64" formatCode="0.0%">
                  <c:v>1.0888933586726597</c:v>
                </c:pt>
                <c:pt idx="65" formatCode="0.0%">
                  <c:v>1.1396890637300627</c:v>
                </c:pt>
                <c:pt idx="66" formatCode="0.0%">
                  <c:v>1.1531405321781185</c:v>
                </c:pt>
                <c:pt idx="67" formatCode="0.0%">
                  <c:v>1.1348846968451611</c:v>
                </c:pt>
                <c:pt idx="68" formatCode="0.0%">
                  <c:v>1.2468002788052561</c:v>
                </c:pt>
                <c:pt idx="69" formatCode="0.0%">
                  <c:v>1.3877093799718154</c:v>
                </c:pt>
                <c:pt idx="70" formatCode="0.0%">
                  <c:v>1.4311779024036602</c:v>
                </c:pt>
                <c:pt idx="71" formatCode="0.0%">
                  <c:v>1.6187097420643632</c:v>
                </c:pt>
                <c:pt idx="72" formatCode="0.0%">
                  <c:v>2.1294314207766352</c:v>
                </c:pt>
                <c:pt idx="73" formatCode="0.0%">
                  <c:v>2.5514261989993567</c:v>
                </c:pt>
                <c:pt idx="74" formatCode="0.0%">
                  <c:v>2.7511385754226225</c:v>
                </c:pt>
                <c:pt idx="75" formatCode="0.0%">
                  <c:v>2.8639813444065556</c:v>
                </c:pt>
                <c:pt idx="76" formatCode="0.0%">
                  <c:v>2.8757282676503619</c:v>
                </c:pt>
                <c:pt idx="77" formatCode="0.0%">
                  <c:v>2.7555937031865501</c:v>
                </c:pt>
                <c:pt idx="78" formatCode="0.0%">
                  <c:v>2.7108907859715536</c:v>
                </c:pt>
                <c:pt idx="79" formatCode="0.0%">
                  <c:v>2.6301092862424928</c:v>
                </c:pt>
                <c:pt idx="80" formatCode="0.0%">
                  <c:v>2.3589750528326316</c:v>
                </c:pt>
                <c:pt idx="81" formatCode="0.0%">
                  <c:v>2.0759708984304948</c:v>
                </c:pt>
                <c:pt idx="82" formatCode="0.0%">
                  <c:v>1.9142644587302033</c:v>
                </c:pt>
                <c:pt idx="83" formatCode="0.0%">
                  <c:v>1.639126330098764</c:v>
                </c:pt>
                <c:pt idx="84" formatCode="0.0%">
                  <c:v>1.1585486486206231</c:v>
                </c:pt>
                <c:pt idx="85" formatCode="0.0%">
                  <c:v>0.82934035152319407</c:v>
                </c:pt>
                <c:pt idx="86" formatCode="0.0%">
                  <c:v>0.65936467462824244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AE-4A48-93E1-E089411C309C}"/>
            </c:ext>
          </c:extLst>
        </c:ser>
        <c:ser>
          <c:idx val="2"/>
          <c:order val="2"/>
          <c:tx>
            <c:strRef>
              <c:f>'Infla Interanual PondENGHO'!$BO$1</c:f>
              <c:strCache>
                <c:ptCount val="1"/>
                <c:pt idx="0">
                  <c:v>QUINTIL 3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'Infla Mensual PondENGHO'!$A$4:$A$850</c15:sqref>
                  </c15:fullRef>
                </c:ext>
              </c:extLst>
              <c:f>'Infla Mensual PondENGHO'!$A$16:$A$850</c:f>
              <c:numCache>
                <c:formatCode>mmm\-yy</c:formatCode>
                <c:ptCount val="835"/>
                <c:pt idx="0">
                  <c:v>43070</c:v>
                </c:pt>
                <c:pt idx="1">
                  <c:v>43101</c:v>
                </c:pt>
                <c:pt idx="2">
                  <c:v>43132</c:v>
                </c:pt>
                <c:pt idx="3">
                  <c:v>43160</c:v>
                </c:pt>
                <c:pt idx="4">
                  <c:v>43191</c:v>
                </c:pt>
                <c:pt idx="5">
                  <c:v>43221</c:v>
                </c:pt>
                <c:pt idx="6">
                  <c:v>43252</c:v>
                </c:pt>
                <c:pt idx="7">
                  <c:v>43282</c:v>
                </c:pt>
                <c:pt idx="8">
                  <c:v>43313</c:v>
                </c:pt>
                <c:pt idx="9">
                  <c:v>43344</c:v>
                </c:pt>
                <c:pt idx="10">
                  <c:v>43374</c:v>
                </c:pt>
                <c:pt idx="11">
                  <c:v>43405</c:v>
                </c:pt>
                <c:pt idx="12">
                  <c:v>43435</c:v>
                </c:pt>
                <c:pt idx="13">
                  <c:v>43466</c:v>
                </c:pt>
                <c:pt idx="14">
                  <c:v>43497</c:v>
                </c:pt>
                <c:pt idx="15">
                  <c:v>43525</c:v>
                </c:pt>
                <c:pt idx="16">
                  <c:v>43556</c:v>
                </c:pt>
                <c:pt idx="17">
                  <c:v>43586</c:v>
                </c:pt>
                <c:pt idx="18">
                  <c:v>43617</c:v>
                </c:pt>
                <c:pt idx="19">
                  <c:v>43647</c:v>
                </c:pt>
                <c:pt idx="20">
                  <c:v>43678</c:v>
                </c:pt>
                <c:pt idx="21">
                  <c:v>43709</c:v>
                </c:pt>
                <c:pt idx="22">
                  <c:v>43739</c:v>
                </c:pt>
                <c:pt idx="23">
                  <c:v>43770</c:v>
                </c:pt>
                <c:pt idx="24">
                  <c:v>43800</c:v>
                </c:pt>
                <c:pt idx="25">
                  <c:v>43831</c:v>
                </c:pt>
                <c:pt idx="26">
                  <c:v>43862</c:v>
                </c:pt>
                <c:pt idx="27">
                  <c:v>43891</c:v>
                </c:pt>
                <c:pt idx="28">
                  <c:v>43922</c:v>
                </c:pt>
                <c:pt idx="29">
                  <c:v>43952</c:v>
                </c:pt>
                <c:pt idx="30">
                  <c:v>43983</c:v>
                </c:pt>
                <c:pt idx="31">
                  <c:v>44013</c:v>
                </c:pt>
                <c:pt idx="32">
                  <c:v>44044</c:v>
                </c:pt>
                <c:pt idx="33">
                  <c:v>44075</c:v>
                </c:pt>
                <c:pt idx="34">
                  <c:v>44105</c:v>
                </c:pt>
                <c:pt idx="35">
                  <c:v>44136</c:v>
                </c:pt>
                <c:pt idx="36">
                  <c:v>44166</c:v>
                </c:pt>
                <c:pt idx="37">
                  <c:v>44197</c:v>
                </c:pt>
                <c:pt idx="38">
                  <c:v>44228</c:v>
                </c:pt>
                <c:pt idx="39">
                  <c:v>44256</c:v>
                </c:pt>
                <c:pt idx="40">
                  <c:v>44287</c:v>
                </c:pt>
                <c:pt idx="41">
                  <c:v>44317</c:v>
                </c:pt>
                <c:pt idx="42">
                  <c:v>44348</c:v>
                </c:pt>
                <c:pt idx="43">
                  <c:v>44378</c:v>
                </c:pt>
                <c:pt idx="44">
                  <c:v>44409</c:v>
                </c:pt>
                <c:pt idx="45">
                  <c:v>44440</c:v>
                </c:pt>
                <c:pt idx="46">
                  <c:v>44470</c:v>
                </c:pt>
                <c:pt idx="47">
                  <c:v>44501</c:v>
                </c:pt>
                <c:pt idx="48">
                  <c:v>44531</c:v>
                </c:pt>
                <c:pt idx="49">
                  <c:v>44562</c:v>
                </c:pt>
                <c:pt idx="50">
                  <c:v>44593</c:v>
                </c:pt>
                <c:pt idx="51">
                  <c:v>44621</c:v>
                </c:pt>
                <c:pt idx="52">
                  <c:v>44652</c:v>
                </c:pt>
                <c:pt idx="53">
                  <c:v>44682</c:v>
                </c:pt>
                <c:pt idx="54">
                  <c:v>44713</c:v>
                </c:pt>
                <c:pt idx="55">
                  <c:v>44743</c:v>
                </c:pt>
                <c:pt idx="56">
                  <c:v>44774</c:v>
                </c:pt>
                <c:pt idx="57">
                  <c:v>44805</c:v>
                </c:pt>
                <c:pt idx="58">
                  <c:v>44835</c:v>
                </c:pt>
                <c:pt idx="59">
                  <c:v>44866</c:v>
                </c:pt>
                <c:pt idx="60">
                  <c:v>44896</c:v>
                </c:pt>
                <c:pt idx="61">
                  <c:v>44927</c:v>
                </c:pt>
                <c:pt idx="62">
                  <c:v>44958</c:v>
                </c:pt>
                <c:pt idx="63">
                  <c:v>44986</c:v>
                </c:pt>
                <c:pt idx="64">
                  <c:v>45017</c:v>
                </c:pt>
                <c:pt idx="65">
                  <c:v>45047</c:v>
                </c:pt>
                <c:pt idx="66">
                  <c:v>45078</c:v>
                </c:pt>
                <c:pt idx="67">
                  <c:v>45108</c:v>
                </c:pt>
                <c:pt idx="68">
                  <c:v>45139</c:v>
                </c:pt>
                <c:pt idx="69">
                  <c:v>45170</c:v>
                </c:pt>
                <c:pt idx="70">
                  <c:v>45200</c:v>
                </c:pt>
                <c:pt idx="71">
                  <c:v>45231</c:v>
                </c:pt>
                <c:pt idx="72">
                  <c:v>45261</c:v>
                </c:pt>
                <c:pt idx="73">
                  <c:v>45292</c:v>
                </c:pt>
                <c:pt idx="74">
                  <c:v>45323</c:v>
                </c:pt>
                <c:pt idx="75">
                  <c:v>45352</c:v>
                </c:pt>
                <c:pt idx="76">
                  <c:v>45383</c:v>
                </c:pt>
                <c:pt idx="77">
                  <c:v>45413</c:v>
                </c:pt>
                <c:pt idx="78">
                  <c:v>45444</c:v>
                </c:pt>
                <c:pt idx="79">
                  <c:v>45474</c:v>
                </c:pt>
                <c:pt idx="80">
                  <c:v>45505</c:v>
                </c:pt>
                <c:pt idx="81">
                  <c:v>45536</c:v>
                </c:pt>
                <c:pt idx="82">
                  <c:v>45566</c:v>
                </c:pt>
                <c:pt idx="83">
                  <c:v>45597</c:v>
                </c:pt>
                <c:pt idx="84">
                  <c:v>45627</c:v>
                </c:pt>
                <c:pt idx="85">
                  <c:v>45658</c:v>
                </c:pt>
                <c:pt idx="86">
                  <c:v>45689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'Infla Interanual PondENGHO'!$BO$4:$BO$850</c15:sqref>
                  </c15:fullRef>
                </c:ext>
              </c:extLst>
              <c:f>'Infla Interanual PondENGHO'!$BO$16:$BO$850</c:f>
              <c:numCache>
                <c:formatCode>General</c:formatCode>
                <c:ptCount val="835"/>
                <c:pt idx="0" formatCode="0.0%">
                  <c:v>0.24951988220214849</c:v>
                </c:pt>
                <c:pt idx="1" formatCode="0.0%">
                  <c:v>0.25167395608233911</c:v>
                </c:pt>
                <c:pt idx="2" formatCode="0.0%">
                  <c:v>0.25610756773461008</c:v>
                </c:pt>
                <c:pt idx="3" formatCode="0.0%">
                  <c:v>0.25461705458613459</c:v>
                </c:pt>
                <c:pt idx="4" formatCode="0.0%">
                  <c:v>0.25471301396087553</c:v>
                </c:pt>
                <c:pt idx="5" formatCode="0.0%">
                  <c:v>0.26303258302759769</c:v>
                </c:pt>
                <c:pt idx="6" formatCode="0.0%">
                  <c:v>0.29472035100687943</c:v>
                </c:pt>
                <c:pt idx="7" formatCode="0.0%">
                  <c:v>0.31281132431252923</c:v>
                </c:pt>
                <c:pt idx="8" formatCode="0.0%">
                  <c:v>0.34464527872414763</c:v>
                </c:pt>
                <c:pt idx="9" formatCode="0.0%">
                  <c:v>0.40561337650031271</c:v>
                </c:pt>
                <c:pt idx="10" formatCode="0.0%">
                  <c:v>0.45969304001247302</c:v>
                </c:pt>
                <c:pt idx="11" formatCode="0.0%">
                  <c:v>0.48618093690207975</c:v>
                </c:pt>
                <c:pt idx="12" formatCode="0.0%">
                  <c:v>0.47709761812199969</c:v>
                </c:pt>
                <c:pt idx="13" formatCode="0.0%">
                  <c:v>0.493931988305085</c:v>
                </c:pt>
                <c:pt idx="14" formatCode="0.0%">
                  <c:v>0.51389240156981297</c:v>
                </c:pt>
                <c:pt idx="15" formatCode="0.0%">
                  <c:v>0.54952631810161989</c:v>
                </c:pt>
                <c:pt idx="16" formatCode="0.0%">
                  <c:v>0.55997672962846212</c:v>
                </c:pt>
                <c:pt idx="17" formatCode="0.0%">
                  <c:v>0.57461861746083898</c:v>
                </c:pt>
                <c:pt idx="18" formatCode="0.0%">
                  <c:v>0.56054516788227748</c:v>
                </c:pt>
                <c:pt idx="19" formatCode="0.0%">
                  <c:v>0.54617932635963551</c:v>
                </c:pt>
                <c:pt idx="20" formatCode="0.0%">
                  <c:v>0.5461040480309034</c:v>
                </c:pt>
                <c:pt idx="21" formatCode="0.0%">
                  <c:v>0.53847303388960377</c:v>
                </c:pt>
                <c:pt idx="22" formatCode="0.0%">
                  <c:v>0.5057355470180418</c:v>
                </c:pt>
                <c:pt idx="23" formatCode="0.0%">
                  <c:v>0.52335313010843221</c:v>
                </c:pt>
                <c:pt idx="24" formatCode="0.0%">
                  <c:v>0.53997276395582716</c:v>
                </c:pt>
                <c:pt idx="25" formatCode="0.0%">
                  <c:v>0.52810896870621682</c:v>
                </c:pt>
                <c:pt idx="26" formatCode="0.0%">
                  <c:v>0.49638040002916828</c:v>
                </c:pt>
                <c:pt idx="27" formatCode="0.0%">
                  <c:v>0.47390358977647384</c:v>
                </c:pt>
                <c:pt idx="28" formatCode="0.0%">
                  <c:v>0.44691413588693574</c:v>
                </c:pt>
                <c:pt idx="29" formatCode="0.0%">
                  <c:v>0.42785653797717238</c:v>
                </c:pt>
                <c:pt idx="30" formatCode="0.0%">
                  <c:v>0.42710260501096609</c:v>
                </c:pt>
                <c:pt idx="31" formatCode="0.0%">
                  <c:v>0.42994685984108738</c:v>
                </c:pt>
                <c:pt idx="32" formatCode="0.0%">
                  <c:v>0.41510392316073497</c:v>
                </c:pt>
                <c:pt idx="33" formatCode="0.0%">
                  <c:v>0.37776195272110624</c:v>
                </c:pt>
                <c:pt idx="34" formatCode="0.0%">
                  <c:v>0.38942675028228568</c:v>
                </c:pt>
                <c:pt idx="35" formatCode="0.0%">
                  <c:v>0.37095839534301778</c:v>
                </c:pt>
                <c:pt idx="36" formatCode="0.0%">
                  <c:v>0.36736993576671928</c:v>
                </c:pt>
                <c:pt idx="37" formatCode="0.0%">
                  <c:v>0.38785645597813345</c:v>
                </c:pt>
                <c:pt idx="38" formatCode="0.0%">
                  <c:v>0.4081972767190678</c:v>
                </c:pt>
                <c:pt idx="39" formatCode="0.0%">
                  <c:v>0.4274291747607184</c:v>
                </c:pt>
                <c:pt idx="40" formatCode="0.0%">
                  <c:v>0.46276313744370956</c:v>
                </c:pt>
                <c:pt idx="41" formatCode="0.0%">
                  <c:v>0.48820466548478558</c:v>
                </c:pt>
                <c:pt idx="42" formatCode="0.0%">
                  <c:v>0.50364858573354199</c:v>
                </c:pt>
                <c:pt idx="43" formatCode="0.0%">
                  <c:v>0.5196873122835739</c:v>
                </c:pt>
                <c:pt idx="44" formatCode="0.0%">
                  <c:v>0.51442152767654536</c:v>
                </c:pt>
                <c:pt idx="45" formatCode="0.0%">
                  <c:v>0.52364662076569268</c:v>
                </c:pt>
                <c:pt idx="46" formatCode="0.0%">
                  <c:v>0.51884045001052637</c:v>
                </c:pt>
                <c:pt idx="47" formatCode="0.0%">
                  <c:v>0.51081719369656398</c:v>
                </c:pt>
                <c:pt idx="48" formatCode="0.0%">
                  <c:v>0.50835892473626565</c:v>
                </c:pt>
                <c:pt idx="49" formatCode="0.0%">
                  <c:v>0.50448089967728205</c:v>
                </c:pt>
                <c:pt idx="50" formatCode="0.0%">
                  <c:v>0.523387136701295</c:v>
                </c:pt>
                <c:pt idx="51" formatCode="0.0%">
                  <c:v>0.5499539467998229</c:v>
                </c:pt>
                <c:pt idx="52" formatCode="0.0%">
                  <c:v>0.57816192186262483</c:v>
                </c:pt>
                <c:pt idx="53" formatCode="0.0%">
                  <c:v>0.60594097071894537</c:v>
                </c:pt>
                <c:pt idx="54" formatCode="0.0%">
                  <c:v>0.63866632146218372</c:v>
                </c:pt>
                <c:pt idx="55" formatCode="0.0%">
                  <c:v>0.70788891522836472</c:v>
                </c:pt>
                <c:pt idx="56" formatCode="0.0%">
                  <c:v>0.78473738455144004</c:v>
                </c:pt>
                <c:pt idx="57" formatCode="0.0%">
                  <c:v>0.83117367736854364</c:v>
                </c:pt>
                <c:pt idx="58" formatCode="0.0%">
                  <c:v>0.88293444490174022</c:v>
                </c:pt>
                <c:pt idx="59" formatCode="0.0%">
                  <c:v>0.92593637577437904</c:v>
                </c:pt>
                <c:pt idx="60" formatCode="0.0%">
                  <c:v>0.94967853186762197</c:v>
                </c:pt>
                <c:pt idx="61" formatCode="0.0%">
                  <c:v>0.98922993036898021</c:v>
                </c:pt>
                <c:pt idx="62" formatCode="0.0%">
                  <c:v>1.025017836366958</c:v>
                </c:pt>
                <c:pt idx="63" formatCode="0.0%">
                  <c:v>1.0428362508680502</c:v>
                </c:pt>
                <c:pt idx="64" formatCode="0.0%">
                  <c:v>1.0876128021121847</c:v>
                </c:pt>
                <c:pt idx="65" formatCode="0.0%">
                  <c:v>1.1395415883484259</c:v>
                </c:pt>
                <c:pt idx="66" formatCode="0.0%">
                  <c:v>1.1533382001898258</c:v>
                </c:pt>
                <c:pt idx="67" formatCode="0.0%">
                  <c:v>1.1351585420642176</c:v>
                </c:pt>
                <c:pt idx="68" formatCode="0.0%">
                  <c:v>1.2463904935664534</c:v>
                </c:pt>
                <c:pt idx="69" formatCode="0.0%">
                  <c:v>1.3873702190533335</c:v>
                </c:pt>
                <c:pt idx="70" formatCode="0.0%">
                  <c:v>1.4303341616830005</c:v>
                </c:pt>
                <c:pt idx="71" formatCode="0.0%">
                  <c:v>1.6175056990424355</c:v>
                </c:pt>
                <c:pt idx="72" formatCode="0.0%">
                  <c:v>2.1241458817337247</c:v>
                </c:pt>
                <c:pt idx="73" formatCode="0.0%">
                  <c:v>2.5474222851183157</c:v>
                </c:pt>
                <c:pt idx="74" formatCode="0.0%">
                  <c:v>2.7525618236473135</c:v>
                </c:pt>
                <c:pt idx="75" formatCode="0.0%">
                  <c:v>2.8718398866702919</c:v>
                </c:pt>
                <c:pt idx="76" formatCode="0.0%">
                  <c:v>2.8886858330252916</c:v>
                </c:pt>
                <c:pt idx="77" formatCode="0.0%">
                  <c:v>2.7635516048397348</c:v>
                </c:pt>
                <c:pt idx="78" formatCode="0.0%">
                  <c:v>2.7182337408862076</c:v>
                </c:pt>
                <c:pt idx="79" formatCode="0.0%">
                  <c:v>2.636124651046265</c:v>
                </c:pt>
                <c:pt idx="80" formatCode="0.0%">
                  <c:v>2.3666621586392531</c:v>
                </c:pt>
                <c:pt idx="81" formatCode="0.0%">
                  <c:v>2.0864393558156857</c:v>
                </c:pt>
                <c:pt idx="82" formatCode="0.0%">
                  <c:v>1.9251950491071645</c:v>
                </c:pt>
                <c:pt idx="83" formatCode="0.0%">
                  <c:v>1.6504749760220228</c:v>
                </c:pt>
                <c:pt idx="84" formatCode="0.0%">
                  <c:v>1.1691337636642438</c:v>
                </c:pt>
                <c:pt idx="85" formatCode="0.0%">
                  <c:v>0.83886237988736001</c:v>
                </c:pt>
                <c:pt idx="86" formatCode="0.0%">
                  <c:v>0.6676172543611314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AE-4A48-93E1-E089411C309C}"/>
            </c:ext>
          </c:extLst>
        </c:ser>
        <c:ser>
          <c:idx val="3"/>
          <c:order val="3"/>
          <c:tx>
            <c:strRef>
              <c:f>'Infla Interanual PondENGHO'!$BP$1</c:f>
              <c:strCache>
                <c:ptCount val="1"/>
                <c:pt idx="0">
                  <c:v>QUINTIL 4</c:v>
                </c:pt>
              </c:strCache>
            </c:strRef>
          </c:tx>
          <c:spPr>
            <a:ln w="12700" cap="rnd">
              <a:solidFill>
                <a:schemeClr val="accent5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'Infla Mensual PondENGHO'!$A$4:$A$850</c15:sqref>
                  </c15:fullRef>
                </c:ext>
              </c:extLst>
              <c:f>'Infla Mensual PondENGHO'!$A$16:$A$850</c:f>
              <c:numCache>
                <c:formatCode>mmm\-yy</c:formatCode>
                <c:ptCount val="835"/>
                <c:pt idx="0">
                  <c:v>43070</c:v>
                </c:pt>
                <c:pt idx="1">
                  <c:v>43101</c:v>
                </c:pt>
                <c:pt idx="2">
                  <c:v>43132</c:v>
                </c:pt>
                <c:pt idx="3">
                  <c:v>43160</c:v>
                </c:pt>
                <c:pt idx="4">
                  <c:v>43191</c:v>
                </c:pt>
                <c:pt idx="5">
                  <c:v>43221</c:v>
                </c:pt>
                <c:pt idx="6">
                  <c:v>43252</c:v>
                </c:pt>
                <c:pt idx="7">
                  <c:v>43282</c:v>
                </c:pt>
                <c:pt idx="8">
                  <c:v>43313</c:v>
                </c:pt>
                <c:pt idx="9">
                  <c:v>43344</c:v>
                </c:pt>
                <c:pt idx="10">
                  <c:v>43374</c:v>
                </c:pt>
                <c:pt idx="11">
                  <c:v>43405</c:v>
                </c:pt>
                <c:pt idx="12">
                  <c:v>43435</c:v>
                </c:pt>
                <c:pt idx="13">
                  <c:v>43466</c:v>
                </c:pt>
                <c:pt idx="14">
                  <c:v>43497</c:v>
                </c:pt>
                <c:pt idx="15">
                  <c:v>43525</c:v>
                </c:pt>
                <c:pt idx="16">
                  <c:v>43556</c:v>
                </c:pt>
                <c:pt idx="17">
                  <c:v>43586</c:v>
                </c:pt>
                <c:pt idx="18">
                  <c:v>43617</c:v>
                </c:pt>
                <c:pt idx="19">
                  <c:v>43647</c:v>
                </c:pt>
                <c:pt idx="20">
                  <c:v>43678</c:v>
                </c:pt>
                <c:pt idx="21">
                  <c:v>43709</c:v>
                </c:pt>
                <c:pt idx="22">
                  <c:v>43739</c:v>
                </c:pt>
                <c:pt idx="23">
                  <c:v>43770</c:v>
                </c:pt>
                <c:pt idx="24">
                  <c:v>43800</c:v>
                </c:pt>
                <c:pt idx="25">
                  <c:v>43831</c:v>
                </c:pt>
                <c:pt idx="26">
                  <c:v>43862</c:v>
                </c:pt>
                <c:pt idx="27">
                  <c:v>43891</c:v>
                </c:pt>
                <c:pt idx="28">
                  <c:v>43922</c:v>
                </c:pt>
                <c:pt idx="29">
                  <c:v>43952</c:v>
                </c:pt>
                <c:pt idx="30">
                  <c:v>43983</c:v>
                </c:pt>
                <c:pt idx="31">
                  <c:v>44013</c:v>
                </c:pt>
                <c:pt idx="32">
                  <c:v>44044</c:v>
                </c:pt>
                <c:pt idx="33">
                  <c:v>44075</c:v>
                </c:pt>
                <c:pt idx="34">
                  <c:v>44105</c:v>
                </c:pt>
                <c:pt idx="35">
                  <c:v>44136</c:v>
                </c:pt>
                <c:pt idx="36">
                  <c:v>44166</c:v>
                </c:pt>
                <c:pt idx="37">
                  <c:v>44197</c:v>
                </c:pt>
                <c:pt idx="38">
                  <c:v>44228</c:v>
                </c:pt>
                <c:pt idx="39">
                  <c:v>44256</c:v>
                </c:pt>
                <c:pt idx="40">
                  <c:v>44287</c:v>
                </c:pt>
                <c:pt idx="41">
                  <c:v>44317</c:v>
                </c:pt>
                <c:pt idx="42">
                  <c:v>44348</c:v>
                </c:pt>
                <c:pt idx="43">
                  <c:v>44378</c:v>
                </c:pt>
                <c:pt idx="44">
                  <c:v>44409</c:v>
                </c:pt>
                <c:pt idx="45">
                  <c:v>44440</c:v>
                </c:pt>
                <c:pt idx="46">
                  <c:v>44470</c:v>
                </c:pt>
                <c:pt idx="47">
                  <c:v>44501</c:v>
                </c:pt>
                <c:pt idx="48">
                  <c:v>44531</c:v>
                </c:pt>
                <c:pt idx="49">
                  <c:v>44562</c:v>
                </c:pt>
                <c:pt idx="50">
                  <c:v>44593</c:v>
                </c:pt>
                <c:pt idx="51">
                  <c:v>44621</c:v>
                </c:pt>
                <c:pt idx="52">
                  <c:v>44652</c:v>
                </c:pt>
                <c:pt idx="53">
                  <c:v>44682</c:v>
                </c:pt>
                <c:pt idx="54">
                  <c:v>44713</c:v>
                </c:pt>
                <c:pt idx="55">
                  <c:v>44743</c:v>
                </c:pt>
                <c:pt idx="56">
                  <c:v>44774</c:v>
                </c:pt>
                <c:pt idx="57">
                  <c:v>44805</c:v>
                </c:pt>
                <c:pt idx="58">
                  <c:v>44835</c:v>
                </c:pt>
                <c:pt idx="59">
                  <c:v>44866</c:v>
                </c:pt>
                <c:pt idx="60">
                  <c:v>44896</c:v>
                </c:pt>
                <c:pt idx="61">
                  <c:v>44927</c:v>
                </c:pt>
                <c:pt idx="62">
                  <c:v>44958</c:v>
                </c:pt>
                <c:pt idx="63">
                  <c:v>44986</c:v>
                </c:pt>
                <c:pt idx="64">
                  <c:v>45017</c:v>
                </c:pt>
                <c:pt idx="65">
                  <c:v>45047</c:v>
                </c:pt>
                <c:pt idx="66">
                  <c:v>45078</c:v>
                </c:pt>
                <c:pt idx="67">
                  <c:v>45108</c:v>
                </c:pt>
                <c:pt idx="68">
                  <c:v>45139</c:v>
                </c:pt>
                <c:pt idx="69">
                  <c:v>45170</c:v>
                </c:pt>
                <c:pt idx="70">
                  <c:v>45200</c:v>
                </c:pt>
                <c:pt idx="71">
                  <c:v>45231</c:v>
                </c:pt>
                <c:pt idx="72">
                  <c:v>45261</c:v>
                </c:pt>
                <c:pt idx="73">
                  <c:v>45292</c:v>
                </c:pt>
                <c:pt idx="74">
                  <c:v>45323</c:v>
                </c:pt>
                <c:pt idx="75">
                  <c:v>45352</c:v>
                </c:pt>
                <c:pt idx="76">
                  <c:v>45383</c:v>
                </c:pt>
                <c:pt idx="77">
                  <c:v>45413</c:v>
                </c:pt>
                <c:pt idx="78">
                  <c:v>45444</c:v>
                </c:pt>
                <c:pt idx="79">
                  <c:v>45474</c:v>
                </c:pt>
                <c:pt idx="80">
                  <c:v>45505</c:v>
                </c:pt>
                <c:pt idx="81">
                  <c:v>45536</c:v>
                </c:pt>
                <c:pt idx="82">
                  <c:v>45566</c:v>
                </c:pt>
                <c:pt idx="83">
                  <c:v>45597</c:v>
                </c:pt>
                <c:pt idx="84">
                  <c:v>45627</c:v>
                </c:pt>
                <c:pt idx="85">
                  <c:v>45658</c:v>
                </c:pt>
                <c:pt idx="86">
                  <c:v>45689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'Infla Interanual PondENGHO'!$BP$4:$BP$850</c15:sqref>
                  </c15:fullRef>
                </c:ext>
              </c:extLst>
              <c:f>'Infla Interanual PondENGHO'!$BP$16:$BP$850</c:f>
              <c:numCache>
                <c:formatCode>General</c:formatCode>
                <c:ptCount val="835"/>
                <c:pt idx="0" formatCode="0.0%">
                  <c:v>0.2484994506835938</c:v>
                </c:pt>
                <c:pt idx="1" formatCode="0.0%">
                  <c:v>0.250559309768428</c:v>
                </c:pt>
                <c:pt idx="2" formatCode="0.0%">
                  <c:v>0.25556275020032881</c:v>
                </c:pt>
                <c:pt idx="3" formatCode="0.0%">
                  <c:v>0.25519142006973583</c:v>
                </c:pt>
                <c:pt idx="4" formatCode="0.0%">
                  <c:v>0.25690212521804967</c:v>
                </c:pt>
                <c:pt idx="5" formatCode="0.0%">
                  <c:v>0.26482452677110446</c:v>
                </c:pt>
                <c:pt idx="6" formatCode="0.0%">
                  <c:v>0.2966422848212098</c:v>
                </c:pt>
                <c:pt idx="7" formatCode="0.0%">
                  <c:v>0.31395211665597378</c:v>
                </c:pt>
                <c:pt idx="8" formatCode="0.0%">
                  <c:v>0.34552239504203963</c:v>
                </c:pt>
                <c:pt idx="9" formatCode="0.0%">
                  <c:v>0.40828336882743432</c:v>
                </c:pt>
                <c:pt idx="10" formatCode="0.0%">
                  <c:v>0.46297837577636369</c:v>
                </c:pt>
                <c:pt idx="11" formatCode="0.0%">
                  <c:v>0.48864894949213866</c:v>
                </c:pt>
                <c:pt idx="12" formatCode="0.0%">
                  <c:v>0.4801466995414172</c:v>
                </c:pt>
                <c:pt idx="13" formatCode="0.0%">
                  <c:v>0.49608542904406039</c:v>
                </c:pt>
                <c:pt idx="14" formatCode="0.0%">
                  <c:v>0.51319688090496629</c:v>
                </c:pt>
                <c:pt idx="15" formatCode="0.0%">
                  <c:v>0.54727340382205658</c:v>
                </c:pt>
                <c:pt idx="16" formatCode="0.0%">
                  <c:v>0.55801153225674782</c:v>
                </c:pt>
                <c:pt idx="17" formatCode="0.0%">
                  <c:v>0.57390923850458542</c:v>
                </c:pt>
                <c:pt idx="18" formatCode="0.0%">
                  <c:v>0.55875182611925256</c:v>
                </c:pt>
                <c:pt idx="19" formatCode="0.0%">
                  <c:v>0.54468654213748136</c:v>
                </c:pt>
                <c:pt idx="20" formatCode="0.0%">
                  <c:v>0.54543417410841077</c:v>
                </c:pt>
                <c:pt idx="21" formatCode="0.0%">
                  <c:v>0.53620195390592573</c:v>
                </c:pt>
                <c:pt idx="22" formatCode="0.0%">
                  <c:v>0.50496551383467825</c:v>
                </c:pt>
                <c:pt idx="23" formatCode="0.0%">
                  <c:v>0.5217695719839861</c:v>
                </c:pt>
                <c:pt idx="24" formatCode="0.0%">
                  <c:v>0.53854912711837666</c:v>
                </c:pt>
                <c:pt idx="25" formatCode="0.0%">
                  <c:v>0.52516992774600868</c:v>
                </c:pt>
                <c:pt idx="26" formatCode="0.0%">
                  <c:v>0.49518978190961671</c:v>
                </c:pt>
                <c:pt idx="27" formatCode="0.0%">
                  <c:v>0.47272645304743222</c:v>
                </c:pt>
                <c:pt idx="28" formatCode="0.0%">
                  <c:v>0.44341238228161828</c:v>
                </c:pt>
                <c:pt idx="29" formatCode="0.0%">
                  <c:v>0.42398136286157273</c:v>
                </c:pt>
                <c:pt idx="30" formatCode="0.0%">
                  <c:v>0.42330819744299575</c:v>
                </c:pt>
                <c:pt idx="31" formatCode="0.0%">
                  <c:v>0.42543159183115931</c:v>
                </c:pt>
                <c:pt idx="32" formatCode="0.0%">
                  <c:v>0.41020595541109839</c:v>
                </c:pt>
                <c:pt idx="33" formatCode="0.0%">
                  <c:v>0.37254384397017137</c:v>
                </c:pt>
                <c:pt idx="34" formatCode="0.0%">
                  <c:v>0.38173148972827753</c:v>
                </c:pt>
                <c:pt idx="35" formatCode="0.0%">
                  <c:v>0.36514817341935135</c:v>
                </c:pt>
                <c:pt idx="36" formatCode="0.0%">
                  <c:v>0.36095104027409342</c:v>
                </c:pt>
                <c:pt idx="37" formatCode="0.0%">
                  <c:v>0.38248715614054829</c:v>
                </c:pt>
                <c:pt idx="38" formatCode="0.0%">
                  <c:v>0.40423000772825213</c:v>
                </c:pt>
                <c:pt idx="39" formatCode="0.0%">
                  <c:v>0.42494908250676344</c:v>
                </c:pt>
                <c:pt idx="40" formatCode="0.0%">
                  <c:v>0.46217326287196903</c:v>
                </c:pt>
                <c:pt idx="41" formatCode="0.0%">
                  <c:v>0.48870955869269661</c:v>
                </c:pt>
                <c:pt idx="42" formatCode="0.0%">
                  <c:v>0.5031999754154477</c:v>
                </c:pt>
                <c:pt idx="43" formatCode="0.0%">
                  <c:v>0.51867034218202779</c:v>
                </c:pt>
                <c:pt idx="44" formatCode="0.0%">
                  <c:v>0.51546508038012995</c:v>
                </c:pt>
                <c:pt idx="45" formatCode="0.0%">
                  <c:v>0.52598276973513025</c:v>
                </c:pt>
                <c:pt idx="46" formatCode="0.0%">
                  <c:v>0.52281240891166036</c:v>
                </c:pt>
                <c:pt idx="47" formatCode="0.0%">
                  <c:v>0.51409455727699749</c:v>
                </c:pt>
                <c:pt idx="48" formatCode="0.0%">
                  <c:v>0.51180186867652822</c:v>
                </c:pt>
                <c:pt idx="49" formatCode="0.0%">
                  <c:v>0.50920924277735624</c:v>
                </c:pt>
                <c:pt idx="50" formatCode="0.0%">
                  <c:v>0.52523000133123166</c:v>
                </c:pt>
                <c:pt idx="51" formatCode="0.0%">
                  <c:v>0.55025242508435168</c:v>
                </c:pt>
                <c:pt idx="52" formatCode="0.0%">
                  <c:v>0.57820889928659192</c:v>
                </c:pt>
                <c:pt idx="53" formatCode="0.0%">
                  <c:v>0.60468222846935582</c:v>
                </c:pt>
                <c:pt idx="54" formatCode="0.0%">
                  <c:v>0.63883755400416198</c:v>
                </c:pt>
                <c:pt idx="55" formatCode="0.0%">
                  <c:v>0.71002943047912592</c:v>
                </c:pt>
                <c:pt idx="56" formatCode="0.0%">
                  <c:v>0.78411077161035636</c:v>
                </c:pt>
                <c:pt idx="57" formatCode="0.0%">
                  <c:v>0.82784558580561751</c:v>
                </c:pt>
                <c:pt idx="58" formatCode="0.0%">
                  <c:v>0.87823610761992477</c:v>
                </c:pt>
                <c:pt idx="59" formatCode="0.0%">
                  <c:v>0.92281314370509837</c:v>
                </c:pt>
                <c:pt idx="60" formatCode="0.0%">
                  <c:v>0.94837699157092969</c:v>
                </c:pt>
                <c:pt idx="61" formatCode="0.0%">
                  <c:v>0.98796083646567889</c:v>
                </c:pt>
                <c:pt idx="62" formatCode="0.0%">
                  <c:v>1.0223955284512489</c:v>
                </c:pt>
                <c:pt idx="63" formatCode="0.0%">
                  <c:v>1.0392619932399421</c:v>
                </c:pt>
                <c:pt idx="64" formatCode="0.0%">
                  <c:v>1.0823387826247659</c:v>
                </c:pt>
                <c:pt idx="65" formatCode="0.0%">
                  <c:v>1.1358435023977793</c:v>
                </c:pt>
                <c:pt idx="66" formatCode="0.0%">
                  <c:v>1.1512391583414807</c:v>
                </c:pt>
                <c:pt idx="67" formatCode="0.0%">
                  <c:v>1.1322210699602064</c:v>
                </c:pt>
                <c:pt idx="68" formatCode="0.0%">
                  <c:v>1.2406894312826173</c:v>
                </c:pt>
                <c:pt idx="69" formatCode="0.0%">
                  <c:v>1.3797488826130815</c:v>
                </c:pt>
                <c:pt idx="70" formatCode="0.0%">
                  <c:v>1.4234699571647593</c:v>
                </c:pt>
                <c:pt idx="71" formatCode="0.0%">
                  <c:v>1.6049110045502237</c:v>
                </c:pt>
                <c:pt idx="72" formatCode="0.0%">
                  <c:v>2.1054431615480222</c:v>
                </c:pt>
                <c:pt idx="73" formatCode="0.0%">
                  <c:v>2.5339137440299266</c:v>
                </c:pt>
                <c:pt idx="74" formatCode="0.0%">
                  <c:v>2.757717065416625</c:v>
                </c:pt>
                <c:pt idx="75" formatCode="0.0%">
                  <c:v>2.8843196559054731</c:v>
                </c:pt>
                <c:pt idx="76" formatCode="0.0%">
                  <c:v>2.9033914043272429</c:v>
                </c:pt>
                <c:pt idx="77" formatCode="0.0%">
                  <c:v>2.7712903794127528</c:v>
                </c:pt>
                <c:pt idx="78" formatCode="0.0%">
                  <c:v>2.722229468613905</c:v>
                </c:pt>
                <c:pt idx="79" formatCode="0.0%">
                  <c:v>2.6400067127059321</c:v>
                </c:pt>
                <c:pt idx="80" formatCode="0.0%">
                  <c:v>2.3769561278098847</c:v>
                </c:pt>
                <c:pt idx="81" formatCode="0.0%">
                  <c:v>2.1025388721732354</c:v>
                </c:pt>
                <c:pt idx="82" formatCode="0.0%">
                  <c:v>1.9429021600957013</c:v>
                </c:pt>
                <c:pt idx="83" formatCode="0.0%">
                  <c:v>1.6736818869730494</c:v>
                </c:pt>
                <c:pt idx="84" formatCode="0.0%">
                  <c:v>1.1893703514963363</c:v>
                </c:pt>
                <c:pt idx="85" formatCode="0.0%">
                  <c:v>0.8529003052397619</c:v>
                </c:pt>
                <c:pt idx="86" formatCode="0.0%">
                  <c:v>0.6742972393260851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AE-4A48-93E1-E089411C309C}"/>
            </c:ext>
          </c:extLst>
        </c:ser>
        <c:ser>
          <c:idx val="4"/>
          <c:order val="4"/>
          <c:tx>
            <c:strRef>
              <c:f>'Infla Interanual PondENGHO'!$BQ$1</c:f>
              <c:strCache>
                <c:ptCount val="1"/>
                <c:pt idx="0">
                  <c:v>QUINTIL 5</c:v>
                </c:pt>
              </c:strCache>
            </c:strRef>
          </c:tx>
          <c:spPr>
            <a:ln w="12700" cap="rnd">
              <a:solidFill>
                <a:schemeClr val="accent5">
                  <a:tint val="54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'Infla Mensual PondENGHO'!$A$4:$A$850</c15:sqref>
                  </c15:fullRef>
                </c:ext>
              </c:extLst>
              <c:f>'Infla Mensual PondENGHO'!$A$16:$A$850</c:f>
              <c:numCache>
                <c:formatCode>mmm\-yy</c:formatCode>
                <c:ptCount val="835"/>
                <c:pt idx="0">
                  <c:v>43070</c:v>
                </c:pt>
                <c:pt idx="1">
                  <c:v>43101</c:v>
                </c:pt>
                <c:pt idx="2">
                  <c:v>43132</c:v>
                </c:pt>
                <c:pt idx="3">
                  <c:v>43160</c:v>
                </c:pt>
                <c:pt idx="4">
                  <c:v>43191</c:v>
                </c:pt>
                <c:pt idx="5">
                  <c:v>43221</c:v>
                </c:pt>
                <c:pt idx="6">
                  <c:v>43252</c:v>
                </c:pt>
                <c:pt idx="7">
                  <c:v>43282</c:v>
                </c:pt>
                <c:pt idx="8">
                  <c:v>43313</c:v>
                </c:pt>
                <c:pt idx="9">
                  <c:v>43344</c:v>
                </c:pt>
                <c:pt idx="10">
                  <c:v>43374</c:v>
                </c:pt>
                <c:pt idx="11">
                  <c:v>43405</c:v>
                </c:pt>
                <c:pt idx="12">
                  <c:v>43435</c:v>
                </c:pt>
                <c:pt idx="13">
                  <c:v>43466</c:v>
                </c:pt>
                <c:pt idx="14">
                  <c:v>43497</c:v>
                </c:pt>
                <c:pt idx="15">
                  <c:v>43525</c:v>
                </c:pt>
                <c:pt idx="16">
                  <c:v>43556</c:v>
                </c:pt>
                <c:pt idx="17">
                  <c:v>43586</c:v>
                </c:pt>
                <c:pt idx="18">
                  <c:v>43617</c:v>
                </c:pt>
                <c:pt idx="19">
                  <c:v>43647</c:v>
                </c:pt>
                <c:pt idx="20">
                  <c:v>43678</c:v>
                </c:pt>
                <c:pt idx="21">
                  <c:v>43709</c:v>
                </c:pt>
                <c:pt idx="22">
                  <c:v>43739</c:v>
                </c:pt>
                <c:pt idx="23">
                  <c:v>43770</c:v>
                </c:pt>
                <c:pt idx="24">
                  <c:v>43800</c:v>
                </c:pt>
                <c:pt idx="25">
                  <c:v>43831</c:v>
                </c:pt>
                <c:pt idx="26">
                  <c:v>43862</c:v>
                </c:pt>
                <c:pt idx="27">
                  <c:v>43891</c:v>
                </c:pt>
                <c:pt idx="28">
                  <c:v>43922</c:v>
                </c:pt>
                <c:pt idx="29">
                  <c:v>43952</c:v>
                </c:pt>
                <c:pt idx="30">
                  <c:v>43983</c:v>
                </c:pt>
                <c:pt idx="31">
                  <c:v>44013</c:v>
                </c:pt>
                <c:pt idx="32">
                  <c:v>44044</c:v>
                </c:pt>
                <c:pt idx="33">
                  <c:v>44075</c:v>
                </c:pt>
                <c:pt idx="34">
                  <c:v>44105</c:v>
                </c:pt>
                <c:pt idx="35">
                  <c:v>44136</c:v>
                </c:pt>
                <c:pt idx="36">
                  <c:v>44166</c:v>
                </c:pt>
                <c:pt idx="37">
                  <c:v>44197</c:v>
                </c:pt>
                <c:pt idx="38">
                  <c:v>44228</c:v>
                </c:pt>
                <c:pt idx="39">
                  <c:v>44256</c:v>
                </c:pt>
                <c:pt idx="40">
                  <c:v>44287</c:v>
                </c:pt>
                <c:pt idx="41">
                  <c:v>44317</c:v>
                </c:pt>
                <c:pt idx="42">
                  <c:v>44348</c:v>
                </c:pt>
                <c:pt idx="43">
                  <c:v>44378</c:v>
                </c:pt>
                <c:pt idx="44">
                  <c:v>44409</c:v>
                </c:pt>
                <c:pt idx="45">
                  <c:v>44440</c:v>
                </c:pt>
                <c:pt idx="46">
                  <c:v>44470</c:v>
                </c:pt>
                <c:pt idx="47">
                  <c:v>44501</c:v>
                </c:pt>
                <c:pt idx="48">
                  <c:v>44531</c:v>
                </c:pt>
                <c:pt idx="49">
                  <c:v>44562</c:v>
                </c:pt>
                <c:pt idx="50">
                  <c:v>44593</c:v>
                </c:pt>
                <c:pt idx="51">
                  <c:v>44621</c:v>
                </c:pt>
                <c:pt idx="52">
                  <c:v>44652</c:v>
                </c:pt>
                <c:pt idx="53">
                  <c:v>44682</c:v>
                </c:pt>
                <c:pt idx="54">
                  <c:v>44713</c:v>
                </c:pt>
                <c:pt idx="55">
                  <c:v>44743</c:v>
                </c:pt>
                <c:pt idx="56">
                  <c:v>44774</c:v>
                </c:pt>
                <c:pt idx="57">
                  <c:v>44805</c:v>
                </c:pt>
                <c:pt idx="58">
                  <c:v>44835</c:v>
                </c:pt>
                <c:pt idx="59">
                  <c:v>44866</c:v>
                </c:pt>
                <c:pt idx="60">
                  <c:v>44896</c:v>
                </c:pt>
                <c:pt idx="61">
                  <c:v>44927</c:v>
                </c:pt>
                <c:pt idx="62">
                  <c:v>44958</c:v>
                </c:pt>
                <c:pt idx="63">
                  <c:v>44986</c:v>
                </c:pt>
                <c:pt idx="64">
                  <c:v>45017</c:v>
                </c:pt>
                <c:pt idx="65">
                  <c:v>45047</c:v>
                </c:pt>
                <c:pt idx="66">
                  <c:v>45078</c:v>
                </c:pt>
                <c:pt idx="67">
                  <c:v>45108</c:v>
                </c:pt>
                <c:pt idx="68">
                  <c:v>45139</c:v>
                </c:pt>
                <c:pt idx="69">
                  <c:v>45170</c:v>
                </c:pt>
                <c:pt idx="70">
                  <c:v>45200</c:v>
                </c:pt>
                <c:pt idx="71">
                  <c:v>45231</c:v>
                </c:pt>
                <c:pt idx="72">
                  <c:v>45261</c:v>
                </c:pt>
                <c:pt idx="73">
                  <c:v>45292</c:v>
                </c:pt>
                <c:pt idx="74">
                  <c:v>45323</c:v>
                </c:pt>
                <c:pt idx="75">
                  <c:v>45352</c:v>
                </c:pt>
                <c:pt idx="76">
                  <c:v>45383</c:v>
                </c:pt>
                <c:pt idx="77">
                  <c:v>45413</c:v>
                </c:pt>
                <c:pt idx="78">
                  <c:v>45444</c:v>
                </c:pt>
                <c:pt idx="79">
                  <c:v>45474</c:v>
                </c:pt>
                <c:pt idx="80">
                  <c:v>45505</c:v>
                </c:pt>
                <c:pt idx="81">
                  <c:v>45536</c:v>
                </c:pt>
                <c:pt idx="82">
                  <c:v>45566</c:v>
                </c:pt>
                <c:pt idx="83">
                  <c:v>45597</c:v>
                </c:pt>
                <c:pt idx="84">
                  <c:v>45627</c:v>
                </c:pt>
                <c:pt idx="85">
                  <c:v>45658</c:v>
                </c:pt>
                <c:pt idx="86">
                  <c:v>45689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'Infla Interanual PondENGHO'!$BQ$4:$BQ$850</c15:sqref>
                  </c15:fullRef>
                </c:ext>
              </c:extLst>
              <c:f>'Infla Interanual PondENGHO'!$BQ$16:$BQ$850</c:f>
              <c:numCache>
                <c:formatCode>General</c:formatCode>
                <c:ptCount val="835"/>
                <c:pt idx="0" formatCode="0.0%">
                  <c:v>0.25108787536621091</c:v>
                </c:pt>
                <c:pt idx="1" formatCode="0.0%">
                  <c:v>0.25271800079457174</c:v>
                </c:pt>
                <c:pt idx="2" formatCode="0.0%">
                  <c:v>0.2566066075403437</c:v>
                </c:pt>
                <c:pt idx="3" formatCode="0.0%">
                  <c:v>0.25822397277571496</c:v>
                </c:pt>
                <c:pt idx="4" formatCode="0.0%">
                  <c:v>0.26059203523430186</c:v>
                </c:pt>
                <c:pt idx="5" formatCode="0.0%">
                  <c:v>0.26718214393698725</c:v>
                </c:pt>
                <c:pt idx="6" formatCode="0.0%">
                  <c:v>0.29762208862569528</c:v>
                </c:pt>
                <c:pt idx="7" formatCode="0.0%">
                  <c:v>0.31247199580023777</c:v>
                </c:pt>
                <c:pt idx="8" formatCode="0.0%">
                  <c:v>0.34398484698408982</c:v>
                </c:pt>
                <c:pt idx="9" formatCode="0.0%">
                  <c:v>0.40576196273587639</c:v>
                </c:pt>
                <c:pt idx="10" formatCode="0.0%">
                  <c:v>0.45963053256690767</c:v>
                </c:pt>
                <c:pt idx="11" formatCode="0.0%">
                  <c:v>0.48531023436049536</c:v>
                </c:pt>
                <c:pt idx="12" formatCode="0.0%">
                  <c:v>0.47615621877907888</c:v>
                </c:pt>
                <c:pt idx="13" formatCode="0.0%">
                  <c:v>0.49112963995295211</c:v>
                </c:pt>
                <c:pt idx="14" formatCode="0.0%">
                  <c:v>0.5065378830891849</c:v>
                </c:pt>
                <c:pt idx="15" formatCode="0.0%">
                  <c:v>0.53789648975926863</c:v>
                </c:pt>
                <c:pt idx="16" formatCode="0.0%">
                  <c:v>0.5491384521561431</c:v>
                </c:pt>
                <c:pt idx="17" formatCode="0.0%">
                  <c:v>0.56729215388053933</c:v>
                </c:pt>
                <c:pt idx="18" formatCode="0.0%">
                  <c:v>0.55270473801196451</c:v>
                </c:pt>
                <c:pt idx="19" formatCode="0.0%">
                  <c:v>0.54053575117948527</c:v>
                </c:pt>
                <c:pt idx="20" formatCode="0.0%">
                  <c:v>0.54169961484663109</c:v>
                </c:pt>
                <c:pt idx="21" formatCode="0.0%">
                  <c:v>0.5333875707878315</c:v>
                </c:pt>
                <c:pt idx="22" formatCode="0.0%">
                  <c:v>0.50585520612863633</c:v>
                </c:pt>
                <c:pt idx="23" formatCode="0.0%">
                  <c:v>0.52073177447769337</c:v>
                </c:pt>
                <c:pt idx="24" formatCode="0.0%">
                  <c:v>0.53723545417260032</c:v>
                </c:pt>
                <c:pt idx="25" formatCode="0.0%">
                  <c:v>0.52198737512193727</c:v>
                </c:pt>
                <c:pt idx="26" formatCode="0.0%">
                  <c:v>0.49316980764285612</c:v>
                </c:pt>
                <c:pt idx="27" formatCode="0.0%">
                  <c:v>0.47188511400670152</c:v>
                </c:pt>
                <c:pt idx="28" formatCode="0.0%">
                  <c:v>0.44002648645288733</c:v>
                </c:pt>
                <c:pt idx="29" formatCode="0.0%">
                  <c:v>0.41939295521298292</c:v>
                </c:pt>
                <c:pt idx="30" formatCode="0.0%">
                  <c:v>0.41856640889236085</c:v>
                </c:pt>
                <c:pt idx="31" formatCode="0.0%">
                  <c:v>0.41967528924489628</c:v>
                </c:pt>
                <c:pt idx="32" formatCode="0.0%">
                  <c:v>0.40410278823669166</c:v>
                </c:pt>
                <c:pt idx="33" formatCode="0.0%">
                  <c:v>0.36552299556398915</c:v>
                </c:pt>
                <c:pt idx="34" formatCode="0.0%">
                  <c:v>0.37074408039502771</c:v>
                </c:pt>
                <c:pt idx="35" formatCode="0.0%">
                  <c:v>0.3568918062545694</c:v>
                </c:pt>
                <c:pt idx="36" formatCode="0.0%">
                  <c:v>0.35174617002254505</c:v>
                </c:pt>
                <c:pt idx="37" formatCode="0.0%">
                  <c:v>0.37396735337853571</c:v>
                </c:pt>
                <c:pt idx="38" formatCode="0.0%">
                  <c:v>0.39679473820593003</c:v>
                </c:pt>
                <c:pt idx="39" formatCode="0.0%">
                  <c:v>0.41824072894428488</c:v>
                </c:pt>
                <c:pt idx="40" formatCode="0.0%">
                  <c:v>0.45683232984996813</c:v>
                </c:pt>
                <c:pt idx="41" formatCode="0.0%">
                  <c:v>0.48356154971036802</c:v>
                </c:pt>
                <c:pt idx="42" formatCode="0.0%">
                  <c:v>0.49630855732340784</c:v>
                </c:pt>
                <c:pt idx="43" formatCode="0.0%">
                  <c:v>0.51175549420444066</c:v>
                </c:pt>
                <c:pt idx="44" formatCode="0.0%">
                  <c:v>0.51136138756086935</c:v>
                </c:pt>
                <c:pt idx="45" formatCode="0.0%">
                  <c:v>0.52473339479124737</c:v>
                </c:pt>
                <c:pt idx="46" formatCode="0.0%">
                  <c:v>0.52435745972598524</c:v>
                </c:pt>
                <c:pt idx="47" formatCode="0.0%">
                  <c:v>0.51512344999147364</c:v>
                </c:pt>
                <c:pt idx="48" formatCode="0.0%">
                  <c:v>0.51282500078926874</c:v>
                </c:pt>
                <c:pt idx="49" formatCode="0.0%">
                  <c:v>0.51272658505435498</c:v>
                </c:pt>
                <c:pt idx="50" formatCode="0.0%">
                  <c:v>0.52465792523995236</c:v>
                </c:pt>
                <c:pt idx="51" formatCode="0.0%">
                  <c:v>0.54746245781822434</c:v>
                </c:pt>
                <c:pt idx="52" formatCode="0.0%">
                  <c:v>0.57572509912258285</c:v>
                </c:pt>
                <c:pt idx="53" formatCode="0.0%">
                  <c:v>0.60167960937202691</c:v>
                </c:pt>
                <c:pt idx="54" formatCode="0.0%">
                  <c:v>0.63879055124617024</c:v>
                </c:pt>
                <c:pt idx="55" formatCode="0.0%">
                  <c:v>0.71331179871419947</c:v>
                </c:pt>
                <c:pt idx="56" formatCode="0.0%">
                  <c:v>0.78326030361451759</c:v>
                </c:pt>
                <c:pt idx="57" formatCode="0.0%">
                  <c:v>0.82214322461635425</c:v>
                </c:pt>
                <c:pt idx="58" formatCode="0.0%">
                  <c:v>0.87231809784982417</c:v>
                </c:pt>
                <c:pt idx="59" formatCode="0.0%">
                  <c:v>0.91872225841419897</c:v>
                </c:pt>
                <c:pt idx="60" formatCode="0.0%">
                  <c:v>0.94791078693017705</c:v>
                </c:pt>
                <c:pt idx="61" formatCode="0.0%">
                  <c:v>0.98776558484201105</c:v>
                </c:pt>
                <c:pt idx="62" formatCode="0.0%">
                  <c:v>1.02261153342792</c:v>
                </c:pt>
                <c:pt idx="63" formatCode="0.0%">
                  <c:v>1.0391699576494888</c:v>
                </c:pt>
                <c:pt idx="64" formatCode="0.0%">
                  <c:v>1.0804947986785614</c:v>
                </c:pt>
                <c:pt idx="65" formatCode="0.0%">
                  <c:v>1.1381066821768742</c:v>
                </c:pt>
                <c:pt idx="66" formatCode="0.0%">
                  <c:v>1.1553084571179468</c:v>
                </c:pt>
                <c:pt idx="67" formatCode="0.0%">
                  <c:v>1.1343742518344402</c:v>
                </c:pt>
                <c:pt idx="68" formatCode="0.0%">
                  <c:v>1.2417261244194817</c:v>
                </c:pt>
                <c:pt idx="69" formatCode="0.0%">
                  <c:v>1.3798256515809229</c:v>
                </c:pt>
                <c:pt idx="70" formatCode="0.0%">
                  <c:v>1.424644057920164</c:v>
                </c:pt>
                <c:pt idx="71" formatCode="0.0%">
                  <c:v>1.6006488335628055</c:v>
                </c:pt>
                <c:pt idx="72" formatCode="0.0%">
                  <c:v>2.0900973359212434</c:v>
                </c:pt>
                <c:pt idx="73" formatCode="0.0%">
                  <c:v>2.5186650811111226</c:v>
                </c:pt>
                <c:pt idx="74" formatCode="0.0%">
                  <c:v>2.7551799006012838</c:v>
                </c:pt>
                <c:pt idx="75" formatCode="0.0%">
                  <c:v>2.8870688980731081</c:v>
                </c:pt>
                <c:pt idx="76" formatCode="0.0%">
                  <c:v>2.9178958527657963</c:v>
                </c:pt>
                <c:pt idx="77" formatCode="0.0%">
                  <c:v>2.7748404871751911</c:v>
                </c:pt>
                <c:pt idx="78" formatCode="0.0%">
                  <c:v>2.721423813878364</c:v>
                </c:pt>
                <c:pt idx="79" formatCode="0.0%">
                  <c:v>2.6382510483344439</c:v>
                </c:pt>
                <c:pt idx="80" formatCode="0.0%">
                  <c:v>2.3803518846022764</c:v>
                </c:pt>
                <c:pt idx="81" formatCode="0.0%">
                  <c:v>2.1143776539398687</c:v>
                </c:pt>
                <c:pt idx="82" formatCode="0.0%">
                  <c:v>1.9565907937346303</c:v>
                </c:pt>
                <c:pt idx="83" formatCode="0.0%">
                  <c:v>1.6935421875268712</c:v>
                </c:pt>
                <c:pt idx="84" formatCode="0.0%">
                  <c:v>1.211658232897777</c:v>
                </c:pt>
                <c:pt idx="85" formatCode="0.0%">
                  <c:v>0.87261442325890348</c:v>
                </c:pt>
                <c:pt idx="86" formatCode="0.0%">
                  <c:v>0.68910165328483419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AAE-4A48-93E1-E089411C30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3313759"/>
        <c:axId val="823312511"/>
      </c:lineChart>
      <c:dateAx>
        <c:axId val="823313759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23312511"/>
        <c:crosses val="autoZero"/>
        <c:auto val="1"/>
        <c:lblOffset val="100"/>
        <c:baseTimeUnit val="months"/>
      </c:dateAx>
      <c:valAx>
        <c:axId val="823312511"/>
        <c:scaling>
          <c:orientation val="minMax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23313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Inflación</a:t>
            </a:r>
            <a:r>
              <a:rPr lang="es-AR" baseline="0"/>
              <a:t> interanual por quintiles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3.7182685792509482E-2"/>
          <c:y val="7.7466456468319123E-2"/>
          <c:w val="0.94916684867287382"/>
          <c:h val="0.80124102762126015"/>
        </c:manualLayout>
      </c:layout>
      <c:lineChart>
        <c:grouping val="standard"/>
        <c:varyColors val="0"/>
        <c:ser>
          <c:idx val="0"/>
          <c:order val="0"/>
          <c:tx>
            <c:strRef>
              <c:f>'Infla Interanual PondENGHO'!$BM$1</c:f>
              <c:strCache>
                <c:ptCount val="1"/>
                <c:pt idx="0">
                  <c:v>QUINTIL 1</c:v>
                </c:pt>
              </c:strCache>
            </c:strRef>
          </c:tx>
          <c:spPr>
            <a:ln w="12700" cap="rnd">
              <a:solidFill>
                <a:schemeClr val="accent5">
                  <a:shade val="53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'Infla Mensual PondENGHO'!$A$4:$A$850</c15:sqref>
                  </c15:fullRef>
                </c:ext>
              </c:extLst>
              <c:f>'Infla Mensual PondENGHO'!$A$16:$A$850</c:f>
              <c:numCache>
                <c:formatCode>mmm\-yy</c:formatCode>
                <c:ptCount val="835"/>
                <c:pt idx="0">
                  <c:v>43070</c:v>
                </c:pt>
                <c:pt idx="1">
                  <c:v>43101</c:v>
                </c:pt>
                <c:pt idx="2">
                  <c:v>43132</c:v>
                </c:pt>
                <c:pt idx="3">
                  <c:v>43160</c:v>
                </c:pt>
                <c:pt idx="4">
                  <c:v>43191</c:v>
                </c:pt>
                <c:pt idx="5">
                  <c:v>43221</c:v>
                </c:pt>
                <c:pt idx="6">
                  <c:v>43252</c:v>
                </c:pt>
                <c:pt idx="7">
                  <c:v>43282</c:v>
                </c:pt>
                <c:pt idx="8">
                  <c:v>43313</c:v>
                </c:pt>
                <c:pt idx="9">
                  <c:v>43344</c:v>
                </c:pt>
                <c:pt idx="10">
                  <c:v>43374</c:v>
                </c:pt>
                <c:pt idx="11">
                  <c:v>43405</c:v>
                </c:pt>
                <c:pt idx="12">
                  <c:v>43435</c:v>
                </c:pt>
                <c:pt idx="13">
                  <c:v>43466</c:v>
                </c:pt>
                <c:pt idx="14">
                  <c:v>43497</c:v>
                </c:pt>
                <c:pt idx="15">
                  <c:v>43525</c:v>
                </c:pt>
                <c:pt idx="16">
                  <c:v>43556</c:v>
                </c:pt>
                <c:pt idx="17">
                  <c:v>43586</c:v>
                </c:pt>
                <c:pt idx="18">
                  <c:v>43617</c:v>
                </c:pt>
                <c:pt idx="19">
                  <c:v>43647</c:v>
                </c:pt>
                <c:pt idx="20">
                  <c:v>43678</c:v>
                </c:pt>
                <c:pt idx="21">
                  <c:v>43709</c:v>
                </c:pt>
                <c:pt idx="22">
                  <c:v>43739</c:v>
                </c:pt>
                <c:pt idx="23">
                  <c:v>43770</c:v>
                </c:pt>
                <c:pt idx="24">
                  <c:v>43800</c:v>
                </c:pt>
                <c:pt idx="25">
                  <c:v>43831</c:v>
                </c:pt>
                <c:pt idx="26">
                  <c:v>43862</c:v>
                </c:pt>
                <c:pt idx="27">
                  <c:v>43891</c:v>
                </c:pt>
                <c:pt idx="28">
                  <c:v>43922</c:v>
                </c:pt>
                <c:pt idx="29">
                  <c:v>43952</c:v>
                </c:pt>
                <c:pt idx="30">
                  <c:v>43983</c:v>
                </c:pt>
                <c:pt idx="31">
                  <c:v>44013</c:v>
                </c:pt>
                <c:pt idx="32">
                  <c:v>44044</c:v>
                </c:pt>
                <c:pt idx="33">
                  <c:v>44075</c:v>
                </c:pt>
                <c:pt idx="34">
                  <c:v>44105</c:v>
                </c:pt>
                <c:pt idx="35">
                  <c:v>44136</c:v>
                </c:pt>
                <c:pt idx="36">
                  <c:v>44166</c:v>
                </c:pt>
                <c:pt idx="37">
                  <c:v>44197</c:v>
                </c:pt>
                <c:pt idx="38">
                  <c:v>44228</c:v>
                </c:pt>
                <c:pt idx="39">
                  <c:v>44256</c:v>
                </c:pt>
                <c:pt idx="40">
                  <c:v>44287</c:v>
                </c:pt>
                <c:pt idx="41">
                  <c:v>44317</c:v>
                </c:pt>
                <c:pt idx="42">
                  <c:v>44348</c:v>
                </c:pt>
                <c:pt idx="43">
                  <c:v>44378</c:v>
                </c:pt>
                <c:pt idx="44">
                  <c:v>44409</c:v>
                </c:pt>
                <c:pt idx="45">
                  <c:v>44440</c:v>
                </c:pt>
                <c:pt idx="46">
                  <c:v>44470</c:v>
                </c:pt>
                <c:pt idx="47">
                  <c:v>44501</c:v>
                </c:pt>
                <c:pt idx="48">
                  <c:v>44531</c:v>
                </c:pt>
                <c:pt idx="49">
                  <c:v>44562</c:v>
                </c:pt>
                <c:pt idx="50">
                  <c:v>44593</c:v>
                </c:pt>
                <c:pt idx="51">
                  <c:v>44621</c:v>
                </c:pt>
                <c:pt idx="52">
                  <c:v>44652</c:v>
                </c:pt>
                <c:pt idx="53">
                  <c:v>44682</c:v>
                </c:pt>
                <c:pt idx="54">
                  <c:v>44713</c:v>
                </c:pt>
                <c:pt idx="55">
                  <c:v>44743</c:v>
                </c:pt>
                <c:pt idx="56">
                  <c:v>44774</c:v>
                </c:pt>
                <c:pt idx="57">
                  <c:v>44805</c:v>
                </c:pt>
                <c:pt idx="58">
                  <c:v>44835</c:v>
                </c:pt>
                <c:pt idx="59">
                  <c:v>44866</c:v>
                </c:pt>
                <c:pt idx="60">
                  <c:v>44896</c:v>
                </c:pt>
                <c:pt idx="61">
                  <c:v>44927</c:v>
                </c:pt>
                <c:pt idx="62">
                  <c:v>44958</c:v>
                </c:pt>
                <c:pt idx="63">
                  <c:v>44986</c:v>
                </c:pt>
                <c:pt idx="64">
                  <c:v>45017</c:v>
                </c:pt>
                <c:pt idx="65">
                  <c:v>45047</c:v>
                </c:pt>
                <c:pt idx="66">
                  <c:v>45078</c:v>
                </c:pt>
                <c:pt idx="67">
                  <c:v>45108</c:v>
                </c:pt>
                <c:pt idx="68">
                  <c:v>45139</c:v>
                </c:pt>
                <c:pt idx="69">
                  <c:v>45170</c:v>
                </c:pt>
                <c:pt idx="70">
                  <c:v>45200</c:v>
                </c:pt>
                <c:pt idx="71">
                  <c:v>45231</c:v>
                </c:pt>
                <c:pt idx="72">
                  <c:v>45261</c:v>
                </c:pt>
                <c:pt idx="73">
                  <c:v>45292</c:v>
                </c:pt>
                <c:pt idx="74">
                  <c:v>45323</c:v>
                </c:pt>
                <c:pt idx="75">
                  <c:v>45352</c:v>
                </c:pt>
                <c:pt idx="76">
                  <c:v>45383</c:v>
                </c:pt>
                <c:pt idx="77">
                  <c:v>45413</c:v>
                </c:pt>
                <c:pt idx="78">
                  <c:v>45444</c:v>
                </c:pt>
                <c:pt idx="79">
                  <c:v>45474</c:v>
                </c:pt>
                <c:pt idx="80">
                  <c:v>45505</c:v>
                </c:pt>
                <c:pt idx="81">
                  <c:v>45536</c:v>
                </c:pt>
                <c:pt idx="82">
                  <c:v>45566</c:v>
                </c:pt>
                <c:pt idx="83">
                  <c:v>45597</c:v>
                </c:pt>
                <c:pt idx="84">
                  <c:v>45627</c:v>
                </c:pt>
                <c:pt idx="85">
                  <c:v>45658</c:v>
                </c:pt>
                <c:pt idx="86">
                  <c:v>45689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'Infla Interanual PondENGHO'!$BM$4:$BM$850</c15:sqref>
                  </c15:fullRef>
                </c:ext>
              </c:extLst>
              <c:f>'Infla Interanual PondENGHO'!$BM$16:$BM$850</c:f>
              <c:numCache>
                <c:formatCode>General</c:formatCode>
                <c:ptCount val="835"/>
                <c:pt idx="0" formatCode="0.0%">
                  <c:v>0.24215576171874997</c:v>
                </c:pt>
                <c:pt idx="1" formatCode="0.0%">
                  <c:v>0.24550541513941648</c:v>
                </c:pt>
                <c:pt idx="2" formatCode="0.0%">
                  <c:v>0.24891886226994431</c:v>
                </c:pt>
                <c:pt idx="3" formatCode="0.0%">
                  <c:v>0.24646721818517681</c:v>
                </c:pt>
                <c:pt idx="4" formatCode="0.0%">
                  <c:v>0.24573425525427028</c:v>
                </c:pt>
                <c:pt idx="5" formatCode="0.0%">
                  <c:v>0.25526083558277146</c:v>
                </c:pt>
                <c:pt idx="6" formatCode="0.0%">
                  <c:v>0.28796828244398065</c:v>
                </c:pt>
                <c:pt idx="7" formatCode="0.0%">
                  <c:v>0.30935591035459242</c:v>
                </c:pt>
                <c:pt idx="8" formatCode="0.0%">
                  <c:v>0.34138032234188453</c:v>
                </c:pt>
                <c:pt idx="9" formatCode="0.0%">
                  <c:v>0.40407916068593175</c:v>
                </c:pt>
                <c:pt idx="10" formatCode="0.0%">
                  <c:v>0.45751610925058217</c:v>
                </c:pt>
                <c:pt idx="11" formatCode="0.0%">
                  <c:v>0.4842743175619455</c:v>
                </c:pt>
                <c:pt idx="12" formatCode="0.0%">
                  <c:v>0.47718261767694536</c:v>
                </c:pt>
                <c:pt idx="13" formatCode="0.0%">
                  <c:v>0.49505666447611207</c:v>
                </c:pt>
                <c:pt idx="14" formatCode="0.0%">
                  <c:v>0.52243022584920307</c:v>
                </c:pt>
                <c:pt idx="15" formatCode="0.0%">
                  <c:v>0.55997875387835006</c:v>
                </c:pt>
                <c:pt idx="16" formatCode="0.0%">
                  <c:v>0.57024433656665763</c:v>
                </c:pt>
                <c:pt idx="17" formatCode="0.0%">
                  <c:v>0.5818763271372227</c:v>
                </c:pt>
                <c:pt idx="18" formatCode="0.0%">
                  <c:v>0.56698814294815492</c:v>
                </c:pt>
                <c:pt idx="19" formatCode="0.0%">
                  <c:v>0.54969569107216842</c:v>
                </c:pt>
                <c:pt idx="20" formatCode="0.0%">
                  <c:v>0.55132565835707803</c:v>
                </c:pt>
                <c:pt idx="21" formatCode="0.0%">
                  <c:v>0.54246175548775688</c:v>
                </c:pt>
                <c:pt idx="22" formatCode="0.0%">
                  <c:v>0.50746619431896334</c:v>
                </c:pt>
                <c:pt idx="23" formatCode="0.0%">
                  <c:v>0.52530119432942124</c:v>
                </c:pt>
                <c:pt idx="24" formatCode="0.0%">
                  <c:v>0.54242598901750916</c:v>
                </c:pt>
                <c:pt idx="25" formatCode="0.0%">
                  <c:v>0.53415512927089814</c:v>
                </c:pt>
                <c:pt idx="26" formatCode="0.0%">
                  <c:v>0.49782367707523489</c:v>
                </c:pt>
                <c:pt idx="27" formatCode="0.0%">
                  <c:v>0.47469099695425743</c:v>
                </c:pt>
                <c:pt idx="28" formatCode="0.0%">
                  <c:v>0.45434559077557934</c:v>
                </c:pt>
                <c:pt idx="29" formatCode="0.0%">
                  <c:v>0.43616145416110141</c:v>
                </c:pt>
                <c:pt idx="30" formatCode="0.0%">
                  <c:v>0.43657173998227905</c:v>
                </c:pt>
                <c:pt idx="31" formatCode="0.0%">
                  <c:v>0.44174400525208801</c:v>
                </c:pt>
                <c:pt idx="32" formatCode="0.0%">
                  <c:v>0.42535759853244048</c:v>
                </c:pt>
                <c:pt idx="33" formatCode="0.0%">
                  <c:v>0.38908840060955274</c:v>
                </c:pt>
                <c:pt idx="34" formatCode="0.0%">
                  <c:v>0.40597619434447463</c:v>
                </c:pt>
                <c:pt idx="35" formatCode="0.0%">
                  <c:v>0.38747493889808715</c:v>
                </c:pt>
                <c:pt idx="36" formatCode="0.0%">
                  <c:v>0.38720307269452214</c:v>
                </c:pt>
                <c:pt idx="37" formatCode="0.0%">
                  <c:v>0.40426770142405299</c:v>
                </c:pt>
                <c:pt idx="38" formatCode="0.0%">
                  <c:v>0.42339323820680574</c:v>
                </c:pt>
                <c:pt idx="39" formatCode="0.0%">
                  <c:v>0.43860428855950628</c:v>
                </c:pt>
                <c:pt idx="40" formatCode="0.0%">
                  <c:v>0.46885820860635197</c:v>
                </c:pt>
                <c:pt idx="41" formatCode="0.0%">
                  <c:v>0.49339921184272306</c:v>
                </c:pt>
                <c:pt idx="42" formatCode="0.0%">
                  <c:v>0.50948290576760691</c:v>
                </c:pt>
                <c:pt idx="43" formatCode="0.0%">
                  <c:v>0.52582402415906659</c:v>
                </c:pt>
                <c:pt idx="44" formatCode="0.0%">
                  <c:v>0.51809908349989553</c:v>
                </c:pt>
                <c:pt idx="45" formatCode="0.0%">
                  <c:v>0.5241944230612674</c:v>
                </c:pt>
                <c:pt idx="46" formatCode="0.0%">
                  <c:v>0.51629770968818267</c:v>
                </c:pt>
                <c:pt idx="47" formatCode="0.0%">
                  <c:v>0.50801883835925943</c:v>
                </c:pt>
                <c:pt idx="48" formatCode="0.0%">
                  <c:v>0.50427090260317953</c:v>
                </c:pt>
                <c:pt idx="49" formatCode="0.0%">
                  <c:v>0.49849500591097962</c:v>
                </c:pt>
                <c:pt idx="50" formatCode="0.0%">
                  <c:v>0.52139478377712112</c:v>
                </c:pt>
                <c:pt idx="51" formatCode="0.0%">
                  <c:v>0.5548321346938998</c:v>
                </c:pt>
                <c:pt idx="52" formatCode="0.0%">
                  <c:v>0.58370311347398385</c:v>
                </c:pt>
                <c:pt idx="53" formatCode="0.0%">
                  <c:v>0.61295805504739143</c:v>
                </c:pt>
                <c:pt idx="54" formatCode="0.0%">
                  <c:v>0.64376050072461299</c:v>
                </c:pt>
                <c:pt idx="55" formatCode="0.0%">
                  <c:v>0.71074411849309493</c:v>
                </c:pt>
                <c:pt idx="56" formatCode="0.0%">
                  <c:v>0.79349873023721962</c:v>
                </c:pt>
                <c:pt idx="57" formatCode="0.0%">
                  <c:v>0.84633875447244256</c:v>
                </c:pt>
                <c:pt idx="58" formatCode="0.0%">
                  <c:v>0.89733297732562267</c:v>
                </c:pt>
                <c:pt idx="59" formatCode="0.0%">
                  <c:v>0.93696144789935865</c:v>
                </c:pt>
                <c:pt idx="60" formatCode="0.0%">
                  <c:v>0.95231532188671775</c:v>
                </c:pt>
                <c:pt idx="61" formatCode="0.0%">
                  <c:v>0.99333312817627095</c:v>
                </c:pt>
                <c:pt idx="62" formatCode="0.0%">
                  <c:v>1.0331905287230354</c:v>
                </c:pt>
                <c:pt idx="63" formatCode="0.0%">
                  <c:v>1.047533410459105</c:v>
                </c:pt>
                <c:pt idx="64" formatCode="0.0%">
                  <c:v>1.0943464510230743</c:v>
                </c:pt>
                <c:pt idx="65" formatCode="0.0%">
                  <c:v>1.1427129511140857</c:v>
                </c:pt>
                <c:pt idx="66" formatCode="0.0%">
                  <c:v>1.1560929316778537</c:v>
                </c:pt>
                <c:pt idx="67" formatCode="0.0%">
                  <c:v>1.1370335310753314</c:v>
                </c:pt>
                <c:pt idx="68" formatCode="0.0%">
                  <c:v>1.2554719381566324</c:v>
                </c:pt>
                <c:pt idx="69" formatCode="0.0%">
                  <c:v>1.3993704882930218</c:v>
                </c:pt>
                <c:pt idx="70" formatCode="0.0%">
                  <c:v>1.44085053760225</c:v>
                </c:pt>
                <c:pt idx="71" formatCode="0.0%">
                  <c:v>1.6372893922852483</c:v>
                </c:pt>
                <c:pt idx="72" formatCode="0.0%">
                  <c:v>2.1655023791991979</c:v>
                </c:pt>
                <c:pt idx="73" formatCode="0.0%">
                  <c:v>2.5863172665008491</c:v>
                </c:pt>
                <c:pt idx="74" formatCode="0.0%">
                  <c:v>2.7577533612365817</c:v>
                </c:pt>
                <c:pt idx="75" formatCode="0.0%">
                  <c:v>2.8567892610245842</c:v>
                </c:pt>
                <c:pt idx="76" formatCode="0.0%">
                  <c:v>2.8541181954153121</c:v>
                </c:pt>
                <c:pt idx="77" formatCode="0.0%">
                  <c:v>2.7392357608075195</c:v>
                </c:pt>
                <c:pt idx="78" formatCode="0.0%">
                  <c:v>2.6942200742781717</c:v>
                </c:pt>
                <c:pt idx="79" formatCode="0.0%">
                  <c:v>2.6144059959530095</c:v>
                </c:pt>
                <c:pt idx="80" formatCode="0.0%">
                  <c:v>2.3312515685329163</c:v>
                </c:pt>
                <c:pt idx="81" formatCode="0.0%">
                  <c:v>2.0408075618582684</c:v>
                </c:pt>
                <c:pt idx="82" formatCode="0.0%">
                  <c:v>1.8810118608490916</c:v>
                </c:pt>
                <c:pt idx="83" formatCode="0.0%">
                  <c:v>1.5991830009648069</c:v>
                </c:pt>
                <c:pt idx="84" formatCode="0.0%">
                  <c:v>1.1189565614781167</c:v>
                </c:pt>
                <c:pt idx="85" formatCode="0.0%">
                  <c:v>0.79762810971529974</c:v>
                </c:pt>
                <c:pt idx="86" formatCode="0.0%">
                  <c:v>0.63951271503888729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9A-44BB-B29D-091C33A8A517}"/>
            </c:ext>
          </c:extLst>
        </c:ser>
        <c:ser>
          <c:idx val="4"/>
          <c:order val="1"/>
          <c:tx>
            <c:strRef>
              <c:f>'Infla Interanual PondENGHO'!$BQ$1</c:f>
              <c:strCache>
                <c:ptCount val="1"/>
                <c:pt idx="0">
                  <c:v>QUINTIL 5</c:v>
                </c:pt>
              </c:strCache>
            </c:strRef>
          </c:tx>
          <c:spPr>
            <a:ln w="12700" cap="rnd">
              <a:solidFill>
                <a:schemeClr val="accent5">
                  <a:tint val="54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'Infla Mensual PondENGHO'!$A$4:$A$850</c15:sqref>
                  </c15:fullRef>
                </c:ext>
              </c:extLst>
              <c:f>'Infla Mensual PondENGHO'!$A$16:$A$850</c:f>
              <c:numCache>
                <c:formatCode>mmm\-yy</c:formatCode>
                <c:ptCount val="835"/>
                <c:pt idx="0">
                  <c:v>43070</c:v>
                </c:pt>
                <c:pt idx="1">
                  <c:v>43101</c:v>
                </c:pt>
                <c:pt idx="2">
                  <c:v>43132</c:v>
                </c:pt>
                <c:pt idx="3">
                  <c:v>43160</c:v>
                </c:pt>
                <c:pt idx="4">
                  <c:v>43191</c:v>
                </c:pt>
                <c:pt idx="5">
                  <c:v>43221</c:v>
                </c:pt>
                <c:pt idx="6">
                  <c:v>43252</c:v>
                </c:pt>
                <c:pt idx="7">
                  <c:v>43282</c:v>
                </c:pt>
                <c:pt idx="8">
                  <c:v>43313</c:v>
                </c:pt>
                <c:pt idx="9">
                  <c:v>43344</c:v>
                </c:pt>
                <c:pt idx="10">
                  <c:v>43374</c:v>
                </c:pt>
                <c:pt idx="11">
                  <c:v>43405</c:v>
                </c:pt>
                <c:pt idx="12">
                  <c:v>43435</c:v>
                </c:pt>
                <c:pt idx="13">
                  <c:v>43466</c:v>
                </c:pt>
                <c:pt idx="14">
                  <c:v>43497</c:v>
                </c:pt>
                <c:pt idx="15">
                  <c:v>43525</c:v>
                </c:pt>
                <c:pt idx="16">
                  <c:v>43556</c:v>
                </c:pt>
                <c:pt idx="17">
                  <c:v>43586</c:v>
                </c:pt>
                <c:pt idx="18">
                  <c:v>43617</c:v>
                </c:pt>
                <c:pt idx="19">
                  <c:v>43647</c:v>
                </c:pt>
                <c:pt idx="20">
                  <c:v>43678</c:v>
                </c:pt>
                <c:pt idx="21">
                  <c:v>43709</c:v>
                </c:pt>
                <c:pt idx="22">
                  <c:v>43739</c:v>
                </c:pt>
                <c:pt idx="23">
                  <c:v>43770</c:v>
                </c:pt>
                <c:pt idx="24">
                  <c:v>43800</c:v>
                </c:pt>
                <c:pt idx="25">
                  <c:v>43831</c:v>
                </c:pt>
                <c:pt idx="26">
                  <c:v>43862</c:v>
                </c:pt>
                <c:pt idx="27">
                  <c:v>43891</c:v>
                </c:pt>
                <c:pt idx="28">
                  <c:v>43922</c:v>
                </c:pt>
                <c:pt idx="29">
                  <c:v>43952</c:v>
                </c:pt>
                <c:pt idx="30">
                  <c:v>43983</c:v>
                </c:pt>
                <c:pt idx="31">
                  <c:v>44013</c:v>
                </c:pt>
                <c:pt idx="32">
                  <c:v>44044</c:v>
                </c:pt>
                <c:pt idx="33">
                  <c:v>44075</c:v>
                </c:pt>
                <c:pt idx="34">
                  <c:v>44105</c:v>
                </c:pt>
                <c:pt idx="35">
                  <c:v>44136</c:v>
                </c:pt>
                <c:pt idx="36">
                  <c:v>44166</c:v>
                </c:pt>
                <c:pt idx="37">
                  <c:v>44197</c:v>
                </c:pt>
                <c:pt idx="38">
                  <c:v>44228</c:v>
                </c:pt>
                <c:pt idx="39">
                  <c:v>44256</c:v>
                </c:pt>
                <c:pt idx="40">
                  <c:v>44287</c:v>
                </c:pt>
                <c:pt idx="41">
                  <c:v>44317</c:v>
                </c:pt>
                <c:pt idx="42">
                  <c:v>44348</c:v>
                </c:pt>
                <c:pt idx="43">
                  <c:v>44378</c:v>
                </c:pt>
                <c:pt idx="44">
                  <c:v>44409</c:v>
                </c:pt>
                <c:pt idx="45">
                  <c:v>44440</c:v>
                </c:pt>
                <c:pt idx="46">
                  <c:v>44470</c:v>
                </c:pt>
                <c:pt idx="47">
                  <c:v>44501</c:v>
                </c:pt>
                <c:pt idx="48">
                  <c:v>44531</c:v>
                </c:pt>
                <c:pt idx="49">
                  <c:v>44562</c:v>
                </c:pt>
                <c:pt idx="50">
                  <c:v>44593</c:v>
                </c:pt>
                <c:pt idx="51">
                  <c:v>44621</c:v>
                </c:pt>
                <c:pt idx="52">
                  <c:v>44652</c:v>
                </c:pt>
                <c:pt idx="53">
                  <c:v>44682</c:v>
                </c:pt>
                <c:pt idx="54">
                  <c:v>44713</c:v>
                </c:pt>
                <c:pt idx="55">
                  <c:v>44743</c:v>
                </c:pt>
                <c:pt idx="56">
                  <c:v>44774</c:v>
                </c:pt>
                <c:pt idx="57">
                  <c:v>44805</c:v>
                </c:pt>
                <c:pt idx="58">
                  <c:v>44835</c:v>
                </c:pt>
                <c:pt idx="59">
                  <c:v>44866</c:v>
                </c:pt>
                <c:pt idx="60">
                  <c:v>44896</c:v>
                </c:pt>
                <c:pt idx="61">
                  <c:v>44927</c:v>
                </c:pt>
                <c:pt idx="62">
                  <c:v>44958</c:v>
                </c:pt>
                <c:pt idx="63">
                  <c:v>44986</c:v>
                </c:pt>
                <c:pt idx="64">
                  <c:v>45017</c:v>
                </c:pt>
                <c:pt idx="65">
                  <c:v>45047</c:v>
                </c:pt>
                <c:pt idx="66">
                  <c:v>45078</c:v>
                </c:pt>
                <c:pt idx="67">
                  <c:v>45108</c:v>
                </c:pt>
                <c:pt idx="68">
                  <c:v>45139</c:v>
                </c:pt>
                <c:pt idx="69">
                  <c:v>45170</c:v>
                </c:pt>
                <c:pt idx="70">
                  <c:v>45200</c:v>
                </c:pt>
                <c:pt idx="71">
                  <c:v>45231</c:v>
                </c:pt>
                <c:pt idx="72">
                  <c:v>45261</c:v>
                </c:pt>
                <c:pt idx="73">
                  <c:v>45292</c:v>
                </c:pt>
                <c:pt idx="74">
                  <c:v>45323</c:v>
                </c:pt>
                <c:pt idx="75">
                  <c:v>45352</c:v>
                </c:pt>
                <c:pt idx="76">
                  <c:v>45383</c:v>
                </c:pt>
                <c:pt idx="77">
                  <c:v>45413</c:v>
                </c:pt>
                <c:pt idx="78">
                  <c:v>45444</c:v>
                </c:pt>
                <c:pt idx="79">
                  <c:v>45474</c:v>
                </c:pt>
                <c:pt idx="80">
                  <c:v>45505</c:v>
                </c:pt>
                <c:pt idx="81">
                  <c:v>45536</c:v>
                </c:pt>
                <c:pt idx="82">
                  <c:v>45566</c:v>
                </c:pt>
                <c:pt idx="83">
                  <c:v>45597</c:v>
                </c:pt>
                <c:pt idx="84">
                  <c:v>45627</c:v>
                </c:pt>
                <c:pt idx="85">
                  <c:v>45658</c:v>
                </c:pt>
                <c:pt idx="86">
                  <c:v>45689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'Infla Interanual PondENGHO'!$BQ$4:$BQ$850</c15:sqref>
                  </c15:fullRef>
                </c:ext>
              </c:extLst>
              <c:f>'Infla Interanual PondENGHO'!$BQ$16:$BQ$850</c:f>
              <c:numCache>
                <c:formatCode>General</c:formatCode>
                <c:ptCount val="835"/>
                <c:pt idx="0" formatCode="0.0%">
                  <c:v>0.25108787536621091</c:v>
                </c:pt>
                <c:pt idx="1" formatCode="0.0%">
                  <c:v>0.25271800079457174</c:v>
                </c:pt>
                <c:pt idx="2" formatCode="0.0%">
                  <c:v>0.2566066075403437</c:v>
                </c:pt>
                <c:pt idx="3" formatCode="0.0%">
                  <c:v>0.25822397277571496</c:v>
                </c:pt>
                <c:pt idx="4" formatCode="0.0%">
                  <c:v>0.26059203523430186</c:v>
                </c:pt>
                <c:pt idx="5" formatCode="0.0%">
                  <c:v>0.26718214393698725</c:v>
                </c:pt>
                <c:pt idx="6" formatCode="0.0%">
                  <c:v>0.29762208862569528</c:v>
                </c:pt>
                <c:pt idx="7" formatCode="0.0%">
                  <c:v>0.31247199580023777</c:v>
                </c:pt>
                <c:pt idx="8" formatCode="0.0%">
                  <c:v>0.34398484698408982</c:v>
                </c:pt>
                <c:pt idx="9" formatCode="0.0%">
                  <c:v>0.40576196273587639</c:v>
                </c:pt>
                <c:pt idx="10" formatCode="0.0%">
                  <c:v>0.45963053256690767</c:v>
                </c:pt>
                <c:pt idx="11" formatCode="0.0%">
                  <c:v>0.48531023436049536</c:v>
                </c:pt>
                <c:pt idx="12" formatCode="0.0%">
                  <c:v>0.47615621877907888</c:v>
                </c:pt>
                <c:pt idx="13" formatCode="0.0%">
                  <c:v>0.49112963995295211</c:v>
                </c:pt>
                <c:pt idx="14" formatCode="0.0%">
                  <c:v>0.5065378830891849</c:v>
                </c:pt>
                <c:pt idx="15" formatCode="0.0%">
                  <c:v>0.53789648975926863</c:v>
                </c:pt>
                <c:pt idx="16" formatCode="0.0%">
                  <c:v>0.5491384521561431</c:v>
                </c:pt>
                <c:pt idx="17" formatCode="0.0%">
                  <c:v>0.56729215388053933</c:v>
                </c:pt>
                <c:pt idx="18" formatCode="0.0%">
                  <c:v>0.55270473801196451</c:v>
                </c:pt>
                <c:pt idx="19" formatCode="0.0%">
                  <c:v>0.54053575117948527</c:v>
                </c:pt>
                <c:pt idx="20" formatCode="0.0%">
                  <c:v>0.54169961484663109</c:v>
                </c:pt>
                <c:pt idx="21" formatCode="0.0%">
                  <c:v>0.5333875707878315</c:v>
                </c:pt>
                <c:pt idx="22" formatCode="0.0%">
                  <c:v>0.50585520612863633</c:v>
                </c:pt>
                <c:pt idx="23" formatCode="0.0%">
                  <c:v>0.52073177447769337</c:v>
                </c:pt>
                <c:pt idx="24" formatCode="0.0%">
                  <c:v>0.53723545417260032</c:v>
                </c:pt>
                <c:pt idx="25" formatCode="0.0%">
                  <c:v>0.52198737512193727</c:v>
                </c:pt>
                <c:pt idx="26" formatCode="0.0%">
                  <c:v>0.49316980764285612</c:v>
                </c:pt>
                <c:pt idx="27" formatCode="0.0%">
                  <c:v>0.47188511400670152</c:v>
                </c:pt>
                <c:pt idx="28" formatCode="0.0%">
                  <c:v>0.44002648645288733</c:v>
                </c:pt>
                <c:pt idx="29" formatCode="0.0%">
                  <c:v>0.41939295521298292</c:v>
                </c:pt>
                <c:pt idx="30" formatCode="0.0%">
                  <c:v>0.41856640889236085</c:v>
                </c:pt>
                <c:pt idx="31" formatCode="0.0%">
                  <c:v>0.41967528924489628</c:v>
                </c:pt>
                <c:pt idx="32" formatCode="0.0%">
                  <c:v>0.40410278823669166</c:v>
                </c:pt>
                <c:pt idx="33" formatCode="0.0%">
                  <c:v>0.36552299556398915</c:v>
                </c:pt>
                <c:pt idx="34" formatCode="0.0%">
                  <c:v>0.37074408039502771</c:v>
                </c:pt>
                <c:pt idx="35" formatCode="0.0%">
                  <c:v>0.3568918062545694</c:v>
                </c:pt>
                <c:pt idx="36" formatCode="0.0%">
                  <c:v>0.35174617002254505</c:v>
                </c:pt>
                <c:pt idx="37" formatCode="0.0%">
                  <c:v>0.37396735337853571</c:v>
                </c:pt>
                <c:pt idx="38" formatCode="0.0%">
                  <c:v>0.39679473820593003</c:v>
                </c:pt>
                <c:pt idx="39" formatCode="0.0%">
                  <c:v>0.41824072894428488</c:v>
                </c:pt>
                <c:pt idx="40" formatCode="0.0%">
                  <c:v>0.45683232984996813</c:v>
                </c:pt>
                <c:pt idx="41" formatCode="0.0%">
                  <c:v>0.48356154971036802</c:v>
                </c:pt>
                <c:pt idx="42" formatCode="0.0%">
                  <c:v>0.49630855732340784</c:v>
                </c:pt>
                <c:pt idx="43" formatCode="0.0%">
                  <c:v>0.51175549420444066</c:v>
                </c:pt>
                <c:pt idx="44" formatCode="0.0%">
                  <c:v>0.51136138756086935</c:v>
                </c:pt>
                <c:pt idx="45" formatCode="0.0%">
                  <c:v>0.52473339479124737</c:v>
                </c:pt>
                <c:pt idx="46" formatCode="0.0%">
                  <c:v>0.52435745972598524</c:v>
                </c:pt>
                <c:pt idx="47" formatCode="0.0%">
                  <c:v>0.51512344999147364</c:v>
                </c:pt>
                <c:pt idx="48" formatCode="0.0%">
                  <c:v>0.51282500078926874</c:v>
                </c:pt>
                <c:pt idx="49" formatCode="0.0%">
                  <c:v>0.51272658505435498</c:v>
                </c:pt>
                <c:pt idx="50" formatCode="0.0%">
                  <c:v>0.52465792523995236</c:v>
                </c:pt>
                <c:pt idx="51" formatCode="0.0%">
                  <c:v>0.54746245781822434</c:v>
                </c:pt>
                <c:pt idx="52" formatCode="0.0%">
                  <c:v>0.57572509912258285</c:v>
                </c:pt>
                <c:pt idx="53" formatCode="0.0%">
                  <c:v>0.60167960937202691</c:v>
                </c:pt>
                <c:pt idx="54" formatCode="0.0%">
                  <c:v>0.63879055124617024</c:v>
                </c:pt>
                <c:pt idx="55" formatCode="0.0%">
                  <c:v>0.71331179871419947</c:v>
                </c:pt>
                <c:pt idx="56" formatCode="0.0%">
                  <c:v>0.78326030361451759</c:v>
                </c:pt>
                <c:pt idx="57" formatCode="0.0%">
                  <c:v>0.82214322461635425</c:v>
                </c:pt>
                <c:pt idx="58" formatCode="0.0%">
                  <c:v>0.87231809784982417</c:v>
                </c:pt>
                <c:pt idx="59" formatCode="0.0%">
                  <c:v>0.91872225841419897</c:v>
                </c:pt>
                <c:pt idx="60" formatCode="0.0%">
                  <c:v>0.94791078693017705</c:v>
                </c:pt>
                <c:pt idx="61" formatCode="0.0%">
                  <c:v>0.98776558484201105</c:v>
                </c:pt>
                <c:pt idx="62" formatCode="0.0%">
                  <c:v>1.02261153342792</c:v>
                </c:pt>
                <c:pt idx="63" formatCode="0.0%">
                  <c:v>1.0391699576494888</c:v>
                </c:pt>
                <c:pt idx="64" formatCode="0.0%">
                  <c:v>1.0804947986785614</c:v>
                </c:pt>
                <c:pt idx="65" formatCode="0.0%">
                  <c:v>1.1381066821768742</c:v>
                </c:pt>
                <c:pt idx="66" formatCode="0.0%">
                  <c:v>1.1553084571179468</c:v>
                </c:pt>
                <c:pt idx="67" formatCode="0.0%">
                  <c:v>1.1343742518344402</c:v>
                </c:pt>
                <c:pt idx="68" formatCode="0.0%">
                  <c:v>1.2417261244194817</c:v>
                </c:pt>
                <c:pt idx="69" formatCode="0.0%">
                  <c:v>1.3798256515809229</c:v>
                </c:pt>
                <c:pt idx="70" formatCode="0.0%">
                  <c:v>1.424644057920164</c:v>
                </c:pt>
                <c:pt idx="71" formatCode="0.0%">
                  <c:v>1.6006488335628055</c:v>
                </c:pt>
                <c:pt idx="72" formatCode="0.0%">
                  <c:v>2.0900973359212434</c:v>
                </c:pt>
                <c:pt idx="73" formatCode="0.0%">
                  <c:v>2.5186650811111226</c:v>
                </c:pt>
                <c:pt idx="74" formatCode="0.0%">
                  <c:v>2.7551799006012838</c:v>
                </c:pt>
                <c:pt idx="75" formatCode="0.0%">
                  <c:v>2.8870688980731081</c:v>
                </c:pt>
                <c:pt idx="76" formatCode="0.0%">
                  <c:v>2.9178958527657963</c:v>
                </c:pt>
                <c:pt idx="77" formatCode="0.0%">
                  <c:v>2.7748404871751911</c:v>
                </c:pt>
                <c:pt idx="78" formatCode="0.0%">
                  <c:v>2.721423813878364</c:v>
                </c:pt>
                <c:pt idx="79" formatCode="0.0%">
                  <c:v>2.6382510483344439</c:v>
                </c:pt>
                <c:pt idx="80" formatCode="0.0%">
                  <c:v>2.3803518846022764</c:v>
                </c:pt>
                <c:pt idx="81" formatCode="0.0%">
                  <c:v>2.1143776539398687</c:v>
                </c:pt>
                <c:pt idx="82" formatCode="0.0%">
                  <c:v>1.9565907937346303</c:v>
                </c:pt>
                <c:pt idx="83" formatCode="0.0%">
                  <c:v>1.6935421875268712</c:v>
                </c:pt>
                <c:pt idx="84" formatCode="0.0%">
                  <c:v>1.211658232897777</c:v>
                </c:pt>
                <c:pt idx="85" formatCode="0.0%">
                  <c:v>0.87261442325890348</c:v>
                </c:pt>
                <c:pt idx="86" formatCode="0.0%">
                  <c:v>0.68910165328483419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99A-44BB-B29D-091C33A8A5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3313759"/>
        <c:axId val="823312511"/>
      </c:lineChart>
      <c:dateAx>
        <c:axId val="823313759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23312511"/>
        <c:crosses val="autoZero"/>
        <c:auto val="1"/>
        <c:lblOffset val="100"/>
        <c:baseTimeUnit val="months"/>
      </c:dateAx>
      <c:valAx>
        <c:axId val="823312511"/>
        <c:scaling>
          <c:orientation val="minMax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23313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Diferencia Inflación mensual Q1-Q5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'Infla Mensual PondENGHO'!$CI$2:$CI$3</c:f>
              <c:strCache>
                <c:ptCount val="2"/>
                <c:pt idx="0">
                  <c:v>Q1-Q5 IPCse</c:v>
                </c:pt>
                <c:pt idx="1">
                  <c:v>mensual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'Infla Mensual PondENGHO'!$A$4:$A$79</c:f>
              <c:numCache>
                <c:formatCode>mmm\-yy</c:formatCode>
                <c:ptCount val="76"/>
                <c:pt idx="0">
                  <c:v>42705</c:v>
                </c:pt>
                <c:pt idx="1">
                  <c:v>42736</c:v>
                </c:pt>
                <c:pt idx="2">
                  <c:v>42767</c:v>
                </c:pt>
                <c:pt idx="3">
                  <c:v>42795</c:v>
                </c:pt>
                <c:pt idx="4">
                  <c:v>42826</c:v>
                </c:pt>
                <c:pt idx="5">
                  <c:v>42856</c:v>
                </c:pt>
                <c:pt idx="6">
                  <c:v>42887</c:v>
                </c:pt>
                <c:pt idx="7">
                  <c:v>42917</c:v>
                </c:pt>
                <c:pt idx="8">
                  <c:v>42948</c:v>
                </c:pt>
                <c:pt idx="9">
                  <c:v>42979</c:v>
                </c:pt>
                <c:pt idx="10">
                  <c:v>43009</c:v>
                </c:pt>
                <c:pt idx="11">
                  <c:v>43040</c:v>
                </c:pt>
                <c:pt idx="12">
                  <c:v>43070</c:v>
                </c:pt>
                <c:pt idx="13">
                  <c:v>43101</c:v>
                </c:pt>
                <c:pt idx="14">
                  <c:v>43132</c:v>
                </c:pt>
                <c:pt idx="15">
                  <c:v>43160</c:v>
                </c:pt>
                <c:pt idx="16">
                  <c:v>43191</c:v>
                </c:pt>
                <c:pt idx="17">
                  <c:v>43221</c:v>
                </c:pt>
                <c:pt idx="18">
                  <c:v>43252</c:v>
                </c:pt>
                <c:pt idx="19">
                  <c:v>43282</c:v>
                </c:pt>
                <c:pt idx="20">
                  <c:v>43313</c:v>
                </c:pt>
                <c:pt idx="21">
                  <c:v>43344</c:v>
                </c:pt>
                <c:pt idx="22">
                  <c:v>43374</c:v>
                </c:pt>
                <c:pt idx="23">
                  <c:v>43405</c:v>
                </c:pt>
                <c:pt idx="24">
                  <c:v>43435</c:v>
                </c:pt>
                <c:pt idx="25">
                  <c:v>43466</c:v>
                </c:pt>
                <c:pt idx="26">
                  <c:v>43497</c:v>
                </c:pt>
                <c:pt idx="27">
                  <c:v>43525</c:v>
                </c:pt>
                <c:pt idx="28">
                  <c:v>43556</c:v>
                </c:pt>
                <c:pt idx="29">
                  <c:v>43586</c:v>
                </c:pt>
                <c:pt idx="30">
                  <c:v>43617</c:v>
                </c:pt>
                <c:pt idx="31">
                  <c:v>43647</c:v>
                </c:pt>
                <c:pt idx="32">
                  <c:v>43678</c:v>
                </c:pt>
                <c:pt idx="33">
                  <c:v>43709</c:v>
                </c:pt>
                <c:pt idx="34">
                  <c:v>43739</c:v>
                </c:pt>
                <c:pt idx="35">
                  <c:v>43770</c:v>
                </c:pt>
                <c:pt idx="36">
                  <c:v>43800</c:v>
                </c:pt>
                <c:pt idx="37">
                  <c:v>43831</c:v>
                </c:pt>
                <c:pt idx="38">
                  <c:v>43862</c:v>
                </c:pt>
                <c:pt idx="39">
                  <c:v>43891</c:v>
                </c:pt>
                <c:pt idx="40">
                  <c:v>43922</c:v>
                </c:pt>
                <c:pt idx="41">
                  <c:v>43952</c:v>
                </c:pt>
                <c:pt idx="42">
                  <c:v>43983</c:v>
                </c:pt>
                <c:pt idx="43">
                  <c:v>44013</c:v>
                </c:pt>
                <c:pt idx="44">
                  <c:v>44044</c:v>
                </c:pt>
                <c:pt idx="45">
                  <c:v>44075</c:v>
                </c:pt>
                <c:pt idx="46">
                  <c:v>44105</c:v>
                </c:pt>
                <c:pt idx="47">
                  <c:v>44136</c:v>
                </c:pt>
                <c:pt idx="48">
                  <c:v>44166</c:v>
                </c:pt>
                <c:pt idx="49">
                  <c:v>44197</c:v>
                </c:pt>
                <c:pt idx="50">
                  <c:v>44228</c:v>
                </c:pt>
                <c:pt idx="51">
                  <c:v>44256</c:v>
                </c:pt>
                <c:pt idx="52">
                  <c:v>44287</c:v>
                </c:pt>
                <c:pt idx="53">
                  <c:v>44317</c:v>
                </c:pt>
                <c:pt idx="54">
                  <c:v>44348</c:v>
                </c:pt>
                <c:pt idx="55">
                  <c:v>44378</c:v>
                </c:pt>
                <c:pt idx="56">
                  <c:v>44409</c:v>
                </c:pt>
                <c:pt idx="57">
                  <c:v>44440</c:v>
                </c:pt>
                <c:pt idx="58">
                  <c:v>44470</c:v>
                </c:pt>
                <c:pt idx="59">
                  <c:v>44501</c:v>
                </c:pt>
                <c:pt idx="60">
                  <c:v>44531</c:v>
                </c:pt>
                <c:pt idx="61">
                  <c:v>44562</c:v>
                </c:pt>
                <c:pt idx="62">
                  <c:v>44593</c:v>
                </c:pt>
                <c:pt idx="63">
                  <c:v>44621</c:v>
                </c:pt>
                <c:pt idx="64">
                  <c:v>44652</c:v>
                </c:pt>
                <c:pt idx="65">
                  <c:v>44682</c:v>
                </c:pt>
                <c:pt idx="66">
                  <c:v>44713</c:v>
                </c:pt>
                <c:pt idx="67">
                  <c:v>44743</c:v>
                </c:pt>
                <c:pt idx="68">
                  <c:v>44774</c:v>
                </c:pt>
                <c:pt idx="69">
                  <c:v>44805</c:v>
                </c:pt>
                <c:pt idx="70">
                  <c:v>44835</c:v>
                </c:pt>
                <c:pt idx="71">
                  <c:v>44866</c:v>
                </c:pt>
                <c:pt idx="72">
                  <c:v>44896</c:v>
                </c:pt>
                <c:pt idx="73">
                  <c:v>44927</c:v>
                </c:pt>
                <c:pt idx="74">
                  <c:v>44958</c:v>
                </c:pt>
                <c:pt idx="75">
                  <c:v>44986</c:v>
                </c:pt>
              </c:numCache>
            </c:numRef>
          </c:cat>
          <c:val>
            <c:numRef>
              <c:f>'Infla Mensual PondENGHO'!$CI$4:$CI$79</c:f>
              <c:numCache>
                <c:formatCode>0.0%</c:formatCode>
                <c:ptCount val="76"/>
                <c:pt idx="1">
                  <c:v>-2.5701904296873135E-3</c:v>
                </c:pt>
                <c:pt idx="2">
                  <c:v>-2.7584815449348543E-3</c:v>
                </c:pt>
                <c:pt idx="3">
                  <c:v>3.0242809032374751E-3</c:v>
                </c:pt>
                <c:pt idx="4">
                  <c:v>1.6296176924610606E-3</c:v>
                </c:pt>
                <c:pt idx="5">
                  <c:v>1.788137953706137E-3</c:v>
                </c:pt>
                <c:pt idx="6">
                  <c:v>-4.5165290627280363E-4</c:v>
                </c:pt>
                <c:pt idx="7">
                  <c:v>-2.0499880802760106E-3</c:v>
                </c:pt>
                <c:pt idx="8">
                  <c:v>-2.6286090530391881E-4</c:v>
                </c:pt>
                <c:pt idx="9">
                  <c:v>-1.5026167544978097E-3</c:v>
                </c:pt>
                <c:pt idx="10">
                  <c:v>6.0946656438320979E-4</c:v>
                </c:pt>
                <c:pt idx="11">
                  <c:v>3.9122938641167337E-4</c:v>
                </c:pt>
                <c:pt idx="12">
                  <c:v>-5.2178147898620519E-3</c:v>
                </c:pt>
                <c:pt idx="13">
                  <c:v>-1.1572955568439625E-3</c:v>
                </c:pt>
                <c:pt idx="14">
                  <c:v>-3.1381508038370587E-3</c:v>
                </c:pt>
                <c:pt idx="15">
                  <c:v>-2.8176615614450284E-4</c:v>
                </c:pt>
                <c:pt idx="16">
                  <c:v>-9.049580744406871E-4</c:v>
                </c:pt>
                <c:pt idx="17">
                  <c:v>4.2622825768232619E-3</c:v>
                </c:pt>
                <c:pt idx="18">
                  <c:v>1.5981339794852722E-3</c:v>
                </c:pt>
                <c:pt idx="19">
                  <c:v>3.1873046876036426E-3</c:v>
                </c:pt>
                <c:pt idx="20">
                  <c:v>1.8495857261924264E-4</c:v>
                </c:pt>
                <c:pt idx="21">
                  <c:v>-7.8677821213246624E-4</c:v>
                </c:pt>
                <c:pt idx="22">
                  <c:v>3.6802168400207336E-4</c:v>
                </c:pt>
                <c:pt idx="23">
                  <c:v>1.1761673101498005E-3</c:v>
                </c:pt>
                <c:pt idx="24">
                  <c:v>-3.7570526828805129E-3</c:v>
                </c:pt>
                <c:pt idx="25">
                  <c:v>8.2457772833843812E-4</c:v>
                </c:pt>
                <c:pt idx="26">
                  <c:v>4.994224812747472E-3</c:v>
                </c:pt>
                <c:pt idx="27">
                  <c:v>3.6240619430536469E-3</c:v>
                </c:pt>
                <c:pt idx="28">
                  <c:v>-1.6604457444890919E-3</c:v>
                </c:pt>
                <c:pt idx="29">
                  <c:v>-1.1274547704065441E-4</c:v>
                </c:pt>
                <c:pt idx="30">
                  <c:v>1.474844040883827E-3</c:v>
                </c:pt>
                <c:pt idx="31">
                  <c:v>-1.5131693819570025E-4</c:v>
                </c:pt>
                <c:pt idx="32">
                  <c:v>4.9291648365268337E-4</c:v>
                </c:pt>
                <c:pt idx="33">
                  <c:v>-1.1235781233320807E-3</c:v>
                </c:pt>
                <c:pt idx="34">
                  <c:v>-4.6139782122482931E-3</c:v>
                </c:pt>
                <c:pt idx="35">
                  <c:v>3.2082265930304388E-3</c:v>
                </c:pt>
                <c:pt idx="36">
                  <c:v>-3.4132185266744219E-3</c:v>
                </c:pt>
                <c:pt idx="37">
                  <c:v>5.5157649320818347E-3</c:v>
                </c:pt>
                <c:pt idx="38">
                  <c:v>-4.9194409775132897E-5</c:v>
                </c:pt>
                <c:pt idx="39">
                  <c:v>2.3335715710290916E-3</c:v>
                </c:pt>
                <c:pt idx="40">
                  <c:v>6.4867822665808372E-3</c:v>
                </c:pt>
                <c:pt idx="41">
                  <c:v>1.7763497533220818E-3</c:v>
                </c:pt>
                <c:pt idx="42">
                  <c:v>2.3675440890642552E-3</c:v>
                </c:pt>
                <c:pt idx="43">
                  <c:v>2.7368234869931118E-3</c:v>
                </c:pt>
                <c:pt idx="44">
                  <c:v>7.5040076916055298E-5</c:v>
                </c:pt>
                <c:pt idx="45">
                  <c:v>1.04403360980454E-3</c:v>
                </c:pt>
                <c:pt idx="46">
                  <c:v>3.9306224565553993E-3</c:v>
                </c:pt>
                <c:pt idx="47">
                  <c:v>-2.2052938952521473E-5</c:v>
                </c:pt>
                <c:pt idx="48">
                  <c:v>3.3256891606203709E-4</c:v>
                </c:pt>
                <c:pt idx="49">
                  <c:v>1.3625716459073622E-3</c:v>
                </c:pt>
                <c:pt idx="50">
                  <c:v>-3.0976894239473918E-3</c:v>
                </c:pt>
                <c:pt idx="51">
                  <c:v>-2.416370595957229E-3</c:v>
                </c:pt>
                <c:pt idx="52">
                  <c:v>3.6353915465259234E-4</c:v>
                </c:pt>
                <c:pt idx="53">
                  <c:v>1.3429229857919722E-4</c:v>
                </c:pt>
                <c:pt idx="54">
                  <c:v>4.6303241533494077E-3</c:v>
                </c:pt>
                <c:pt idx="55">
                  <c:v>3.2815954967884142E-3</c:v>
                </c:pt>
                <c:pt idx="56">
                  <c:v>-4.8621530308294858E-3</c:v>
                </c:pt>
                <c:pt idx="57">
                  <c:v>-3.9020122625381681E-3</c:v>
                </c:pt>
                <c:pt idx="58">
                  <c:v>-1.2014918296892052E-3</c:v>
                </c:pt>
                <c:pt idx="59">
                  <c:v>5.9584756032715624E-4</c:v>
                </c:pt>
                <c:pt idx="60">
                  <c:v>-6.7284272800538503E-4</c:v>
                </c:pt>
                <c:pt idx="61">
                  <c:v>-2.5568784759133489E-3</c:v>
                </c:pt>
                <c:pt idx="62">
                  <c:v>4.5059010979726644E-3</c:v>
                </c:pt>
                <c:pt idx="63">
                  <c:v>4.8236622946218333E-3</c:v>
                </c:pt>
                <c:pt idx="64">
                  <c:v>6.8725931522584105E-4</c:v>
                </c:pt>
                <c:pt idx="65">
                  <c:v>2.2139962731742013E-3</c:v>
                </c:pt>
                <c:pt idx="66">
                  <c:v>4.9818322546579807E-4</c:v>
                </c:pt>
                <c:pt idx="67">
                  <c:v>-1.4787749771365544E-3</c:v>
                </c:pt>
                <c:pt idx="68">
                  <c:v>2.6593038467881414E-3</c:v>
                </c:pt>
                <c:pt idx="69">
                  <c:v>3.8965047190075985E-3</c:v>
                </c:pt>
                <c:pt idx="70">
                  <c:v>-1.1487967942067634E-3</c:v>
                </c:pt>
                <c:pt idx="71">
                  <c:v>-3.396076054356767E-3</c:v>
                </c:pt>
                <c:pt idx="72">
                  <c:v>-8.2251688636483244E-3</c:v>
                </c:pt>
                <c:pt idx="73">
                  <c:v>-2.0407619280100597E-3</c:v>
                </c:pt>
                <c:pt idx="74">
                  <c:v>7.1667310025302911E-3</c:v>
                </c:pt>
                <c:pt idx="75">
                  <c:v>3.6639159752440698E-3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F7-427A-AC8D-68E5AE074C7D}"/>
            </c:ext>
          </c:extLst>
        </c:ser>
        <c:ser>
          <c:idx val="1"/>
          <c:order val="1"/>
          <c:tx>
            <c:strRef>
              <c:f>'Infla Mensual PondENGHO'!$CJ$2:$CJ$3</c:f>
              <c:strCache>
                <c:ptCount val="2"/>
                <c:pt idx="0">
                  <c:v>Q1-Q5 INDEC</c:v>
                </c:pt>
                <c:pt idx="1">
                  <c:v>mensual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'Infla Mensual PondENGHO'!$A$4:$A$79</c:f>
              <c:numCache>
                <c:formatCode>mmm\-yy</c:formatCode>
                <c:ptCount val="76"/>
                <c:pt idx="0">
                  <c:v>42705</c:v>
                </c:pt>
                <c:pt idx="1">
                  <c:v>42736</c:v>
                </c:pt>
                <c:pt idx="2">
                  <c:v>42767</c:v>
                </c:pt>
                <c:pt idx="3">
                  <c:v>42795</c:v>
                </c:pt>
                <c:pt idx="4">
                  <c:v>42826</c:v>
                </c:pt>
                <c:pt idx="5">
                  <c:v>42856</c:v>
                </c:pt>
                <c:pt idx="6">
                  <c:v>42887</c:v>
                </c:pt>
                <c:pt idx="7">
                  <c:v>42917</c:v>
                </c:pt>
                <c:pt idx="8">
                  <c:v>42948</c:v>
                </c:pt>
                <c:pt idx="9">
                  <c:v>42979</c:v>
                </c:pt>
                <c:pt idx="10">
                  <c:v>43009</c:v>
                </c:pt>
                <c:pt idx="11">
                  <c:v>43040</c:v>
                </c:pt>
                <c:pt idx="12">
                  <c:v>43070</c:v>
                </c:pt>
                <c:pt idx="13">
                  <c:v>43101</c:v>
                </c:pt>
                <c:pt idx="14">
                  <c:v>43132</c:v>
                </c:pt>
                <c:pt idx="15">
                  <c:v>43160</c:v>
                </c:pt>
                <c:pt idx="16">
                  <c:v>43191</c:v>
                </c:pt>
                <c:pt idx="17">
                  <c:v>43221</c:v>
                </c:pt>
                <c:pt idx="18">
                  <c:v>43252</c:v>
                </c:pt>
                <c:pt idx="19">
                  <c:v>43282</c:v>
                </c:pt>
                <c:pt idx="20">
                  <c:v>43313</c:v>
                </c:pt>
                <c:pt idx="21">
                  <c:v>43344</c:v>
                </c:pt>
                <c:pt idx="22">
                  <c:v>43374</c:v>
                </c:pt>
                <c:pt idx="23">
                  <c:v>43405</c:v>
                </c:pt>
                <c:pt idx="24">
                  <c:v>43435</c:v>
                </c:pt>
                <c:pt idx="25">
                  <c:v>43466</c:v>
                </c:pt>
                <c:pt idx="26">
                  <c:v>43497</c:v>
                </c:pt>
                <c:pt idx="27">
                  <c:v>43525</c:v>
                </c:pt>
                <c:pt idx="28">
                  <c:v>43556</c:v>
                </c:pt>
                <c:pt idx="29">
                  <c:v>43586</c:v>
                </c:pt>
                <c:pt idx="30">
                  <c:v>43617</c:v>
                </c:pt>
                <c:pt idx="31">
                  <c:v>43647</c:v>
                </c:pt>
                <c:pt idx="32">
                  <c:v>43678</c:v>
                </c:pt>
                <c:pt idx="33">
                  <c:v>43709</c:v>
                </c:pt>
                <c:pt idx="34">
                  <c:v>43739</c:v>
                </c:pt>
                <c:pt idx="35">
                  <c:v>43770</c:v>
                </c:pt>
                <c:pt idx="36">
                  <c:v>43800</c:v>
                </c:pt>
                <c:pt idx="37">
                  <c:v>43831</c:v>
                </c:pt>
                <c:pt idx="38">
                  <c:v>43862</c:v>
                </c:pt>
                <c:pt idx="39">
                  <c:v>43891</c:v>
                </c:pt>
                <c:pt idx="40">
                  <c:v>43922</c:v>
                </c:pt>
                <c:pt idx="41">
                  <c:v>43952</c:v>
                </c:pt>
                <c:pt idx="42">
                  <c:v>43983</c:v>
                </c:pt>
                <c:pt idx="43">
                  <c:v>44013</c:v>
                </c:pt>
                <c:pt idx="44">
                  <c:v>44044</c:v>
                </c:pt>
                <c:pt idx="45">
                  <c:v>44075</c:v>
                </c:pt>
                <c:pt idx="46">
                  <c:v>44105</c:v>
                </c:pt>
                <c:pt idx="47">
                  <c:v>44136</c:v>
                </c:pt>
                <c:pt idx="48">
                  <c:v>44166</c:v>
                </c:pt>
                <c:pt idx="49">
                  <c:v>44197</c:v>
                </c:pt>
                <c:pt idx="50">
                  <c:v>44228</c:v>
                </c:pt>
                <c:pt idx="51">
                  <c:v>44256</c:v>
                </c:pt>
                <c:pt idx="52">
                  <c:v>44287</c:v>
                </c:pt>
                <c:pt idx="53">
                  <c:v>44317</c:v>
                </c:pt>
                <c:pt idx="54">
                  <c:v>44348</c:v>
                </c:pt>
                <c:pt idx="55">
                  <c:v>44378</c:v>
                </c:pt>
                <c:pt idx="56">
                  <c:v>44409</c:v>
                </c:pt>
                <c:pt idx="57">
                  <c:v>44440</c:v>
                </c:pt>
                <c:pt idx="58">
                  <c:v>44470</c:v>
                </c:pt>
                <c:pt idx="59">
                  <c:v>44501</c:v>
                </c:pt>
                <c:pt idx="60">
                  <c:v>44531</c:v>
                </c:pt>
                <c:pt idx="61">
                  <c:v>44562</c:v>
                </c:pt>
                <c:pt idx="62">
                  <c:v>44593</c:v>
                </c:pt>
                <c:pt idx="63">
                  <c:v>44621</c:v>
                </c:pt>
                <c:pt idx="64">
                  <c:v>44652</c:v>
                </c:pt>
                <c:pt idx="65">
                  <c:v>44682</c:v>
                </c:pt>
                <c:pt idx="66">
                  <c:v>44713</c:v>
                </c:pt>
                <c:pt idx="67">
                  <c:v>44743</c:v>
                </c:pt>
                <c:pt idx="68">
                  <c:v>44774</c:v>
                </c:pt>
                <c:pt idx="69">
                  <c:v>44805</c:v>
                </c:pt>
                <c:pt idx="70">
                  <c:v>44835</c:v>
                </c:pt>
                <c:pt idx="71">
                  <c:v>44866</c:v>
                </c:pt>
                <c:pt idx="72">
                  <c:v>44896</c:v>
                </c:pt>
                <c:pt idx="73">
                  <c:v>44927</c:v>
                </c:pt>
                <c:pt idx="74">
                  <c:v>44958</c:v>
                </c:pt>
                <c:pt idx="75">
                  <c:v>44986</c:v>
                </c:pt>
              </c:numCache>
            </c:numRef>
          </c:cat>
          <c:val>
            <c:numRef>
              <c:f>'Infla Mensual PondENGHO'!$CJ$4:$CJ$79</c:f>
              <c:numCache>
                <c:formatCode>0.0%</c:formatCode>
                <c:ptCount val="76"/>
                <c:pt idx="1">
                  <c:v>-1.7551422119139737E-3</c:v>
                </c:pt>
                <c:pt idx="2">
                  <c:v>-1.1134334605207297E-3</c:v>
                </c:pt>
                <c:pt idx="3">
                  <c:v>2.836471324440426E-3</c:v>
                </c:pt>
                <c:pt idx="4">
                  <c:v>1.7536666923516631E-3</c:v>
                </c:pt>
                <c:pt idx="5">
                  <c:v>4.0561071840361507E-4</c:v>
                </c:pt>
                <c:pt idx="6">
                  <c:v>-1.3441253344843584E-3</c:v>
                </c:pt>
                <c:pt idx="7">
                  <c:v>-4.1420630955133486E-3</c:v>
                </c:pt>
                <c:pt idx="8">
                  <c:v>2.8042872476730096E-4</c:v>
                </c:pt>
                <c:pt idx="9">
                  <c:v>-4.6864004421731664E-4</c:v>
                </c:pt>
                <c:pt idx="10">
                  <c:v>1.8482203344061254E-3</c:v>
                </c:pt>
                <c:pt idx="11">
                  <c:v>-3.1779202578774424E-4</c:v>
                </c:pt>
                <c:pt idx="12">
                  <c:v>-5.1974866656354646E-3</c:v>
                </c:pt>
                <c:pt idx="13">
                  <c:v>-3.7131496758924243E-4</c:v>
                </c:pt>
                <c:pt idx="14">
                  <c:v>-1.5851518457217217E-3</c:v>
                </c:pt>
                <c:pt idx="15">
                  <c:v>-5.8573707710429801E-4</c:v>
                </c:pt>
                <c:pt idx="16">
                  <c:v>-7.2547634353004042E-4</c:v>
                </c:pt>
                <c:pt idx="17">
                  <c:v>2.9154043942343222E-3</c:v>
                </c:pt>
                <c:pt idx="18">
                  <c:v>6.2108929308601901E-4</c:v>
                </c:pt>
                <c:pt idx="19">
                  <c:v>1.1486332057260018E-3</c:v>
                </c:pt>
                <c:pt idx="20">
                  <c:v>6.7578179720717557E-4</c:v>
                </c:pt>
                <c:pt idx="21">
                  <c:v>3.0887145771174573E-4</c:v>
                </c:pt>
                <c:pt idx="22">
                  <c:v>1.6163255786914021E-3</c:v>
                </c:pt>
                <c:pt idx="23">
                  <c:v>3.3784729961028326E-4</c:v>
                </c:pt>
                <c:pt idx="24">
                  <c:v>-3.6335044431303753E-3</c:v>
                </c:pt>
                <c:pt idx="25">
                  <c:v>1.6592336276666231E-3</c:v>
                </c:pt>
                <c:pt idx="26">
                  <c:v>6.6008044064729265E-3</c:v>
                </c:pt>
                <c:pt idx="27">
                  <c:v>3.5478110935767138E-3</c:v>
                </c:pt>
                <c:pt idx="28">
                  <c:v>-1.4653372072401805E-3</c:v>
                </c:pt>
                <c:pt idx="29">
                  <c:v>-1.5434988884623912E-3</c:v>
                </c:pt>
                <c:pt idx="30">
                  <c:v>2.6761715118950313E-4</c:v>
                </c:pt>
                <c:pt idx="31">
                  <c:v>-2.0951979405861021E-3</c:v>
                </c:pt>
                <c:pt idx="32">
                  <c:v>9.2283933378034533E-4</c:v>
                </c:pt>
                <c:pt idx="33">
                  <c:v>3.3038605043556046E-5</c:v>
                </c:pt>
                <c:pt idx="34">
                  <c:v>-3.5139248381992338E-3</c:v>
                </c:pt>
                <c:pt idx="35">
                  <c:v>2.4035051343989089E-3</c:v>
                </c:pt>
                <c:pt idx="36">
                  <c:v>-3.1567737619258018E-3</c:v>
                </c:pt>
                <c:pt idx="37">
                  <c:v>8.8692952819378057E-3</c:v>
                </c:pt>
                <c:pt idx="38">
                  <c:v>2.4058277310143872E-3</c:v>
                </c:pt>
                <c:pt idx="39">
                  <c:v>1.9959717074713446E-3</c:v>
                </c:pt>
                <c:pt idx="40">
                  <c:v>6.5913621520785615E-3</c:v>
                </c:pt>
                <c:pt idx="41">
                  <c:v>-7.2550420345507405E-4</c:v>
                </c:pt>
                <c:pt idx="42">
                  <c:v>-1.1021277390634854E-3</c:v>
                </c:pt>
                <c:pt idx="43">
                  <c:v>-1.3326215943694208E-3</c:v>
                </c:pt>
                <c:pt idx="44">
                  <c:v>5.0847187372893288E-4</c:v>
                </c:pt>
                <c:pt idx="45">
                  <c:v>2.0285742667407458E-3</c:v>
                </c:pt>
                <c:pt idx="46">
                  <c:v>3.8684829427830802E-3</c:v>
                </c:pt>
                <c:pt idx="47">
                  <c:v>-5.8708053908040903E-4</c:v>
                </c:pt>
                <c:pt idx="48">
                  <c:v>3.9134648453058585E-3</c:v>
                </c:pt>
                <c:pt idx="49">
                  <c:v>5.1146100156098662E-3</c:v>
                </c:pt>
                <c:pt idx="50">
                  <c:v>-6.8465933442629634E-4</c:v>
                </c:pt>
                <c:pt idx="51">
                  <c:v>-2.8710223853818384E-3</c:v>
                </c:pt>
                <c:pt idx="52">
                  <c:v>4.7855755839454339E-4</c:v>
                </c:pt>
                <c:pt idx="53">
                  <c:v>-2.5151485643584159E-3</c:v>
                </c:pt>
                <c:pt idx="54">
                  <c:v>1.0579668497299188E-3</c:v>
                </c:pt>
                <c:pt idx="55">
                  <c:v>-9.4073097847213738E-4</c:v>
                </c:pt>
                <c:pt idx="56">
                  <c:v>-4.4070334053947224E-3</c:v>
                </c:pt>
                <c:pt idx="57">
                  <c:v>-2.8113793323834013E-3</c:v>
                </c:pt>
                <c:pt idx="58">
                  <c:v>-1.150239604375658E-3</c:v>
                </c:pt>
                <c:pt idx="59">
                  <c:v>8.1701957739710451E-5</c:v>
                </c:pt>
                <c:pt idx="60">
                  <c:v>3.0493725413136552E-3</c:v>
                </c:pt>
                <c:pt idx="61">
                  <c:v>1.2726055621228305E-3</c:v>
                </c:pt>
                <c:pt idx="62">
                  <c:v>7.0297027410868296E-3</c:v>
                </c:pt>
                <c:pt idx="63">
                  <c:v>4.0699539043194122E-3</c:v>
                </c:pt>
                <c:pt idx="64">
                  <c:v>8.4045856767178684E-4</c:v>
                </c:pt>
                <c:pt idx="65">
                  <c:v>-6.7376786250705756E-4</c:v>
                </c:pt>
                <c:pt idx="66">
                  <c:v>-3.1989797772777884E-3</c:v>
                </c:pt>
                <c:pt idx="67">
                  <c:v>-5.7708841857484483E-3</c:v>
                </c:pt>
                <c:pt idx="68">
                  <c:v>3.1129333373869361E-3</c:v>
                </c:pt>
                <c:pt idx="69">
                  <c:v>5.1552271347201639E-3</c:v>
                </c:pt>
                <c:pt idx="70">
                  <c:v>-9.6204822901646558E-4</c:v>
                </c:pt>
                <c:pt idx="71">
                  <c:v>-3.8386138637007683E-3</c:v>
                </c:pt>
                <c:pt idx="72">
                  <c:v>-4.3542198801691523E-3</c:v>
                </c:pt>
                <c:pt idx="73">
                  <c:v>1.834794013072516E-3</c:v>
                </c:pt>
                <c:pt idx="74">
                  <c:v>9.6856376194003335E-3</c:v>
                </c:pt>
                <c:pt idx="75">
                  <c:v>2.5673684903553262E-3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F7-427A-AC8D-68E5AE074C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3973983"/>
        <c:axId val="1213967743"/>
      </c:lineChart>
      <c:dateAx>
        <c:axId val="1213973983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13967743"/>
        <c:crosses val="autoZero"/>
        <c:auto val="1"/>
        <c:lblOffset val="100"/>
        <c:baseTimeUnit val="months"/>
      </c:dateAx>
      <c:valAx>
        <c:axId val="1213967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13973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Diferencia entre</a:t>
            </a:r>
            <a:r>
              <a:rPr lang="es-AR" baseline="0"/>
              <a:t> Q1-Q5, IPse-INDEC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'Infla Mensual PondENGHO'!$CK$5:$CK$77</c:f>
              <c:numCache>
                <c:formatCode>0.0%</c:formatCode>
                <c:ptCount val="73"/>
                <c:pt idx="0">
                  <c:v>-8.150482177733398E-4</c:v>
                </c:pt>
                <c:pt idx="1">
                  <c:v>-1.6450480844141246E-3</c:v>
                </c:pt>
                <c:pt idx="2">
                  <c:v>1.8780957879704907E-4</c:v>
                </c:pt>
                <c:pt idx="3">
                  <c:v>-1.2404899989060247E-4</c:v>
                </c:pt>
                <c:pt idx="4">
                  <c:v>1.382527235302522E-3</c:v>
                </c:pt>
                <c:pt idx="5">
                  <c:v>8.9247242821155481E-4</c:v>
                </c:pt>
                <c:pt idx="6">
                  <c:v>2.092075015237338E-3</c:v>
                </c:pt>
                <c:pt idx="7">
                  <c:v>-5.4328963007121978E-4</c:v>
                </c:pt>
                <c:pt idx="8">
                  <c:v>-1.0339767102804931E-3</c:v>
                </c:pt>
                <c:pt idx="9">
                  <c:v>-1.2387537700229156E-3</c:v>
                </c:pt>
                <c:pt idx="10">
                  <c:v>7.0902141219941761E-4</c:v>
                </c:pt>
                <c:pt idx="11">
                  <c:v>-2.0328124226587363E-5</c:v>
                </c:pt>
                <c:pt idx="12">
                  <c:v>-7.8598058925472003E-4</c:v>
                </c:pt>
                <c:pt idx="13">
                  <c:v>-1.5529989581153369E-3</c:v>
                </c:pt>
                <c:pt idx="14">
                  <c:v>3.0397092095979517E-4</c:v>
                </c:pt>
                <c:pt idx="15">
                  <c:v>-1.7948173091064668E-4</c:v>
                </c:pt>
                <c:pt idx="16">
                  <c:v>1.3468781825889398E-3</c:v>
                </c:pt>
                <c:pt idx="17">
                  <c:v>9.7704468639925324E-4</c:v>
                </c:pt>
                <c:pt idx="18">
                  <c:v>2.0386714818776408E-3</c:v>
                </c:pt>
                <c:pt idx="19">
                  <c:v>-4.9082322458793293E-4</c:v>
                </c:pt>
                <c:pt idx="20">
                  <c:v>-1.095649669844212E-3</c:v>
                </c:pt>
                <c:pt idx="21">
                  <c:v>-1.2483038946893288E-3</c:v>
                </c:pt>
                <c:pt idx="22">
                  <c:v>8.3832001053951721E-4</c:v>
                </c:pt>
                <c:pt idx="23">
                  <c:v>-1.2354823975013751E-4</c:v>
                </c:pt>
                <c:pt idx="24">
                  <c:v>-8.3465589932818496E-4</c:v>
                </c:pt>
                <c:pt idx="25">
                  <c:v>-1.6065795937254546E-3</c:v>
                </c:pt>
                <c:pt idx="26">
                  <c:v>7.6250849476933169E-5</c:v>
                </c:pt>
                <c:pt idx="27">
                  <c:v>-1.9510853724891142E-4</c:v>
                </c:pt>
                <c:pt idx="28">
                  <c:v>1.4307534114217368E-3</c:v>
                </c:pt>
                <c:pt idx="29">
                  <c:v>1.2072268896943239E-3</c:v>
                </c:pt>
                <c:pt idx="30">
                  <c:v>1.9438810023904018E-3</c:v>
                </c:pt>
                <c:pt idx="31">
                  <c:v>-4.2992285012766196E-4</c:v>
                </c:pt>
                <c:pt idx="32">
                  <c:v>-1.1566167283756368E-3</c:v>
                </c:pt>
                <c:pt idx="33">
                  <c:v>-1.1000533740490592E-3</c:v>
                </c:pt>
                <c:pt idx="34">
                  <c:v>8.0472145863152988E-4</c:v>
                </c:pt>
                <c:pt idx="35">
                  <c:v>-2.564447647486201E-4</c:v>
                </c:pt>
                <c:pt idx="36">
                  <c:v>-3.353530349855971E-3</c:v>
                </c:pt>
                <c:pt idx="37">
                  <c:v>-2.4550221407895201E-3</c:v>
                </c:pt>
                <c:pt idx="38">
                  <c:v>3.3759986355774707E-4</c:v>
                </c:pt>
                <c:pt idx="39">
                  <c:v>-1.0457988549772423E-4</c:v>
                </c:pt>
                <c:pt idx="40">
                  <c:v>2.5018539567771558E-3</c:v>
                </c:pt>
                <c:pt idx="41">
                  <c:v>3.4696718281277406E-3</c:v>
                </c:pt>
                <c:pt idx="42">
                  <c:v>4.0694450813625327E-3</c:v>
                </c:pt>
                <c:pt idx="43">
                  <c:v>-4.3343179681287758E-4</c:v>
                </c:pt>
                <c:pt idx="44">
                  <c:v>-9.8454065693620585E-4</c:v>
                </c:pt>
                <c:pt idx="45">
                  <c:v>6.2139513772319077E-5</c:v>
                </c:pt>
                <c:pt idx="46">
                  <c:v>5.6502760012788755E-4</c:v>
                </c:pt>
                <c:pt idx="47">
                  <c:v>-3.5808959292438214E-3</c:v>
                </c:pt>
                <c:pt idx="48">
                  <c:v>-3.7520383697025039E-3</c:v>
                </c:pt>
                <c:pt idx="49">
                  <c:v>-2.4130300895210954E-3</c:v>
                </c:pt>
                <c:pt idx="50">
                  <c:v>4.5465178942460938E-4</c:v>
                </c:pt>
                <c:pt idx="51">
                  <c:v>-1.1501840374195105E-4</c:v>
                </c:pt>
                <c:pt idx="52">
                  <c:v>2.6494408629376132E-3</c:v>
                </c:pt>
                <c:pt idx="53">
                  <c:v>3.5723573036194889E-3</c:v>
                </c:pt>
                <c:pt idx="54">
                  <c:v>4.2223264752605516E-3</c:v>
                </c:pt>
                <c:pt idx="55">
                  <c:v>-4.5511962543476336E-4</c:v>
                </c:pt>
                <c:pt idx="56">
                  <c:v>-1.0906329301547668E-3</c:v>
                </c:pt>
                <c:pt idx="57">
                  <c:v>-5.1252225313547228E-5</c:v>
                </c:pt>
                <c:pt idx="58">
                  <c:v>5.1414560258744579E-4</c:v>
                </c:pt>
                <c:pt idx="59">
                  <c:v>-3.7222152693190402E-3</c:v>
                </c:pt>
                <c:pt idx="60">
                  <c:v>-3.8294840380361794E-3</c:v>
                </c:pt>
                <c:pt idx="61">
                  <c:v>-2.5238016431141652E-3</c:v>
                </c:pt>
                <c:pt idx="62">
                  <c:v>7.5370839030242109E-4</c:v>
                </c:pt>
                <c:pt idx="63">
                  <c:v>-1.5319925244594579E-4</c:v>
                </c:pt>
                <c:pt idx="64">
                  <c:v>2.8877641356812589E-3</c:v>
                </c:pt>
                <c:pt idx="65">
                  <c:v>3.6971630027435864E-3</c:v>
                </c:pt>
                <c:pt idx="66">
                  <c:v>4.2921092086118939E-3</c:v>
                </c:pt>
                <c:pt idx="67">
                  <c:v>-4.5362949059879476E-4</c:v>
                </c:pt>
                <c:pt idx="68">
                  <c:v>-1.2587224157125654E-3</c:v>
                </c:pt>
                <c:pt idx="69">
                  <c:v>-1.8674856519029781E-4</c:v>
                </c:pt>
                <c:pt idx="70">
                  <c:v>4.4253780934400133E-4</c:v>
                </c:pt>
                <c:pt idx="71">
                  <c:v>-3.8709489834791722E-3</c:v>
                </c:pt>
                <c:pt idx="72">
                  <c:v>-3.8755559410825757E-3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B1-4791-B1BC-8EC16444E1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5224447"/>
        <c:axId val="1265236095"/>
      </c:lineChart>
      <c:catAx>
        <c:axId val="12652244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65236095"/>
        <c:crosses val="autoZero"/>
        <c:auto val="1"/>
        <c:lblAlgn val="ctr"/>
        <c:lblOffset val="100"/>
        <c:noMultiLvlLbl val="0"/>
      </c:catAx>
      <c:valAx>
        <c:axId val="1265236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65224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Incidencia</a:t>
            </a:r>
            <a:r>
              <a:rPr lang="es-AR" baseline="0"/>
              <a:t> por decil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'Incidencia Mensual'!$K$2</c:f>
              <c:strCache>
                <c:ptCount val="1"/>
                <c:pt idx="0">
                  <c:v>QUINTIL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'Incidencia Mensual'!$K$3:$K$76</c:f>
              <c:numCache>
                <c:formatCode>0.00</c:formatCode>
                <c:ptCount val="74"/>
                <c:pt idx="1">
                  <c:v>0.19774038169016758</c:v>
                </c:pt>
                <c:pt idx="2">
                  <c:v>0.25436725087773299</c:v>
                </c:pt>
                <c:pt idx="3">
                  <c:v>0.22415543913056526</c:v>
                </c:pt>
                <c:pt idx="4">
                  <c:v>0.33351086424428822</c:v>
                </c:pt>
                <c:pt idx="5">
                  <c:v>0.22814178126688664</c:v>
                </c:pt>
                <c:pt idx="6">
                  <c:v>0.15677792643767152</c:v>
                </c:pt>
                <c:pt idx="7">
                  <c:v>0.23429970420450316</c:v>
                </c:pt>
                <c:pt idx="8">
                  <c:v>0.17148300067243125</c:v>
                </c:pt>
                <c:pt idx="9">
                  <c:v>0.13375559173628521</c:v>
                </c:pt>
                <c:pt idx="10">
                  <c:v>0.15479658354828382</c:v>
                </c:pt>
                <c:pt idx="11">
                  <c:v>0.20018272324509123</c:v>
                </c:pt>
                <c:pt idx="12">
                  <c:v>0.38252563940978529</c:v>
                </c:pt>
                <c:pt idx="13">
                  <c:v>0.23002148128854624</c:v>
                </c:pt>
                <c:pt idx="14">
                  <c:v>0.28726943297152702</c:v>
                </c:pt>
                <c:pt idx="15">
                  <c:v>0.19884938041888112</c:v>
                </c:pt>
                <c:pt idx="16">
                  <c:v>0.32403206535771339</c:v>
                </c:pt>
                <c:pt idx="17">
                  <c:v>0.32067001075137441</c:v>
                </c:pt>
                <c:pt idx="18">
                  <c:v>0.4761585896363198</c:v>
                </c:pt>
                <c:pt idx="19">
                  <c:v>0.43868947289759902</c:v>
                </c:pt>
                <c:pt idx="20">
                  <c:v>0.47301689307690153</c:v>
                </c:pt>
                <c:pt idx="21">
                  <c:v>0.70875238109006755</c:v>
                </c:pt>
                <c:pt idx="22">
                  <c:v>0.62355720329192821</c:v>
                </c:pt>
                <c:pt idx="23">
                  <c:v>0.42683853124193011</c:v>
                </c:pt>
                <c:pt idx="24">
                  <c:v>0.32200473227611492</c:v>
                </c:pt>
                <c:pt idx="25">
                  <c:v>0.37972211454074184</c:v>
                </c:pt>
                <c:pt idx="26">
                  <c:v>0.51528981273650565</c:v>
                </c:pt>
                <c:pt idx="27">
                  <c:v>0.50576877981436896</c:v>
                </c:pt>
                <c:pt idx="28">
                  <c:v>0.40929752756066484</c:v>
                </c:pt>
                <c:pt idx="29">
                  <c:v>0.41607478210736321</c:v>
                </c:pt>
                <c:pt idx="30">
                  <c:v>0.35936258179550123</c:v>
                </c:pt>
                <c:pt idx="31">
                  <c:v>0.3013487659258236</c:v>
                </c:pt>
                <c:pt idx="32">
                  <c:v>0.48796383843029512</c:v>
                </c:pt>
                <c:pt idx="33">
                  <c:v>0.63764955982062088</c:v>
                </c:pt>
                <c:pt idx="34">
                  <c:v>0.33459004967293188</c:v>
                </c:pt>
                <c:pt idx="35">
                  <c:v>0.57657969487382099</c:v>
                </c:pt>
                <c:pt idx="36">
                  <c:v>0.46327100390850096</c:v>
                </c:pt>
                <c:pt idx="37">
                  <c:v>0.31328204522055125</c:v>
                </c:pt>
                <c:pt idx="38">
                  <c:v>0.21640369188922792</c:v>
                </c:pt>
                <c:pt idx="39">
                  <c:v>0.31023751626022722</c:v>
                </c:pt>
                <c:pt idx="40">
                  <c:v>0.23538081583637599</c:v>
                </c:pt>
                <c:pt idx="41">
                  <c:v>0.25994426529158932</c:v>
                </c:pt>
                <c:pt idx="42">
                  <c:v>0.36571456267295405</c:v>
                </c:pt>
                <c:pt idx="43">
                  <c:v>0.34928617336698753</c:v>
                </c:pt>
                <c:pt idx="44">
                  <c:v>0.34704575632723289</c:v>
                </c:pt>
                <c:pt idx="45">
                  <c:v>0.31336992649086282</c:v>
                </c:pt>
                <c:pt idx="46">
                  <c:v>0.49235070938412251</c:v>
                </c:pt>
                <c:pt idx="47">
                  <c:v>0.41506844173831942</c:v>
                </c:pt>
                <c:pt idx="48">
                  <c:v>0.46740797575020576</c:v>
                </c:pt>
                <c:pt idx="49">
                  <c:v>0.47481049000309133</c:v>
                </c:pt>
                <c:pt idx="50">
                  <c:v>0.39116154914833934</c:v>
                </c:pt>
                <c:pt idx="51">
                  <c:v>0.44956869435619018</c:v>
                </c:pt>
                <c:pt idx="52">
                  <c:v>0.5021485416238709</c:v>
                </c:pt>
                <c:pt idx="53">
                  <c:v>0.47188701020188828</c:v>
                </c:pt>
                <c:pt idx="54">
                  <c:v>0.50407014631543434</c:v>
                </c:pt>
                <c:pt idx="55">
                  <c:v>0.48878930381761193</c:v>
                </c:pt>
                <c:pt idx="56">
                  <c:v>0.28429451705644881</c:v>
                </c:pt>
                <c:pt idx="57">
                  <c:v>0.36510297755355925</c:v>
                </c:pt>
                <c:pt idx="58">
                  <c:v>0.42576142133770872</c:v>
                </c:pt>
                <c:pt idx="59">
                  <c:v>0.34420417219046529</c:v>
                </c:pt>
                <c:pt idx="60">
                  <c:v>0.43426685267273929</c:v>
                </c:pt>
                <c:pt idx="61">
                  <c:v>0.4238777682488723</c:v>
                </c:pt>
                <c:pt idx="62">
                  <c:v>0.58312858520623279</c:v>
                </c:pt>
                <c:pt idx="63">
                  <c:v>0.73012282648141313</c:v>
                </c:pt>
                <c:pt idx="64">
                  <c:v>0.74303510423171848</c:v>
                </c:pt>
                <c:pt idx="65">
                  <c:v>0.71118513624646384</c:v>
                </c:pt>
                <c:pt idx="66">
                  <c:v>0.75306414461996507</c:v>
                </c:pt>
                <c:pt idx="67">
                  <c:v>1.0158294648950259</c:v>
                </c:pt>
                <c:pt idx="68">
                  <c:v>0.89824411769849166</c:v>
                </c:pt>
                <c:pt idx="69">
                  <c:v>0.74364489947349821</c:v>
                </c:pt>
                <c:pt idx="70">
                  <c:v>0.78535594619387905</c:v>
                </c:pt>
                <c:pt idx="71">
                  <c:v>0.61438776164599052</c:v>
                </c:pt>
                <c:pt idx="72">
                  <c:v>0.5389066261729264</c:v>
                </c:pt>
                <c:pt idx="73">
                  <c:v>0.69309340676016695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DB-4AEE-8701-02429A27920A}"/>
            </c:ext>
          </c:extLst>
        </c:ser>
        <c:ser>
          <c:idx val="1"/>
          <c:order val="1"/>
          <c:tx>
            <c:strRef>
              <c:f>'Incidencia Mensual'!$L$2</c:f>
              <c:strCache>
                <c:ptCount val="1"/>
                <c:pt idx="0">
                  <c:v>QUINTIL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'Incidencia Mensual'!$L$3:$L$76</c:f>
              <c:numCache>
                <c:formatCode>0.00</c:formatCode>
                <c:ptCount val="74"/>
                <c:pt idx="1">
                  <c:v>0.26089534895833222</c:v>
                </c:pt>
                <c:pt idx="2">
                  <c:v>0.34152470168341675</c:v>
                </c:pt>
                <c:pt idx="3">
                  <c:v>0.2725611998515049</c:v>
                </c:pt>
                <c:pt idx="4">
                  <c:v>0.4244498749149257</c:v>
                </c:pt>
                <c:pt idx="5">
                  <c:v>0.2799389510294632</c:v>
                </c:pt>
                <c:pt idx="6">
                  <c:v>0.19867919478749721</c:v>
                </c:pt>
                <c:pt idx="7">
                  <c:v>0.30759866673926917</c:v>
                </c:pt>
                <c:pt idx="8">
                  <c:v>0.22135432609939271</c:v>
                </c:pt>
                <c:pt idx="9">
                  <c:v>0.17617435950961385</c:v>
                </c:pt>
                <c:pt idx="10">
                  <c:v>0.19924468218618896</c:v>
                </c:pt>
                <c:pt idx="11">
                  <c:v>0.25627010557460367</c:v>
                </c:pt>
                <c:pt idx="12">
                  <c:v>0.52686601954348555</c:v>
                </c:pt>
                <c:pt idx="13">
                  <c:v>0.29599524043815217</c:v>
                </c:pt>
                <c:pt idx="14">
                  <c:v>0.39342479104552597</c:v>
                </c:pt>
                <c:pt idx="15">
                  <c:v>0.25013182288987912</c:v>
                </c:pt>
                <c:pt idx="16">
                  <c:v>0.42585908684385687</c:v>
                </c:pt>
                <c:pt idx="17">
                  <c:v>0.3853465187191879</c:v>
                </c:pt>
                <c:pt idx="18">
                  <c:v>0.59715771816458507</c:v>
                </c:pt>
                <c:pt idx="19">
                  <c:v>0.54393960336862734</c:v>
                </c:pt>
                <c:pt idx="20">
                  <c:v>0.60755878654073281</c:v>
                </c:pt>
                <c:pt idx="21">
                  <c:v>0.90465480172541446</c:v>
                </c:pt>
                <c:pt idx="22">
                  <c:v>0.80048808154347628</c:v>
                </c:pt>
                <c:pt idx="23">
                  <c:v>0.537809678151421</c:v>
                </c:pt>
                <c:pt idx="24">
                  <c:v>0.42853176899049944</c:v>
                </c:pt>
                <c:pt idx="25">
                  <c:v>0.48091566017560777</c:v>
                </c:pt>
                <c:pt idx="26">
                  <c:v>0.62599048373005861</c:v>
                </c:pt>
                <c:pt idx="27">
                  <c:v>0.62649311972473143</c:v>
                </c:pt>
                <c:pt idx="28">
                  <c:v>0.5277653233489964</c:v>
                </c:pt>
                <c:pt idx="29">
                  <c:v>0.5283502622920615</c:v>
                </c:pt>
                <c:pt idx="30">
                  <c:v>0.45042837241598427</c:v>
                </c:pt>
                <c:pt idx="31">
                  <c:v>0.38183024391417497</c:v>
                </c:pt>
                <c:pt idx="32">
                  <c:v>0.61004672287168471</c:v>
                </c:pt>
                <c:pt idx="33">
                  <c:v>0.80768890729588172</c:v>
                </c:pt>
                <c:pt idx="34">
                  <c:v>0.44595779097715366</c:v>
                </c:pt>
                <c:pt idx="35">
                  <c:v>0.72576917939459107</c:v>
                </c:pt>
                <c:pt idx="36">
                  <c:v>0.60480661570363869</c:v>
                </c:pt>
                <c:pt idx="37">
                  <c:v>0.37172214555205846</c:v>
                </c:pt>
                <c:pt idx="38">
                  <c:v>0.27357230892022782</c:v>
                </c:pt>
                <c:pt idx="39">
                  <c:v>0.38066448783621148</c:v>
                </c:pt>
                <c:pt idx="40">
                  <c:v>0.25718515435545997</c:v>
                </c:pt>
                <c:pt idx="41">
                  <c:v>0.31873241571774052</c:v>
                </c:pt>
                <c:pt idx="42">
                  <c:v>0.44899884801086681</c:v>
                </c:pt>
                <c:pt idx="43">
                  <c:v>0.42594244267996373</c:v>
                </c:pt>
                <c:pt idx="44">
                  <c:v>0.44059277321421397</c:v>
                </c:pt>
                <c:pt idx="45">
                  <c:v>0.39095515131124547</c:v>
                </c:pt>
                <c:pt idx="46">
                  <c:v>0.60128184923420214</c:v>
                </c:pt>
                <c:pt idx="47">
                  <c:v>0.51717889538454087</c:v>
                </c:pt>
                <c:pt idx="48">
                  <c:v>0.57605943143003802</c:v>
                </c:pt>
                <c:pt idx="49">
                  <c:v>0.59636651277270747</c:v>
                </c:pt>
                <c:pt idx="50">
                  <c:v>0.5061062747628392</c:v>
                </c:pt>
                <c:pt idx="51">
                  <c:v>0.5848951565202285</c:v>
                </c:pt>
                <c:pt idx="52">
                  <c:v>0.63564560827766636</c:v>
                </c:pt>
                <c:pt idx="53">
                  <c:v>0.59363179363637641</c:v>
                </c:pt>
                <c:pt idx="54">
                  <c:v>0.6217658576589703</c:v>
                </c:pt>
                <c:pt idx="55">
                  <c:v>0.59692683761232079</c:v>
                </c:pt>
                <c:pt idx="56">
                  <c:v>0.37503110341431189</c:v>
                </c:pt>
                <c:pt idx="57">
                  <c:v>0.4760335862337936</c:v>
                </c:pt>
                <c:pt idx="58">
                  <c:v>0.5369679397243341</c:v>
                </c:pt>
                <c:pt idx="59">
                  <c:v>0.42922206029411003</c:v>
                </c:pt>
                <c:pt idx="60">
                  <c:v>0.55539255273679833</c:v>
                </c:pt>
                <c:pt idx="61">
                  <c:v>0.54215397081994654</c:v>
                </c:pt>
                <c:pt idx="62">
                  <c:v>0.71733433847777173</c:v>
                </c:pt>
                <c:pt idx="63">
                  <c:v>0.89258634388003111</c:v>
                </c:pt>
                <c:pt idx="64">
                  <c:v>0.92604787794297128</c:v>
                </c:pt>
                <c:pt idx="65">
                  <c:v>0.88368643740955</c:v>
                </c:pt>
                <c:pt idx="66">
                  <c:v>0.94259029556534413</c:v>
                </c:pt>
                <c:pt idx="67">
                  <c:v>1.2712771729119892</c:v>
                </c:pt>
                <c:pt idx="68">
                  <c:v>1.1154705280462198</c:v>
                </c:pt>
                <c:pt idx="69">
                  <c:v>0.91705706845529766</c:v>
                </c:pt>
                <c:pt idx="70">
                  <c:v>0.99184292599313639</c:v>
                </c:pt>
                <c:pt idx="71">
                  <c:v>0.79404946510126884</c:v>
                </c:pt>
                <c:pt idx="72">
                  <c:v>0.72535634611921262</c:v>
                </c:pt>
                <c:pt idx="73">
                  <c:v>0.88130897083143345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DB-4AEE-8701-02429A27920A}"/>
            </c:ext>
          </c:extLst>
        </c:ser>
        <c:ser>
          <c:idx val="2"/>
          <c:order val="2"/>
          <c:tx>
            <c:strRef>
              <c:f>'Incidencia Mensual'!$M$2</c:f>
              <c:strCache>
                <c:ptCount val="1"/>
                <c:pt idx="0">
                  <c:v>QUINTIL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'Incidencia Mensual'!$M$3:$M$76</c:f>
              <c:numCache>
                <c:formatCode>0.00</c:formatCode>
                <c:ptCount val="74"/>
                <c:pt idx="1">
                  <c:v>0.30817266828396156</c:v>
                </c:pt>
                <c:pt idx="2">
                  <c:v>0.38952283370502816</c:v>
                </c:pt>
                <c:pt idx="3">
                  <c:v>0.30030557382595496</c:v>
                </c:pt>
                <c:pt idx="4">
                  <c:v>0.48162758943986256</c:v>
                </c:pt>
                <c:pt idx="5">
                  <c:v>0.31120710826952663</c:v>
                </c:pt>
                <c:pt idx="6">
                  <c:v>0.22889406655267786</c:v>
                </c:pt>
                <c:pt idx="7">
                  <c:v>0.35962281359087073</c:v>
                </c:pt>
                <c:pt idx="8">
                  <c:v>0.25659313459663058</c:v>
                </c:pt>
                <c:pt idx="9">
                  <c:v>0.2131217072291719</c:v>
                </c:pt>
                <c:pt idx="10">
                  <c:v>0.22534598121128238</c:v>
                </c:pt>
                <c:pt idx="11">
                  <c:v>0.29191467738097482</c:v>
                </c:pt>
                <c:pt idx="12">
                  <c:v>0.61217759410478489</c:v>
                </c:pt>
                <c:pt idx="13">
                  <c:v>0.33942842879105734</c:v>
                </c:pt>
                <c:pt idx="14">
                  <c:v>0.4538056962708571</c:v>
                </c:pt>
                <c:pt idx="15">
                  <c:v>0.27924419773781589</c:v>
                </c:pt>
                <c:pt idx="16">
                  <c:v>0.48302748994456968</c:v>
                </c:pt>
                <c:pt idx="17">
                  <c:v>0.43015503644933101</c:v>
                </c:pt>
                <c:pt idx="18">
                  <c:v>0.67795304596016304</c:v>
                </c:pt>
                <c:pt idx="19">
                  <c:v>0.61154062922460484</c:v>
                </c:pt>
                <c:pt idx="20">
                  <c:v>0.69164032631473937</c:v>
                </c:pt>
                <c:pt idx="21">
                  <c:v>1.0247640775053768</c:v>
                </c:pt>
                <c:pt idx="22">
                  <c:v>0.91388076965336229</c:v>
                </c:pt>
                <c:pt idx="23">
                  <c:v>0.6178919600800411</c:v>
                </c:pt>
                <c:pt idx="24">
                  <c:v>0.50027381668498283</c:v>
                </c:pt>
                <c:pt idx="25">
                  <c:v>0.54467368753901735</c:v>
                </c:pt>
                <c:pt idx="26">
                  <c:v>0.69613400679660842</c:v>
                </c:pt>
                <c:pt idx="27">
                  <c:v>0.70233020300501126</c:v>
                </c:pt>
                <c:pt idx="28">
                  <c:v>0.60639838420297854</c:v>
                </c:pt>
                <c:pt idx="29">
                  <c:v>0.60086954872170362</c:v>
                </c:pt>
                <c:pt idx="30">
                  <c:v>0.51436903267660805</c:v>
                </c:pt>
                <c:pt idx="31">
                  <c:v>0.44373902462853743</c:v>
                </c:pt>
                <c:pt idx="32">
                  <c:v>0.69150911098524637</c:v>
                </c:pt>
                <c:pt idx="33">
                  <c:v>0.93294325936855027</c:v>
                </c:pt>
                <c:pt idx="34">
                  <c:v>0.51897571918144914</c:v>
                </c:pt>
                <c:pt idx="35">
                  <c:v>0.83208686261043419</c:v>
                </c:pt>
                <c:pt idx="36">
                  <c:v>0.6992681830463231</c:v>
                </c:pt>
                <c:pt idx="37">
                  <c:v>0.40457954705704757</c:v>
                </c:pt>
                <c:pt idx="38">
                  <c:v>0.31497327006849218</c:v>
                </c:pt>
                <c:pt idx="39">
                  <c:v>0.42651138387390564</c:v>
                </c:pt>
                <c:pt idx="40">
                  <c:v>0.27149136605648944</c:v>
                </c:pt>
                <c:pt idx="41">
                  <c:v>0.3604702947935135</c:v>
                </c:pt>
                <c:pt idx="42">
                  <c:v>0.50565748124374377</c:v>
                </c:pt>
                <c:pt idx="43">
                  <c:v>0.48067387783742455</c:v>
                </c:pt>
                <c:pt idx="44">
                  <c:v>0.50150022200044131</c:v>
                </c:pt>
                <c:pt idx="45">
                  <c:v>0.44234161588170695</c:v>
                </c:pt>
                <c:pt idx="46">
                  <c:v>0.67480765138745369</c:v>
                </c:pt>
                <c:pt idx="47">
                  <c:v>0.58815797376095258</c:v>
                </c:pt>
                <c:pt idx="48">
                  <c:v>0.65259341933585868</c:v>
                </c:pt>
                <c:pt idx="49">
                  <c:v>0.67732406774403686</c:v>
                </c:pt>
                <c:pt idx="50">
                  <c:v>0.58032764371663137</c:v>
                </c:pt>
                <c:pt idx="51">
                  <c:v>0.67512964405867559</c:v>
                </c:pt>
                <c:pt idx="52">
                  <c:v>0.71743732839567387</c:v>
                </c:pt>
                <c:pt idx="53">
                  <c:v>0.67536999895390148</c:v>
                </c:pt>
                <c:pt idx="54">
                  <c:v>0.69506393884737472</c:v>
                </c:pt>
                <c:pt idx="55">
                  <c:v>0.67553790564302307</c:v>
                </c:pt>
                <c:pt idx="56">
                  <c:v>0.43882643475477051</c:v>
                </c:pt>
                <c:pt idx="57">
                  <c:v>0.55315010888684224</c:v>
                </c:pt>
                <c:pt idx="58">
                  <c:v>0.616390724773065</c:v>
                </c:pt>
                <c:pt idx="59">
                  <c:v>0.49064457038433495</c:v>
                </c:pt>
                <c:pt idx="60">
                  <c:v>0.62206599342267277</c:v>
                </c:pt>
                <c:pt idx="61">
                  <c:v>0.62936919120837742</c:v>
                </c:pt>
                <c:pt idx="62">
                  <c:v>0.80919435345921675</c:v>
                </c:pt>
                <c:pt idx="63">
                  <c:v>0.99587905357643425</c:v>
                </c:pt>
                <c:pt idx="64">
                  <c:v>1.0531440934613772</c:v>
                </c:pt>
                <c:pt idx="65">
                  <c:v>0.99932516939796079</c:v>
                </c:pt>
                <c:pt idx="66">
                  <c:v>1.0708727198763748</c:v>
                </c:pt>
                <c:pt idx="67">
                  <c:v>1.4529674763141378</c:v>
                </c:pt>
                <c:pt idx="68">
                  <c:v>1.2556646253204413</c:v>
                </c:pt>
                <c:pt idx="69">
                  <c:v>1.0286606547584582</c:v>
                </c:pt>
                <c:pt idx="70">
                  <c:v>1.1356309677264842</c:v>
                </c:pt>
                <c:pt idx="71">
                  <c:v>0.90760776849564984</c:v>
                </c:pt>
                <c:pt idx="72">
                  <c:v>0.84873737838843044</c:v>
                </c:pt>
                <c:pt idx="73">
                  <c:v>1.0018403919222694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DB-4AEE-8701-02429A27920A}"/>
            </c:ext>
          </c:extLst>
        </c:ser>
        <c:ser>
          <c:idx val="3"/>
          <c:order val="3"/>
          <c:tx>
            <c:strRef>
              <c:f>'Incidencia Mensual'!$N$2</c:f>
              <c:strCache>
                <c:ptCount val="1"/>
                <c:pt idx="0">
                  <c:v>QUINTIL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'Incidencia Mensual'!$N$3:$N$76</c:f>
              <c:numCache>
                <c:formatCode>0.00</c:formatCode>
                <c:ptCount val="74"/>
                <c:pt idx="1">
                  <c:v>0.40113459267996532</c:v>
                </c:pt>
                <c:pt idx="2">
                  <c:v>0.49776509187204004</c:v>
                </c:pt>
                <c:pt idx="3">
                  <c:v>0.3660820509151218</c:v>
                </c:pt>
                <c:pt idx="4">
                  <c:v>0.58397426636805361</c:v>
                </c:pt>
                <c:pt idx="5">
                  <c:v>0.38155724295559645</c:v>
                </c:pt>
                <c:pt idx="6">
                  <c:v>0.28804867646870436</c:v>
                </c:pt>
                <c:pt idx="7">
                  <c:v>0.4579903740255763</c:v>
                </c:pt>
                <c:pt idx="8">
                  <c:v>0.32011110189889169</c:v>
                </c:pt>
                <c:pt idx="9">
                  <c:v>0.27041601760817108</c:v>
                </c:pt>
                <c:pt idx="10">
                  <c:v>0.27859283071941821</c:v>
                </c:pt>
                <c:pt idx="11">
                  <c:v>0.36930471555047972</c:v>
                </c:pt>
                <c:pt idx="12">
                  <c:v>0.77884550770600935</c:v>
                </c:pt>
                <c:pt idx="13">
                  <c:v>0.43852589044273826</c:v>
                </c:pt>
                <c:pt idx="14">
                  <c:v>0.58880247094249749</c:v>
                </c:pt>
                <c:pt idx="15">
                  <c:v>0.35955026719541</c:v>
                </c:pt>
                <c:pt idx="16">
                  <c:v>0.61542495847287648</c:v>
                </c:pt>
                <c:pt idx="17">
                  <c:v>0.5248238548515296</c:v>
                </c:pt>
                <c:pt idx="18">
                  <c:v>0.85614554885182992</c:v>
                </c:pt>
                <c:pt idx="19">
                  <c:v>0.7622059812181704</c:v>
                </c:pt>
                <c:pt idx="20">
                  <c:v>0.86363251622966386</c:v>
                </c:pt>
                <c:pt idx="21">
                  <c:v>1.3227021328582813</c:v>
                </c:pt>
                <c:pt idx="22">
                  <c:v>1.1558236816757359</c:v>
                </c:pt>
                <c:pt idx="23">
                  <c:v>0.76788921480181271</c:v>
                </c:pt>
                <c:pt idx="24">
                  <c:v>0.64820690117562485</c:v>
                </c:pt>
                <c:pt idx="25">
                  <c:v>0.68429096504352815</c:v>
                </c:pt>
                <c:pt idx="26">
                  <c:v>0.85162897634468571</c:v>
                </c:pt>
                <c:pt idx="27">
                  <c:v>0.8697792907800197</c:v>
                </c:pt>
                <c:pt idx="28">
                  <c:v>0.77446572923575718</c:v>
                </c:pt>
                <c:pt idx="29">
                  <c:v>0.75776555017239278</c:v>
                </c:pt>
                <c:pt idx="30">
                  <c:v>0.63355906975862419</c:v>
                </c:pt>
                <c:pt idx="31">
                  <c:v>0.55426738498763672</c:v>
                </c:pt>
                <c:pt idx="32">
                  <c:v>0.87495814329121024</c:v>
                </c:pt>
                <c:pt idx="33">
                  <c:v>1.1818397383744419</c:v>
                </c:pt>
                <c:pt idx="34">
                  <c:v>0.67874228594875496</c:v>
                </c:pt>
                <c:pt idx="35">
                  <c:v>1.0251571738169933</c:v>
                </c:pt>
                <c:pt idx="36">
                  <c:v>0.90110811772125587</c:v>
                </c:pt>
                <c:pt idx="37">
                  <c:v>0.48422003151240745</c:v>
                </c:pt>
                <c:pt idx="38">
                  <c:v>0.3960529930346896</c:v>
                </c:pt>
                <c:pt idx="39">
                  <c:v>0.52185387538280725</c:v>
                </c:pt>
                <c:pt idx="40">
                  <c:v>0.31540114135785102</c:v>
                </c:pt>
                <c:pt idx="41">
                  <c:v>0.44701305630986005</c:v>
                </c:pt>
                <c:pt idx="42">
                  <c:v>0.62213865825926495</c:v>
                </c:pt>
                <c:pt idx="43">
                  <c:v>0.58773462796323095</c:v>
                </c:pt>
                <c:pt idx="44">
                  <c:v>0.62668903230209572</c:v>
                </c:pt>
                <c:pt idx="45">
                  <c:v>0.554386340087762</c:v>
                </c:pt>
                <c:pt idx="46">
                  <c:v>0.83135119064291563</c:v>
                </c:pt>
                <c:pt idx="47">
                  <c:v>0.74382333567048098</c:v>
                </c:pt>
                <c:pt idx="48">
                  <c:v>0.82814625223309102</c:v>
                </c:pt>
                <c:pt idx="49">
                  <c:v>0.84294010077132941</c:v>
                </c:pt>
                <c:pt idx="50">
                  <c:v>0.75169466681839758</c:v>
                </c:pt>
                <c:pt idx="51">
                  <c:v>0.85740903199748786</c:v>
                </c:pt>
                <c:pt idx="52">
                  <c:v>0.90541144083265179</c:v>
                </c:pt>
                <c:pt idx="53">
                  <c:v>0.85961385415775937</c:v>
                </c:pt>
                <c:pt idx="54">
                  <c:v>0.8455808586213589</c:v>
                </c:pt>
                <c:pt idx="55">
                  <c:v>0.82349023725991577</c:v>
                </c:pt>
                <c:pt idx="56">
                  <c:v>0.57867408556930178</c:v>
                </c:pt>
                <c:pt idx="57">
                  <c:v>0.71330771362793322</c:v>
                </c:pt>
                <c:pt idx="58">
                  <c:v>0.78414768871031681</c:v>
                </c:pt>
                <c:pt idx="59">
                  <c:v>0.61292316090982213</c:v>
                </c:pt>
                <c:pt idx="60">
                  <c:v>0.79414767947225695</c:v>
                </c:pt>
                <c:pt idx="61">
                  <c:v>0.80436982221723208</c:v>
                </c:pt>
                <c:pt idx="62">
                  <c:v>0.99739226052689056</c:v>
                </c:pt>
                <c:pt idx="63">
                  <c:v>1.2380043179633671</c:v>
                </c:pt>
                <c:pt idx="64">
                  <c:v>1.3236888465195529</c:v>
                </c:pt>
                <c:pt idx="65">
                  <c:v>1.2477844147059087</c:v>
                </c:pt>
                <c:pt idx="66">
                  <c:v>1.3374178199985476</c:v>
                </c:pt>
                <c:pt idx="67">
                  <c:v>1.8265147489232902</c:v>
                </c:pt>
                <c:pt idx="68">
                  <c:v>1.568267399564842</c:v>
                </c:pt>
                <c:pt idx="69">
                  <c:v>1.2759458861950443</c:v>
                </c:pt>
                <c:pt idx="70">
                  <c:v>1.4183686786235892</c:v>
                </c:pt>
                <c:pt idx="71">
                  <c:v>1.1547770369987671</c:v>
                </c:pt>
                <c:pt idx="72">
                  <c:v>1.0998324065009761</c:v>
                </c:pt>
                <c:pt idx="73">
                  <c:v>1.2730009130605429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BDB-4AEE-8701-02429A27920A}"/>
            </c:ext>
          </c:extLst>
        </c:ser>
        <c:ser>
          <c:idx val="4"/>
          <c:order val="4"/>
          <c:tx>
            <c:strRef>
              <c:f>'Incidencia Mensual'!$O$2</c:f>
              <c:strCache>
                <c:ptCount val="1"/>
                <c:pt idx="0">
                  <c:v>QUINTIL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'Incidencia Mensual'!$O$3:$O$76</c:f>
              <c:numCache>
                <c:formatCode>0.00</c:formatCode>
                <c:ptCount val="74"/>
                <c:pt idx="1">
                  <c:v>0.60630854919135613</c:v>
                </c:pt>
                <c:pt idx="2">
                  <c:v>0.76402730779618833</c:v>
                </c:pt>
                <c:pt idx="3">
                  <c:v>0.49830705011192766</c:v>
                </c:pt>
                <c:pt idx="4">
                  <c:v>0.83178830829437345</c:v>
                </c:pt>
                <c:pt idx="5">
                  <c:v>0.54629972496812085</c:v>
                </c:pt>
                <c:pt idx="6">
                  <c:v>0.42899063852082464</c:v>
                </c:pt>
                <c:pt idx="7">
                  <c:v>0.6858226567128487</c:v>
                </c:pt>
                <c:pt idx="8">
                  <c:v>0.46288411899640391</c:v>
                </c:pt>
                <c:pt idx="9">
                  <c:v>0.40309584667972209</c:v>
                </c:pt>
                <c:pt idx="10">
                  <c:v>0.39116910201991045</c:v>
                </c:pt>
                <c:pt idx="11">
                  <c:v>0.51838570632154635</c:v>
                </c:pt>
                <c:pt idx="12">
                  <c:v>1.1830395116781858</c:v>
                </c:pt>
                <c:pt idx="13">
                  <c:v>0.65051989982629843</c:v>
                </c:pt>
                <c:pt idx="14">
                  <c:v>0.86816401307750979</c:v>
                </c:pt>
                <c:pt idx="15">
                  <c:v>0.54133044819667264</c:v>
                </c:pt>
                <c:pt idx="16">
                  <c:v>0.89682570831651109</c:v>
                </c:pt>
                <c:pt idx="17">
                  <c:v>0.72092702338114445</c:v>
                </c:pt>
                <c:pt idx="18">
                  <c:v>1.2187796998605398</c:v>
                </c:pt>
                <c:pt idx="19">
                  <c:v>1.0655801129943392</c:v>
                </c:pt>
                <c:pt idx="20">
                  <c:v>1.2503713710061746</c:v>
                </c:pt>
                <c:pt idx="21">
                  <c:v>1.907575725172459</c:v>
                </c:pt>
                <c:pt idx="22">
                  <c:v>1.6452280527654692</c:v>
                </c:pt>
                <c:pt idx="23">
                  <c:v>1.0959268970396123</c:v>
                </c:pt>
                <c:pt idx="24">
                  <c:v>0.97584337919709896</c:v>
                </c:pt>
                <c:pt idx="25">
                  <c:v>0.98463983338394123</c:v>
                </c:pt>
                <c:pt idx="26">
                  <c:v>1.2097548644436171</c:v>
                </c:pt>
                <c:pt idx="27">
                  <c:v>1.2224612847189444</c:v>
                </c:pt>
                <c:pt idx="28">
                  <c:v>1.1337694013482997</c:v>
                </c:pt>
                <c:pt idx="29">
                  <c:v>1.1035113191778638</c:v>
                </c:pt>
                <c:pt idx="30">
                  <c:v>0.90246366484321838</c:v>
                </c:pt>
                <c:pt idx="31">
                  <c:v>0.80042645133632562</c:v>
                </c:pt>
                <c:pt idx="32">
                  <c:v>1.2724931305142371</c:v>
                </c:pt>
                <c:pt idx="33">
                  <c:v>1.7190557592740086</c:v>
                </c:pt>
                <c:pt idx="34">
                  <c:v>1.032852603368245</c:v>
                </c:pt>
                <c:pt idx="35">
                  <c:v>1.4263890924898428</c:v>
                </c:pt>
                <c:pt idx="36">
                  <c:v>1.3358159724693204</c:v>
                </c:pt>
                <c:pt idx="37">
                  <c:v>0.65329945513930066</c:v>
                </c:pt>
                <c:pt idx="38">
                  <c:v>0.57290751331027678</c:v>
                </c:pt>
                <c:pt idx="39">
                  <c:v>0.7438218192411109</c:v>
                </c:pt>
                <c:pt idx="40">
                  <c:v>0.41097165038095629</c:v>
                </c:pt>
                <c:pt idx="41">
                  <c:v>0.62325492302854935</c:v>
                </c:pt>
                <c:pt idx="42">
                  <c:v>0.87947539072269543</c:v>
                </c:pt>
                <c:pt idx="43">
                  <c:v>0.8226568207280136</c:v>
                </c:pt>
                <c:pt idx="44">
                  <c:v>0.89988591920425098</c:v>
                </c:pt>
                <c:pt idx="45">
                  <c:v>0.78119069521367723</c:v>
                </c:pt>
                <c:pt idx="46">
                  <c:v>1.1526578275739854</c:v>
                </c:pt>
                <c:pt idx="47">
                  <c:v>1.0746010081672264</c:v>
                </c:pt>
                <c:pt idx="48">
                  <c:v>1.1986891949633076</c:v>
                </c:pt>
                <c:pt idx="49">
                  <c:v>1.1844606020898709</c:v>
                </c:pt>
                <c:pt idx="50">
                  <c:v>1.1095395383276967</c:v>
                </c:pt>
                <c:pt idx="51">
                  <c:v>1.2421918062918647</c:v>
                </c:pt>
                <c:pt idx="52">
                  <c:v>1.2923748157566279</c:v>
                </c:pt>
                <c:pt idx="53">
                  <c:v>1.2207114134389414</c:v>
                </c:pt>
                <c:pt idx="54">
                  <c:v>1.1599892019830391</c:v>
                </c:pt>
                <c:pt idx="55">
                  <c:v>1.1581187220359739</c:v>
                </c:pt>
                <c:pt idx="56">
                  <c:v>0.88767024393502303</c:v>
                </c:pt>
                <c:pt idx="57">
                  <c:v>1.06988394901728</c:v>
                </c:pt>
                <c:pt idx="58">
                  <c:v>1.144658990913598</c:v>
                </c:pt>
                <c:pt idx="59">
                  <c:v>0.87616533080224268</c:v>
                </c:pt>
                <c:pt idx="60">
                  <c:v>1.1504679244279066</c:v>
                </c:pt>
                <c:pt idx="61">
                  <c:v>1.1846387244164343</c:v>
                </c:pt>
                <c:pt idx="62">
                  <c:v>1.3758520252123074</c:v>
                </c:pt>
                <c:pt idx="63">
                  <c:v>1.7410577230130146</c:v>
                </c:pt>
                <c:pt idx="64">
                  <c:v>1.8984445573500401</c:v>
                </c:pt>
                <c:pt idx="65">
                  <c:v>1.7660729580499772</c:v>
                </c:pt>
                <c:pt idx="66">
                  <c:v>1.9250986846556886</c:v>
                </c:pt>
                <c:pt idx="67">
                  <c:v>2.664363788895082</c:v>
                </c:pt>
                <c:pt idx="68">
                  <c:v>2.2321964467295712</c:v>
                </c:pt>
                <c:pt idx="69">
                  <c:v>1.7891152197774789</c:v>
                </c:pt>
                <c:pt idx="70">
                  <c:v>2.0503016479572045</c:v>
                </c:pt>
                <c:pt idx="71">
                  <c:v>1.6854411610513682</c:v>
                </c:pt>
                <c:pt idx="72">
                  <c:v>1.650722717821075</c:v>
                </c:pt>
                <c:pt idx="73">
                  <c:v>1.8642552297542936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BDB-4AEE-8701-02429A2792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0309567"/>
        <c:axId val="390314559"/>
      </c:areaChart>
      <c:catAx>
        <c:axId val="3903095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90314559"/>
        <c:crosses val="autoZero"/>
        <c:auto val="1"/>
        <c:lblAlgn val="ctr"/>
        <c:lblOffset val="100"/>
        <c:noMultiLvlLbl val="0"/>
      </c:catAx>
      <c:valAx>
        <c:axId val="39031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903095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Incidencia de cada división en quintil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'Incidencia Mensual'!$BG$2</c:f>
              <c:strCache>
                <c:ptCount val="1"/>
                <c:pt idx="0">
                  <c:v>Alimentos y bebidas no alcohólicas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numRef>
              <c:f>'Incidencia Mensual'!$A$65:$A$88</c:f>
              <c:numCache>
                <c:formatCode>mmm\-yy</c:formatCode>
                <c:ptCount val="24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  <c:pt idx="12">
                  <c:v>44958</c:v>
                </c:pt>
                <c:pt idx="13">
                  <c:v>44986</c:v>
                </c:pt>
                <c:pt idx="14">
                  <c:v>45017</c:v>
                </c:pt>
                <c:pt idx="15">
                  <c:v>45047</c:v>
                </c:pt>
                <c:pt idx="16">
                  <c:v>45078</c:v>
                </c:pt>
                <c:pt idx="17">
                  <c:v>45108</c:v>
                </c:pt>
                <c:pt idx="18">
                  <c:v>45139</c:v>
                </c:pt>
                <c:pt idx="19">
                  <c:v>45170</c:v>
                </c:pt>
                <c:pt idx="20">
                  <c:v>45200</c:v>
                </c:pt>
                <c:pt idx="21">
                  <c:v>45231</c:v>
                </c:pt>
                <c:pt idx="22">
                  <c:v>45261</c:v>
                </c:pt>
                <c:pt idx="23">
                  <c:v>45292</c:v>
                </c:pt>
              </c:numCache>
            </c:numRef>
          </c:cat>
          <c:val>
            <c:numRef>
              <c:f>'Incidencia Mensual'!$BG$65:$BG$88</c:f>
              <c:numCache>
                <c:formatCode>0.00</c:formatCode>
                <c:ptCount val="24"/>
                <c:pt idx="0">
                  <c:v>2.1132849655949451</c:v>
                </c:pt>
                <c:pt idx="1">
                  <c:v>2.3148743197616306</c:v>
                </c:pt>
                <c:pt idx="2">
                  <c:v>2.2732269482281255</c:v>
                </c:pt>
                <c:pt idx="3">
                  <c:v>2.1343865163143074</c:v>
                </c:pt>
                <c:pt idx="4">
                  <c:v>2.320453116475226</c:v>
                </c:pt>
                <c:pt idx="5">
                  <c:v>2.8583726431898029</c:v>
                </c:pt>
                <c:pt idx="6">
                  <c:v>2.6185970277599346</c:v>
                </c:pt>
                <c:pt idx="7">
                  <c:v>2.2834564974907825</c:v>
                </c:pt>
                <c:pt idx="8">
                  <c:v>2.2341805943441448</c:v>
                </c:pt>
                <c:pt idx="9">
                  <c:v>1.4887420760980221</c:v>
                </c:pt>
                <c:pt idx="10">
                  <c:v>1.1067128677223568</c:v>
                </c:pt>
                <c:pt idx="11">
                  <c:v>1.8682174299782588</c:v>
                </c:pt>
                <c:pt idx="12">
                  <c:v>3.0591197962102417</c:v>
                </c:pt>
                <c:pt idx="13">
                  <c:v>2.8085612574923609</c:v>
                </c:pt>
                <c:pt idx="14">
                  <c:v>3.719427846913264</c:v>
                </c:pt>
                <c:pt idx="15">
                  <c:v>2.7683729296285202</c:v>
                </c:pt>
                <c:pt idx="16">
                  <c:v>2.3199674006380047</c:v>
                </c:pt>
                <c:pt idx="17">
                  <c:v>2.7253652431327162</c:v>
                </c:pt>
                <c:pt idx="18">
                  <c:v>5.9330726971965699</c:v>
                </c:pt>
                <c:pt idx="19">
                  <c:v>5.3514947873240182</c:v>
                </c:pt>
                <c:pt idx="20">
                  <c:v>2.8414352525545135</c:v>
                </c:pt>
                <c:pt idx="21">
                  <c:v>5.974574430321419</c:v>
                </c:pt>
                <c:pt idx="22">
                  <c:v>10.963568100206571</c:v>
                </c:pt>
                <c:pt idx="23">
                  <c:v>7.3312702492794317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D0-4F5B-A249-0983727B6964}"/>
            </c:ext>
          </c:extLst>
        </c:ser>
        <c:ser>
          <c:idx val="1"/>
          <c:order val="1"/>
          <c:tx>
            <c:strRef>
              <c:f>'Incidencia Mensual'!$BH$2</c:f>
              <c:strCache>
                <c:ptCount val="1"/>
                <c:pt idx="0">
                  <c:v>Bebidas alcohólicas y tabaco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numRef>
              <c:f>'Incidencia Mensual'!$A$65:$A$88</c:f>
              <c:numCache>
                <c:formatCode>mmm\-yy</c:formatCode>
                <c:ptCount val="24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  <c:pt idx="12">
                  <c:v>44958</c:v>
                </c:pt>
                <c:pt idx="13">
                  <c:v>44986</c:v>
                </c:pt>
                <c:pt idx="14">
                  <c:v>45017</c:v>
                </c:pt>
                <c:pt idx="15">
                  <c:v>45047</c:v>
                </c:pt>
                <c:pt idx="16">
                  <c:v>45078</c:v>
                </c:pt>
                <c:pt idx="17">
                  <c:v>45108</c:v>
                </c:pt>
                <c:pt idx="18">
                  <c:v>45139</c:v>
                </c:pt>
                <c:pt idx="19">
                  <c:v>45170</c:v>
                </c:pt>
                <c:pt idx="20">
                  <c:v>45200</c:v>
                </c:pt>
                <c:pt idx="21">
                  <c:v>45231</c:v>
                </c:pt>
                <c:pt idx="22">
                  <c:v>45261</c:v>
                </c:pt>
                <c:pt idx="23">
                  <c:v>45292</c:v>
                </c:pt>
              </c:numCache>
            </c:numRef>
          </c:cat>
          <c:val>
            <c:numRef>
              <c:f>'Incidencia Mensual'!$BH$65:$BH$88</c:f>
              <c:numCache>
                <c:formatCode>0.00</c:formatCode>
                <c:ptCount val="24"/>
                <c:pt idx="0">
                  <c:v>4.4742203543899219E-2</c:v>
                </c:pt>
                <c:pt idx="1">
                  <c:v>7.8472831309804328E-2</c:v>
                </c:pt>
                <c:pt idx="2">
                  <c:v>8.189752578899763E-2</c:v>
                </c:pt>
                <c:pt idx="3">
                  <c:v>0.11335200773731018</c:v>
                </c:pt>
                <c:pt idx="4">
                  <c:v>0.1400013660235207</c:v>
                </c:pt>
                <c:pt idx="5">
                  <c:v>0.12511504227580719</c:v>
                </c:pt>
                <c:pt idx="6">
                  <c:v>0.1388842982469318</c:v>
                </c:pt>
                <c:pt idx="7">
                  <c:v>0.14819460396286513</c:v>
                </c:pt>
                <c:pt idx="8">
                  <c:v>0.10365288370035949</c:v>
                </c:pt>
                <c:pt idx="9">
                  <c:v>9.9505949007103162E-2</c:v>
                </c:pt>
                <c:pt idx="10">
                  <c:v>0.12154903873830164</c:v>
                </c:pt>
                <c:pt idx="11">
                  <c:v>0.10713655149054647</c:v>
                </c:pt>
                <c:pt idx="12">
                  <c:v>9.247147948263526E-2</c:v>
                </c:pt>
                <c:pt idx="13">
                  <c:v>0.12958408896853946</c:v>
                </c:pt>
                <c:pt idx="14">
                  <c:v>9.6286718498612908E-2</c:v>
                </c:pt>
                <c:pt idx="15">
                  <c:v>0.16368900647246393</c:v>
                </c:pt>
                <c:pt idx="16">
                  <c:v>0.1066687176499935</c:v>
                </c:pt>
                <c:pt idx="17">
                  <c:v>0.17273411508803496</c:v>
                </c:pt>
                <c:pt idx="18">
                  <c:v>0.17920789959345446</c:v>
                </c:pt>
                <c:pt idx="19">
                  <c:v>0.18555557604459361</c:v>
                </c:pt>
                <c:pt idx="20">
                  <c:v>0.17355696145322463</c:v>
                </c:pt>
                <c:pt idx="21">
                  <c:v>0.19044562086418804</c:v>
                </c:pt>
                <c:pt idx="22">
                  <c:v>0.33705778221279886</c:v>
                </c:pt>
                <c:pt idx="23">
                  <c:v>0.31773318729088823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D0-4F5B-A249-0983727B6964}"/>
            </c:ext>
          </c:extLst>
        </c:ser>
        <c:ser>
          <c:idx val="2"/>
          <c:order val="2"/>
          <c:tx>
            <c:strRef>
              <c:f>'Incidencia Mensual'!$BI$2</c:f>
              <c:strCache>
                <c:ptCount val="1"/>
                <c:pt idx="0">
                  <c:v>Prendas de vestir y calzado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cat>
            <c:numRef>
              <c:f>'Incidencia Mensual'!$A$65:$A$88</c:f>
              <c:numCache>
                <c:formatCode>mmm\-yy</c:formatCode>
                <c:ptCount val="24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  <c:pt idx="12">
                  <c:v>44958</c:v>
                </c:pt>
                <c:pt idx="13">
                  <c:v>44986</c:v>
                </c:pt>
                <c:pt idx="14">
                  <c:v>45017</c:v>
                </c:pt>
                <c:pt idx="15">
                  <c:v>45047</c:v>
                </c:pt>
                <c:pt idx="16">
                  <c:v>45078</c:v>
                </c:pt>
                <c:pt idx="17">
                  <c:v>45108</c:v>
                </c:pt>
                <c:pt idx="18">
                  <c:v>45139</c:v>
                </c:pt>
                <c:pt idx="19">
                  <c:v>45170</c:v>
                </c:pt>
                <c:pt idx="20">
                  <c:v>45200</c:v>
                </c:pt>
                <c:pt idx="21">
                  <c:v>45231</c:v>
                </c:pt>
                <c:pt idx="22">
                  <c:v>45261</c:v>
                </c:pt>
                <c:pt idx="23">
                  <c:v>45292</c:v>
                </c:pt>
              </c:numCache>
            </c:numRef>
          </c:cat>
          <c:val>
            <c:numRef>
              <c:f>'Incidencia Mensual'!$BI$65:$BI$88</c:f>
              <c:numCache>
                <c:formatCode>0.00</c:formatCode>
                <c:ptCount val="24"/>
                <c:pt idx="0">
                  <c:v>0.42673359169321906</c:v>
                </c:pt>
                <c:pt idx="1">
                  <c:v>0.59231142591004016</c:v>
                </c:pt>
                <c:pt idx="2">
                  <c:v>0.63331931663209085</c:v>
                </c:pt>
                <c:pt idx="3">
                  <c:v>0.56892883292301966</c:v>
                </c:pt>
                <c:pt idx="4">
                  <c:v>0.57908957946278194</c:v>
                </c:pt>
                <c:pt idx="5">
                  <c:v>0.9843904695624206</c:v>
                </c:pt>
                <c:pt idx="6">
                  <c:v>0.90248113866350965</c:v>
                </c:pt>
                <c:pt idx="7">
                  <c:v>0.69902054275654202</c:v>
                </c:pt>
                <c:pt idx="8">
                  <c:v>0.59214907015733742</c:v>
                </c:pt>
                <c:pt idx="9">
                  <c:v>0.48478215715818573</c:v>
                </c:pt>
                <c:pt idx="10">
                  <c:v>0.38973476703086257</c:v>
                </c:pt>
                <c:pt idx="11">
                  <c:v>0.42190060879707114</c:v>
                </c:pt>
                <c:pt idx="12">
                  <c:v>0.49589147796868438</c:v>
                </c:pt>
                <c:pt idx="13">
                  <c:v>0.54099763866561612</c:v>
                </c:pt>
                <c:pt idx="14">
                  <c:v>0.71093123647740697</c:v>
                </c:pt>
                <c:pt idx="15">
                  <c:v>0.75282062844195097</c:v>
                </c:pt>
                <c:pt idx="16">
                  <c:v>0.53116424427763309</c:v>
                </c:pt>
                <c:pt idx="17">
                  <c:v>0.51305784148210909</c:v>
                </c:pt>
                <c:pt idx="18">
                  <c:v>0.86376715666223258</c:v>
                </c:pt>
                <c:pt idx="19">
                  <c:v>1.0170994728462039</c:v>
                </c:pt>
                <c:pt idx="20">
                  <c:v>0.864725093820499</c:v>
                </c:pt>
                <c:pt idx="21">
                  <c:v>0.9549304698694997</c:v>
                </c:pt>
                <c:pt idx="22">
                  <c:v>1.4191864128468701</c:v>
                </c:pt>
                <c:pt idx="23">
                  <c:v>1.0990756163493061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9D0-4F5B-A249-0983727B6964}"/>
            </c:ext>
          </c:extLst>
        </c:ser>
        <c:ser>
          <c:idx val="3"/>
          <c:order val="3"/>
          <c:tx>
            <c:strRef>
              <c:f>'Incidencia Mensual'!$BJ$2</c:f>
              <c:strCache>
                <c:ptCount val="1"/>
                <c:pt idx="0">
                  <c:v>Vivienda, agua, electricidad, gas y otros combustibles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f>'Incidencia Mensual'!$A$65:$A$88</c:f>
              <c:numCache>
                <c:formatCode>mmm\-yy</c:formatCode>
                <c:ptCount val="24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  <c:pt idx="12">
                  <c:v>44958</c:v>
                </c:pt>
                <c:pt idx="13">
                  <c:v>44986</c:v>
                </c:pt>
                <c:pt idx="14">
                  <c:v>45017</c:v>
                </c:pt>
                <c:pt idx="15">
                  <c:v>45047</c:v>
                </c:pt>
                <c:pt idx="16">
                  <c:v>45078</c:v>
                </c:pt>
                <c:pt idx="17">
                  <c:v>45108</c:v>
                </c:pt>
                <c:pt idx="18">
                  <c:v>45139</c:v>
                </c:pt>
                <c:pt idx="19">
                  <c:v>45170</c:v>
                </c:pt>
                <c:pt idx="20">
                  <c:v>45200</c:v>
                </c:pt>
                <c:pt idx="21">
                  <c:v>45231</c:v>
                </c:pt>
                <c:pt idx="22">
                  <c:v>45261</c:v>
                </c:pt>
                <c:pt idx="23">
                  <c:v>45292</c:v>
                </c:pt>
              </c:numCache>
            </c:numRef>
          </c:cat>
          <c:val>
            <c:numRef>
              <c:f>'Incidencia Mensual'!$BJ$65:$BJ$88</c:f>
              <c:numCache>
                <c:formatCode>0.00</c:formatCode>
                <c:ptCount val="24"/>
                <c:pt idx="0">
                  <c:v>0.31006727877363699</c:v>
                </c:pt>
                <c:pt idx="1">
                  <c:v>0.90694906003116105</c:v>
                </c:pt>
                <c:pt idx="2">
                  <c:v>0.53688892903726704</c:v>
                </c:pt>
                <c:pt idx="3">
                  <c:v>0.47061950691655036</c:v>
                </c:pt>
                <c:pt idx="4">
                  <c:v>0.74512277884802636</c:v>
                </c:pt>
                <c:pt idx="5">
                  <c:v>0.52397249049380212</c:v>
                </c:pt>
                <c:pt idx="6">
                  <c:v>0.64651182219715764</c:v>
                </c:pt>
                <c:pt idx="7">
                  <c:v>0.40043705568422655</c:v>
                </c:pt>
                <c:pt idx="8">
                  <c:v>0.78014508575290997</c:v>
                </c:pt>
                <c:pt idx="9">
                  <c:v>0.84904325100809319</c:v>
                </c:pt>
                <c:pt idx="10">
                  <c:v>0.45292274782786746</c:v>
                </c:pt>
                <c:pt idx="11">
                  <c:v>0.83576641013369046</c:v>
                </c:pt>
                <c:pt idx="12">
                  <c:v>0.52205931957670926</c:v>
                </c:pt>
                <c:pt idx="13">
                  <c:v>0.6918623027131855</c:v>
                </c:pt>
                <c:pt idx="14">
                  <c:v>0.57092768190974996</c:v>
                </c:pt>
                <c:pt idx="15">
                  <c:v>1.2458081775802914</c:v>
                </c:pt>
                <c:pt idx="16">
                  <c:v>1.036129280994581</c:v>
                </c:pt>
                <c:pt idx="17">
                  <c:v>0.47963601456194427</c:v>
                </c:pt>
                <c:pt idx="18">
                  <c:v>0.90744356160462603</c:v>
                </c:pt>
                <c:pt idx="19">
                  <c:v>0.93421775951997976</c:v>
                </c:pt>
                <c:pt idx="20">
                  <c:v>0.72837959902687111</c:v>
                </c:pt>
                <c:pt idx="21">
                  <c:v>0.73869150581355381</c:v>
                </c:pt>
                <c:pt idx="22">
                  <c:v>1.3098845528046719</c:v>
                </c:pt>
                <c:pt idx="23">
                  <c:v>1.3426957142339562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9D0-4F5B-A249-0983727B6964}"/>
            </c:ext>
          </c:extLst>
        </c:ser>
        <c:ser>
          <c:idx val="4"/>
          <c:order val="4"/>
          <c:tx>
            <c:strRef>
              <c:f>'Incidencia Mensual'!$BK$2</c:f>
              <c:strCache>
                <c:ptCount val="1"/>
                <c:pt idx="0">
                  <c:v>Equipamiento y mantenimiento del hogar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/>
          </c:spPr>
          <c:cat>
            <c:numRef>
              <c:f>'Incidencia Mensual'!$A$65:$A$88</c:f>
              <c:numCache>
                <c:formatCode>mmm\-yy</c:formatCode>
                <c:ptCount val="24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  <c:pt idx="12">
                  <c:v>44958</c:v>
                </c:pt>
                <c:pt idx="13">
                  <c:v>44986</c:v>
                </c:pt>
                <c:pt idx="14">
                  <c:v>45017</c:v>
                </c:pt>
                <c:pt idx="15">
                  <c:v>45047</c:v>
                </c:pt>
                <c:pt idx="16">
                  <c:v>45078</c:v>
                </c:pt>
                <c:pt idx="17">
                  <c:v>45108</c:v>
                </c:pt>
                <c:pt idx="18">
                  <c:v>45139</c:v>
                </c:pt>
                <c:pt idx="19">
                  <c:v>45170</c:v>
                </c:pt>
                <c:pt idx="20">
                  <c:v>45200</c:v>
                </c:pt>
                <c:pt idx="21">
                  <c:v>45231</c:v>
                </c:pt>
                <c:pt idx="22">
                  <c:v>45261</c:v>
                </c:pt>
                <c:pt idx="23">
                  <c:v>45292</c:v>
                </c:pt>
              </c:numCache>
            </c:numRef>
          </c:cat>
          <c:val>
            <c:numRef>
              <c:f>'Incidencia Mensual'!$BK$65:$BK$88</c:f>
              <c:numCache>
                <c:formatCode>0.00</c:formatCode>
                <c:ptCount val="24"/>
                <c:pt idx="0">
                  <c:v>0.18116911712603884</c:v>
                </c:pt>
                <c:pt idx="1">
                  <c:v>0.17631521665256217</c:v>
                </c:pt>
                <c:pt idx="2">
                  <c:v>0.22087072179412817</c:v>
                </c:pt>
                <c:pt idx="3">
                  <c:v>0.21192949877247738</c:v>
                </c:pt>
                <c:pt idx="4">
                  <c:v>0.23314609647625761</c:v>
                </c:pt>
                <c:pt idx="5">
                  <c:v>0.40779854348259603</c:v>
                </c:pt>
                <c:pt idx="6">
                  <c:v>0.33923414065769419</c:v>
                </c:pt>
                <c:pt idx="7">
                  <c:v>0.2428943590069291</c:v>
                </c:pt>
                <c:pt idx="8">
                  <c:v>0.20583863689967655</c:v>
                </c:pt>
                <c:pt idx="9">
                  <c:v>0.21201390214999247</c:v>
                </c:pt>
                <c:pt idx="10">
                  <c:v>0.24307137203603488</c:v>
                </c:pt>
                <c:pt idx="11">
                  <c:v>0.22985596116027573</c:v>
                </c:pt>
                <c:pt idx="12">
                  <c:v>0.21908614146396563</c:v>
                </c:pt>
                <c:pt idx="13">
                  <c:v>0.23634459003147121</c:v>
                </c:pt>
                <c:pt idx="14">
                  <c:v>0.34404830695257388</c:v>
                </c:pt>
                <c:pt idx="15">
                  <c:v>0.35459692677975935</c:v>
                </c:pt>
                <c:pt idx="16">
                  <c:v>0.31756810247580447</c:v>
                </c:pt>
                <c:pt idx="17">
                  <c:v>0.25575230579393798</c:v>
                </c:pt>
                <c:pt idx="18">
                  <c:v>0.57965415582098923</c:v>
                </c:pt>
                <c:pt idx="19">
                  <c:v>0.52567775774640346</c:v>
                </c:pt>
                <c:pt idx="20">
                  <c:v>0.42919984703869152</c:v>
                </c:pt>
                <c:pt idx="21">
                  <c:v>0.5240179068115246</c:v>
                </c:pt>
                <c:pt idx="22">
                  <c:v>1.2674517873939908</c:v>
                </c:pt>
                <c:pt idx="23">
                  <c:v>0.97534576624359581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9D0-4F5B-A249-0983727B6964}"/>
            </c:ext>
          </c:extLst>
        </c:ser>
        <c:ser>
          <c:idx val="5"/>
          <c:order val="5"/>
          <c:tx>
            <c:strRef>
              <c:f>'Incidencia Mensual'!$BL$2</c:f>
              <c:strCache>
                <c:ptCount val="1"/>
                <c:pt idx="0">
                  <c:v>Salud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  <a:effectLst/>
          </c:spPr>
          <c:cat>
            <c:numRef>
              <c:f>'Incidencia Mensual'!$A$65:$A$88</c:f>
              <c:numCache>
                <c:formatCode>mmm\-yy</c:formatCode>
                <c:ptCount val="24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  <c:pt idx="12">
                  <c:v>44958</c:v>
                </c:pt>
                <c:pt idx="13">
                  <c:v>44986</c:v>
                </c:pt>
                <c:pt idx="14">
                  <c:v>45017</c:v>
                </c:pt>
                <c:pt idx="15">
                  <c:v>45047</c:v>
                </c:pt>
                <c:pt idx="16">
                  <c:v>45078</c:v>
                </c:pt>
                <c:pt idx="17">
                  <c:v>45108</c:v>
                </c:pt>
                <c:pt idx="18">
                  <c:v>45139</c:v>
                </c:pt>
                <c:pt idx="19">
                  <c:v>45170</c:v>
                </c:pt>
                <c:pt idx="20">
                  <c:v>45200</c:v>
                </c:pt>
                <c:pt idx="21">
                  <c:v>45231</c:v>
                </c:pt>
                <c:pt idx="22">
                  <c:v>45261</c:v>
                </c:pt>
                <c:pt idx="23">
                  <c:v>45292</c:v>
                </c:pt>
              </c:numCache>
            </c:numRef>
          </c:cat>
          <c:val>
            <c:numRef>
              <c:f>'Incidencia Mensual'!$BL$65:$BL$88</c:f>
              <c:numCache>
                <c:formatCode>0.00</c:formatCode>
                <c:ptCount val="24"/>
                <c:pt idx="0">
                  <c:v>0.17929313056851862</c:v>
                </c:pt>
                <c:pt idx="1">
                  <c:v>0.22538452114080293</c:v>
                </c:pt>
                <c:pt idx="2">
                  <c:v>0.29348631636427447</c:v>
                </c:pt>
                <c:pt idx="3">
                  <c:v>0.28679719798859782</c:v>
                </c:pt>
                <c:pt idx="4">
                  <c:v>0.34038746121081281</c:v>
                </c:pt>
                <c:pt idx="5">
                  <c:v>0.31842240748430473</c:v>
                </c:pt>
                <c:pt idx="6">
                  <c:v>0.25603594018377224</c:v>
                </c:pt>
                <c:pt idx="7">
                  <c:v>0.20764372897015107</c:v>
                </c:pt>
                <c:pt idx="8">
                  <c:v>0.31167267340126442</c:v>
                </c:pt>
                <c:pt idx="9">
                  <c:v>0.19979548929588609</c:v>
                </c:pt>
                <c:pt idx="10">
                  <c:v>0.25460432299950519</c:v>
                </c:pt>
                <c:pt idx="11">
                  <c:v>0.21486395709042211</c:v>
                </c:pt>
                <c:pt idx="12">
                  <c:v>0.23751148892319326</c:v>
                </c:pt>
                <c:pt idx="13">
                  <c:v>0.25460971058241672</c:v>
                </c:pt>
                <c:pt idx="14">
                  <c:v>0.28910941589223771</c:v>
                </c:pt>
                <c:pt idx="15">
                  <c:v>0.40745920885683912</c:v>
                </c:pt>
                <c:pt idx="16">
                  <c:v>0.38174932535045752</c:v>
                </c:pt>
                <c:pt idx="17">
                  <c:v>0.412960520564565</c:v>
                </c:pt>
                <c:pt idx="18">
                  <c:v>0.69032537027866925</c:v>
                </c:pt>
                <c:pt idx="19">
                  <c:v>0.46083808426936651</c:v>
                </c:pt>
                <c:pt idx="20">
                  <c:v>0.22152532415203049</c:v>
                </c:pt>
                <c:pt idx="21">
                  <c:v>0.68520716902773593</c:v>
                </c:pt>
                <c:pt idx="22">
                  <c:v>1.4806207215295064</c:v>
                </c:pt>
                <c:pt idx="23">
                  <c:v>0.96763127407820659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9D0-4F5B-A249-0983727B6964}"/>
            </c:ext>
          </c:extLst>
        </c:ser>
        <c:ser>
          <c:idx val="6"/>
          <c:order val="6"/>
          <c:tx>
            <c:strRef>
              <c:f>'Incidencia Mensual'!$BM$2</c:f>
              <c:strCache>
                <c:ptCount val="1"/>
                <c:pt idx="0">
                  <c:v>Transporte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'Incidencia Mensual'!$A$65:$A$88</c:f>
              <c:numCache>
                <c:formatCode>mmm\-yy</c:formatCode>
                <c:ptCount val="24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  <c:pt idx="12">
                  <c:v>44958</c:v>
                </c:pt>
                <c:pt idx="13">
                  <c:v>44986</c:v>
                </c:pt>
                <c:pt idx="14">
                  <c:v>45017</c:v>
                </c:pt>
                <c:pt idx="15">
                  <c:v>45047</c:v>
                </c:pt>
                <c:pt idx="16">
                  <c:v>45078</c:v>
                </c:pt>
                <c:pt idx="17">
                  <c:v>45108</c:v>
                </c:pt>
                <c:pt idx="18">
                  <c:v>45139</c:v>
                </c:pt>
                <c:pt idx="19">
                  <c:v>45170</c:v>
                </c:pt>
                <c:pt idx="20">
                  <c:v>45200</c:v>
                </c:pt>
                <c:pt idx="21">
                  <c:v>45231</c:v>
                </c:pt>
                <c:pt idx="22">
                  <c:v>45261</c:v>
                </c:pt>
                <c:pt idx="23">
                  <c:v>45292</c:v>
                </c:pt>
              </c:numCache>
            </c:numRef>
          </c:cat>
          <c:val>
            <c:numRef>
              <c:f>'Incidencia Mensual'!$BM$65:$BM$88</c:f>
              <c:numCache>
                <c:formatCode>0.00</c:formatCode>
                <c:ptCount val="24"/>
                <c:pt idx="0">
                  <c:v>0.582777448920209</c:v>
                </c:pt>
                <c:pt idx="1">
                  <c:v>0.65681796490037536</c:v>
                </c:pt>
                <c:pt idx="2">
                  <c:v>0.58278593749278385</c:v>
                </c:pt>
                <c:pt idx="3">
                  <c:v>0.6836433702979251</c:v>
                </c:pt>
                <c:pt idx="4">
                  <c:v>0.56768636336572076</c:v>
                </c:pt>
                <c:pt idx="5">
                  <c:v>0.62748677637830819</c:v>
                </c:pt>
                <c:pt idx="6">
                  <c:v>0.7173601581574407</c:v>
                </c:pt>
                <c:pt idx="7">
                  <c:v>0.6128424200138286</c:v>
                </c:pt>
                <c:pt idx="8">
                  <c:v>0.52444773342999951</c:v>
                </c:pt>
                <c:pt idx="9">
                  <c:v>0.61575591666412288</c:v>
                </c:pt>
                <c:pt idx="10">
                  <c:v>0.64247912968797716</c:v>
                </c:pt>
                <c:pt idx="11">
                  <c:v>0.62573761412376605</c:v>
                </c:pt>
                <c:pt idx="12">
                  <c:v>0.55798271161731172</c:v>
                </c:pt>
                <c:pt idx="13">
                  <c:v>0.56038439888097868</c:v>
                </c:pt>
                <c:pt idx="14">
                  <c:v>0.65265601301978904</c:v>
                </c:pt>
                <c:pt idx="15">
                  <c:v>0.78205499503795695</c:v>
                </c:pt>
                <c:pt idx="16">
                  <c:v>0.65361855428969551</c:v>
                </c:pt>
                <c:pt idx="17">
                  <c:v>0.57595174806851013</c:v>
                </c:pt>
                <c:pt idx="18">
                  <c:v>1.080728931820131</c:v>
                </c:pt>
                <c:pt idx="19">
                  <c:v>1.1053975630864985</c:v>
                </c:pt>
                <c:pt idx="20">
                  <c:v>0.68812519221629875</c:v>
                </c:pt>
                <c:pt idx="21">
                  <c:v>1.0060843966220985</c:v>
                </c:pt>
                <c:pt idx="22">
                  <c:v>3.0483314966596615</c:v>
                </c:pt>
                <c:pt idx="23">
                  <c:v>2.6554115311089741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9D0-4F5B-A249-0983727B6964}"/>
            </c:ext>
          </c:extLst>
        </c:ser>
        <c:ser>
          <c:idx val="7"/>
          <c:order val="7"/>
          <c:tx>
            <c:strRef>
              <c:f>'Incidencia Mensual'!$BN$2</c:f>
              <c:strCache>
                <c:ptCount val="1"/>
                <c:pt idx="0">
                  <c:v>Comunicación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'Incidencia Mensual'!$A$65:$A$88</c:f>
              <c:numCache>
                <c:formatCode>mmm\-yy</c:formatCode>
                <c:ptCount val="24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  <c:pt idx="12">
                  <c:v>44958</c:v>
                </c:pt>
                <c:pt idx="13">
                  <c:v>44986</c:v>
                </c:pt>
                <c:pt idx="14">
                  <c:v>45017</c:v>
                </c:pt>
                <c:pt idx="15">
                  <c:v>45047</c:v>
                </c:pt>
                <c:pt idx="16">
                  <c:v>45078</c:v>
                </c:pt>
                <c:pt idx="17">
                  <c:v>45108</c:v>
                </c:pt>
                <c:pt idx="18">
                  <c:v>45139</c:v>
                </c:pt>
                <c:pt idx="19">
                  <c:v>45170</c:v>
                </c:pt>
                <c:pt idx="20">
                  <c:v>45200</c:v>
                </c:pt>
                <c:pt idx="21">
                  <c:v>45231</c:v>
                </c:pt>
                <c:pt idx="22">
                  <c:v>45261</c:v>
                </c:pt>
                <c:pt idx="23">
                  <c:v>45292</c:v>
                </c:pt>
              </c:numCache>
            </c:numRef>
          </c:cat>
          <c:val>
            <c:numRef>
              <c:f>'Incidencia Mensual'!$BN$65:$BN$88</c:f>
              <c:numCache>
                <c:formatCode>0.00</c:formatCode>
                <c:ptCount val="24"/>
                <c:pt idx="0">
                  <c:v>-1.9600169572774294E-2</c:v>
                </c:pt>
                <c:pt idx="1">
                  <c:v>0.1605245984181875</c:v>
                </c:pt>
                <c:pt idx="2">
                  <c:v>0.14893515415492484</c:v>
                </c:pt>
                <c:pt idx="3">
                  <c:v>0.15755484493970628</c:v>
                </c:pt>
                <c:pt idx="4">
                  <c:v>2.3708295037086012E-2</c:v>
                </c:pt>
                <c:pt idx="5">
                  <c:v>0.26212092436736506</c:v>
                </c:pt>
                <c:pt idx="6">
                  <c:v>0.2349471200267883</c:v>
                </c:pt>
                <c:pt idx="7">
                  <c:v>0.12917048854731902</c:v>
                </c:pt>
                <c:pt idx="8">
                  <c:v>0.45442152833576416</c:v>
                </c:pt>
                <c:pt idx="9">
                  <c:v>0.24812988792581944</c:v>
                </c:pt>
                <c:pt idx="10">
                  <c:v>0.12079728163104092</c:v>
                </c:pt>
                <c:pt idx="11">
                  <c:v>0.14333929658087735</c:v>
                </c:pt>
                <c:pt idx="12">
                  <c:v>0.1946072500884132</c:v>
                </c:pt>
                <c:pt idx="13">
                  <c:v>8.0958576839262747E-2</c:v>
                </c:pt>
                <c:pt idx="14">
                  <c:v>0.21627256602617004</c:v>
                </c:pt>
                <c:pt idx="15">
                  <c:v>0.2586595678422301</c:v>
                </c:pt>
                <c:pt idx="16">
                  <c:v>0.36039920322386632</c:v>
                </c:pt>
                <c:pt idx="17">
                  <c:v>0.47404375990688247</c:v>
                </c:pt>
                <c:pt idx="18">
                  <c:v>0.26769081697560221</c:v>
                </c:pt>
                <c:pt idx="19">
                  <c:v>0.38955431376520649</c:v>
                </c:pt>
                <c:pt idx="20">
                  <c:v>0.46369132002182539</c:v>
                </c:pt>
                <c:pt idx="21">
                  <c:v>0.57112589041643425</c:v>
                </c:pt>
                <c:pt idx="22">
                  <c:v>0.5698997575773127</c:v>
                </c:pt>
                <c:pt idx="23">
                  <c:v>0.68990560145100177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9D0-4F5B-A249-0983727B6964}"/>
            </c:ext>
          </c:extLst>
        </c:ser>
        <c:ser>
          <c:idx val="8"/>
          <c:order val="8"/>
          <c:tx>
            <c:strRef>
              <c:f>'Incidencia Mensual'!$BO$2</c:f>
              <c:strCache>
                <c:ptCount val="1"/>
                <c:pt idx="0">
                  <c:v>Recreación y cultura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'Incidencia Mensual'!$A$65:$A$88</c:f>
              <c:numCache>
                <c:formatCode>mmm\-yy</c:formatCode>
                <c:ptCount val="24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  <c:pt idx="12">
                  <c:v>44958</c:v>
                </c:pt>
                <c:pt idx="13">
                  <c:v>44986</c:v>
                </c:pt>
                <c:pt idx="14">
                  <c:v>45017</c:v>
                </c:pt>
                <c:pt idx="15">
                  <c:v>45047</c:v>
                </c:pt>
                <c:pt idx="16">
                  <c:v>45078</c:v>
                </c:pt>
                <c:pt idx="17">
                  <c:v>45108</c:v>
                </c:pt>
                <c:pt idx="18">
                  <c:v>45139</c:v>
                </c:pt>
                <c:pt idx="19">
                  <c:v>45170</c:v>
                </c:pt>
                <c:pt idx="20">
                  <c:v>45200</c:v>
                </c:pt>
                <c:pt idx="21">
                  <c:v>45231</c:v>
                </c:pt>
                <c:pt idx="22">
                  <c:v>45261</c:v>
                </c:pt>
                <c:pt idx="23">
                  <c:v>45292</c:v>
                </c:pt>
              </c:numCache>
            </c:numRef>
          </c:cat>
          <c:val>
            <c:numRef>
              <c:f>'Incidencia Mensual'!$BO$65:$BO$88</c:f>
              <c:numCache>
                <c:formatCode>0.00</c:formatCode>
                <c:ptCount val="24"/>
                <c:pt idx="0">
                  <c:v>0.19784603836256698</c:v>
                </c:pt>
                <c:pt idx="1">
                  <c:v>0.2500675284011144</c:v>
                </c:pt>
                <c:pt idx="2">
                  <c:v>0.3660129014068757</c:v>
                </c:pt>
                <c:pt idx="3">
                  <c:v>0.37742560388643054</c:v>
                </c:pt>
                <c:pt idx="4">
                  <c:v>0.28650337414081939</c:v>
                </c:pt>
                <c:pt idx="5">
                  <c:v>0.89057127606993236</c:v>
                </c:pt>
                <c:pt idx="6">
                  <c:v>0.37655513135213764</c:v>
                </c:pt>
                <c:pt idx="7">
                  <c:v>0.36602430651602752</c:v>
                </c:pt>
                <c:pt idx="8">
                  <c:v>0.39946554244304194</c:v>
                </c:pt>
                <c:pt idx="9">
                  <c:v>0.30154567896283652</c:v>
                </c:pt>
                <c:pt idx="10">
                  <c:v>0.34235453282120859</c:v>
                </c:pt>
                <c:pt idx="11">
                  <c:v>0.59739988655064147</c:v>
                </c:pt>
                <c:pt idx="12">
                  <c:v>0.47429648003088792</c:v>
                </c:pt>
                <c:pt idx="13">
                  <c:v>0.33078603371718734</c:v>
                </c:pt>
                <c:pt idx="14">
                  <c:v>0.51094855922872884</c:v>
                </c:pt>
                <c:pt idx="15">
                  <c:v>0.54280241781540151</c:v>
                </c:pt>
                <c:pt idx="16">
                  <c:v>0.45055834215454871</c:v>
                </c:pt>
                <c:pt idx="17">
                  <c:v>0.74905071185256733</c:v>
                </c:pt>
                <c:pt idx="18">
                  <c:v>0.83084370334362689</c:v>
                </c:pt>
                <c:pt idx="19">
                  <c:v>1.0637203726041515</c:v>
                </c:pt>
                <c:pt idx="20">
                  <c:v>0.68514652867877046</c:v>
                </c:pt>
                <c:pt idx="21">
                  <c:v>0.94198583382022116</c:v>
                </c:pt>
                <c:pt idx="22">
                  <c:v>1.470824538514758</c:v>
                </c:pt>
                <c:pt idx="23">
                  <c:v>1.6555032012831579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9D0-4F5B-A249-0983727B6964}"/>
            </c:ext>
          </c:extLst>
        </c:ser>
        <c:ser>
          <c:idx val="9"/>
          <c:order val="9"/>
          <c:tx>
            <c:strRef>
              <c:f>'Incidencia Mensual'!$BP$2</c:f>
              <c:strCache>
                <c:ptCount val="1"/>
                <c:pt idx="0">
                  <c:v>Educación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'Incidencia Mensual'!$A$65:$A$88</c:f>
              <c:numCache>
                <c:formatCode>mmm\-yy</c:formatCode>
                <c:ptCount val="24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  <c:pt idx="12">
                  <c:v>44958</c:v>
                </c:pt>
                <c:pt idx="13">
                  <c:v>44986</c:v>
                </c:pt>
                <c:pt idx="14">
                  <c:v>45017</c:v>
                </c:pt>
                <c:pt idx="15">
                  <c:v>45047</c:v>
                </c:pt>
                <c:pt idx="16">
                  <c:v>45078</c:v>
                </c:pt>
                <c:pt idx="17">
                  <c:v>45108</c:v>
                </c:pt>
                <c:pt idx="18">
                  <c:v>45139</c:v>
                </c:pt>
                <c:pt idx="19">
                  <c:v>45170</c:v>
                </c:pt>
                <c:pt idx="20">
                  <c:v>45200</c:v>
                </c:pt>
                <c:pt idx="21">
                  <c:v>45231</c:v>
                </c:pt>
                <c:pt idx="22">
                  <c:v>45261</c:v>
                </c:pt>
                <c:pt idx="23">
                  <c:v>45292</c:v>
                </c:pt>
              </c:numCache>
            </c:numRef>
          </c:cat>
          <c:val>
            <c:numRef>
              <c:f>'Incidencia Mensual'!$BP$65:$BP$88</c:f>
              <c:numCache>
                <c:formatCode>0.00</c:formatCode>
                <c:ptCount val="24"/>
                <c:pt idx="0">
                  <c:v>6.4552869271321658E-2</c:v>
                </c:pt>
                <c:pt idx="1">
                  <c:v>2.3098078547931555E-2</c:v>
                </c:pt>
                <c:pt idx="2">
                  <c:v>6.5301654541733839E-2</c:v>
                </c:pt>
                <c:pt idx="3">
                  <c:v>5.5933601188650546E-2</c:v>
                </c:pt>
                <c:pt idx="4">
                  <c:v>4.8559069385087854E-2</c:v>
                </c:pt>
                <c:pt idx="5">
                  <c:v>8.3487966073690412E-2</c:v>
                </c:pt>
                <c:pt idx="6">
                  <c:v>6.2268044101380343E-2</c:v>
                </c:pt>
                <c:pt idx="7">
                  <c:v>6.6290218561970496E-2</c:v>
                </c:pt>
                <c:pt idx="8">
                  <c:v>0.11447627445073374</c:v>
                </c:pt>
                <c:pt idx="9">
                  <c:v>8.0538760916119917E-2</c:v>
                </c:pt>
                <c:pt idx="10">
                  <c:v>9.3030249280660296E-2</c:v>
                </c:pt>
                <c:pt idx="11">
                  <c:v>6.8918206338760002E-2</c:v>
                </c:pt>
                <c:pt idx="12">
                  <c:v>6.1705575988723643E-2</c:v>
                </c:pt>
                <c:pt idx="13">
                  <c:v>7.2027531781646698E-2</c:v>
                </c:pt>
                <c:pt idx="14">
                  <c:v>6.7858746835175718E-2</c:v>
                </c:pt>
                <c:pt idx="15">
                  <c:v>7.0500938684295841E-2</c:v>
                </c:pt>
                <c:pt idx="16">
                  <c:v>0.10291150670426776</c:v>
                </c:pt>
                <c:pt idx="17">
                  <c:v>9.0424986913979433E-2</c:v>
                </c:pt>
                <c:pt idx="18">
                  <c:v>0.10936671983025256</c:v>
                </c:pt>
                <c:pt idx="19">
                  <c:v>0.12295560539767107</c:v>
                </c:pt>
                <c:pt idx="20">
                  <c:v>0.11244603516867983</c:v>
                </c:pt>
                <c:pt idx="21">
                  <c:v>0.13195633404217638</c:v>
                </c:pt>
                <c:pt idx="22">
                  <c:v>0.12176975708041868</c:v>
                </c:pt>
                <c:pt idx="23">
                  <c:v>5.8119323284413507E-2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9D0-4F5B-A249-0983727B6964}"/>
            </c:ext>
          </c:extLst>
        </c:ser>
        <c:ser>
          <c:idx val="10"/>
          <c:order val="10"/>
          <c:tx>
            <c:strRef>
              <c:f>'Incidencia Mensual'!$BQ$2</c:f>
              <c:strCache>
                <c:ptCount val="1"/>
                <c:pt idx="0">
                  <c:v>Restaurantes y hoteles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'Incidencia Mensual'!$A$65:$A$88</c:f>
              <c:numCache>
                <c:formatCode>mmm\-yy</c:formatCode>
                <c:ptCount val="24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  <c:pt idx="12">
                  <c:v>44958</c:v>
                </c:pt>
                <c:pt idx="13">
                  <c:v>44986</c:v>
                </c:pt>
                <c:pt idx="14">
                  <c:v>45017</c:v>
                </c:pt>
                <c:pt idx="15">
                  <c:v>45047</c:v>
                </c:pt>
                <c:pt idx="16">
                  <c:v>45078</c:v>
                </c:pt>
                <c:pt idx="17">
                  <c:v>45108</c:v>
                </c:pt>
                <c:pt idx="18">
                  <c:v>45139</c:v>
                </c:pt>
                <c:pt idx="19">
                  <c:v>45170</c:v>
                </c:pt>
                <c:pt idx="20">
                  <c:v>45200</c:v>
                </c:pt>
                <c:pt idx="21">
                  <c:v>45231</c:v>
                </c:pt>
                <c:pt idx="22">
                  <c:v>45261</c:v>
                </c:pt>
                <c:pt idx="23">
                  <c:v>45292</c:v>
                </c:pt>
              </c:numCache>
            </c:numRef>
          </c:cat>
          <c:val>
            <c:numRef>
              <c:f>'Incidencia Mensual'!$BQ$65:$BQ$88</c:f>
              <c:numCache>
                <c:formatCode>0.00</c:formatCode>
                <c:ptCount val="24"/>
                <c:pt idx="0">
                  <c:v>0.19928534440867099</c:v>
                </c:pt>
                <c:pt idx="1">
                  <c:v>0.23081771910623164</c:v>
                </c:pt>
                <c:pt idx="2">
                  <c:v>0.31635454332738716</c:v>
                </c:pt>
                <c:pt idx="3">
                  <c:v>0.26412297495339671</c:v>
                </c:pt>
                <c:pt idx="4">
                  <c:v>0.28149176052942348</c:v>
                </c:pt>
                <c:pt idx="5">
                  <c:v>0.40557283177781867</c:v>
                </c:pt>
                <c:pt idx="6">
                  <c:v>0.30464194644964199</c:v>
                </c:pt>
                <c:pt idx="7">
                  <c:v>0.23046868438825141</c:v>
                </c:pt>
                <c:pt idx="8">
                  <c:v>0.32410504944307267</c:v>
                </c:pt>
                <c:pt idx="9">
                  <c:v>0.24063917428035095</c:v>
                </c:pt>
                <c:pt idx="10">
                  <c:v>0.31408236111596716</c:v>
                </c:pt>
                <c:pt idx="11">
                  <c:v>0.29075368075360414</c:v>
                </c:pt>
                <c:pt idx="12">
                  <c:v>0.35317185425297765</c:v>
                </c:pt>
                <c:pt idx="13">
                  <c:v>0.36924833476383334</c:v>
                </c:pt>
                <c:pt idx="14">
                  <c:v>0.48642823826129961</c:v>
                </c:pt>
                <c:pt idx="15">
                  <c:v>0.44257454845039734</c:v>
                </c:pt>
                <c:pt idx="16">
                  <c:v>0.28245470153198454</c:v>
                </c:pt>
                <c:pt idx="17">
                  <c:v>0.35445216500919863</c:v>
                </c:pt>
                <c:pt idx="18">
                  <c:v>0.61918098302706093</c:v>
                </c:pt>
                <c:pt idx="19">
                  <c:v>0.62663531836139652</c:v>
                </c:pt>
                <c:pt idx="20">
                  <c:v>0.43011534171961591</c:v>
                </c:pt>
                <c:pt idx="21">
                  <c:v>0.56803195831828679</c:v>
                </c:pt>
                <c:pt idx="22">
                  <c:v>1.0264148786749812</c:v>
                </c:pt>
                <c:pt idx="23">
                  <c:v>0.89724467139053488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9D0-4F5B-A249-0983727B6964}"/>
            </c:ext>
          </c:extLst>
        </c:ser>
        <c:ser>
          <c:idx val="11"/>
          <c:order val="11"/>
          <c:tx>
            <c:strRef>
              <c:f>'Incidencia Mensual'!$BR$2</c:f>
              <c:strCache>
                <c:ptCount val="1"/>
                <c:pt idx="0">
                  <c:v>Bienes y servicios varios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'Incidencia Mensual'!$A$65:$A$88</c:f>
              <c:numCache>
                <c:formatCode>mmm\-yy</c:formatCode>
                <c:ptCount val="24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  <c:pt idx="12">
                  <c:v>44958</c:v>
                </c:pt>
                <c:pt idx="13">
                  <c:v>44986</c:v>
                </c:pt>
                <c:pt idx="14">
                  <c:v>45017</c:v>
                </c:pt>
                <c:pt idx="15">
                  <c:v>45047</c:v>
                </c:pt>
                <c:pt idx="16">
                  <c:v>45078</c:v>
                </c:pt>
                <c:pt idx="17">
                  <c:v>45108</c:v>
                </c:pt>
                <c:pt idx="18">
                  <c:v>45139</c:v>
                </c:pt>
                <c:pt idx="19">
                  <c:v>45170</c:v>
                </c:pt>
                <c:pt idx="20">
                  <c:v>45200</c:v>
                </c:pt>
                <c:pt idx="21">
                  <c:v>45231</c:v>
                </c:pt>
                <c:pt idx="22">
                  <c:v>45261</c:v>
                </c:pt>
                <c:pt idx="23">
                  <c:v>45292</c:v>
                </c:pt>
              </c:numCache>
            </c:numRef>
          </c:cat>
          <c:val>
            <c:numRef>
              <c:f>'Incidencia Mensual'!$BR$65:$BR$88</c:f>
              <c:numCache>
                <c:formatCode>0.00</c:formatCode>
                <c:ptCount val="24"/>
                <c:pt idx="0">
                  <c:v>0.13711097063819058</c:v>
                </c:pt>
                <c:pt idx="1">
                  <c:v>0.17190054865503865</c:v>
                </c:pt>
                <c:pt idx="2">
                  <c:v>0.16826914491610298</c:v>
                </c:pt>
                <c:pt idx="3">
                  <c:v>0.14539204376165615</c:v>
                </c:pt>
                <c:pt idx="4">
                  <c:v>0.15568909372983589</c:v>
                </c:pt>
                <c:pt idx="5">
                  <c:v>0.24951421535815455</c:v>
                </c:pt>
                <c:pt idx="6">
                  <c:v>0.26543120324342001</c:v>
                </c:pt>
                <c:pt idx="7">
                  <c:v>0.2105492515443044</c:v>
                </c:pt>
                <c:pt idx="8">
                  <c:v>0.19408991947131349</c:v>
                </c:pt>
                <c:pt idx="9">
                  <c:v>0.18219695691663079</c:v>
                </c:pt>
                <c:pt idx="10">
                  <c:v>0.17896435568254626</c:v>
                </c:pt>
                <c:pt idx="11">
                  <c:v>0.2173073080028276</c:v>
                </c:pt>
                <c:pt idx="12">
                  <c:v>0.20576047275227652</c:v>
                </c:pt>
                <c:pt idx="13">
                  <c:v>0.1998912142335357</c:v>
                </c:pt>
                <c:pt idx="14">
                  <c:v>0.20609523348942821</c:v>
                </c:pt>
                <c:pt idx="15">
                  <c:v>0.22806747661576365</c:v>
                </c:pt>
                <c:pt idx="16">
                  <c:v>0.20750663954679019</c:v>
                </c:pt>
                <c:pt idx="17">
                  <c:v>0.19472889806505686</c:v>
                </c:pt>
                <c:pt idx="18">
                  <c:v>0.29708836055613808</c:v>
                </c:pt>
                <c:pt idx="19">
                  <c:v>0.3471031577087425</c:v>
                </c:pt>
                <c:pt idx="20">
                  <c:v>0.23096730175707339</c:v>
                </c:pt>
                <c:pt idx="21">
                  <c:v>0.34097278322098445</c:v>
                </c:pt>
                <c:pt idx="22">
                  <c:v>0.96471676260845596</c:v>
                </c:pt>
                <c:pt idx="23">
                  <c:v>1.3753141593470664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9D0-4F5B-A249-0983727B69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3208799"/>
        <c:axId val="1273186751"/>
      </c:areaChart>
      <c:dateAx>
        <c:axId val="1273208799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73186751"/>
        <c:crosses val="autoZero"/>
        <c:auto val="1"/>
        <c:lblOffset val="100"/>
        <c:baseTimeUnit val="months"/>
      </c:dateAx>
      <c:valAx>
        <c:axId val="1273186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73208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8114173228346429E-2"/>
          <c:y val="0.77222047579451192"/>
          <c:w val="0.85292935504036604"/>
          <c:h val="0.149075879185511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Incidencia de cada división en quintil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'Incidencia Mensual'!$BV$2</c:f>
              <c:strCache>
                <c:ptCount val="1"/>
                <c:pt idx="0">
                  <c:v>Alimentos y bebidas no alcohólicas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numRef>
              <c:f>'Incidencia Mensual'!$A$65:$A$76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Mensual'!$BV$66:$BV$77</c:f>
              <c:numCache>
                <c:formatCode>0.00</c:formatCode>
                <c:ptCount val="12"/>
                <c:pt idx="0">
                  <c:v>1.0154114175925426</c:v>
                </c:pt>
                <c:pt idx="1">
                  <c:v>0.97218299740922165</c:v>
                </c:pt>
                <c:pt idx="2">
                  <c:v>1.0358482073402329</c:v>
                </c:pt>
                <c:pt idx="3">
                  <c:v>0.95911345458676966</c:v>
                </c:pt>
                <c:pt idx="4">
                  <c:v>1.0989993033885777</c:v>
                </c:pt>
                <c:pt idx="5">
                  <c:v>1.3002120848355783</c:v>
                </c:pt>
                <c:pt idx="6">
                  <c:v>1.2053098077833448</c:v>
                </c:pt>
                <c:pt idx="7">
                  <c:v>1.0884966807395375</c:v>
                </c:pt>
                <c:pt idx="8">
                  <c:v>1.0556295099036896</c:v>
                </c:pt>
                <c:pt idx="9">
                  <c:v>0.66424790413196488</c:v>
                </c:pt>
                <c:pt idx="10">
                  <c:v>0.63793028662478213</c:v>
                </c:pt>
                <c:pt idx="11">
                  <c:v>0.8142032401583762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FB-4030-AF4B-638C72419A9A}"/>
            </c:ext>
          </c:extLst>
        </c:ser>
        <c:ser>
          <c:idx val="1"/>
          <c:order val="1"/>
          <c:tx>
            <c:strRef>
              <c:f>'Incidencia Mensual'!$BW$2</c:f>
              <c:strCache>
                <c:ptCount val="1"/>
                <c:pt idx="0">
                  <c:v>Bebidas alcohólicas y tabaco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numRef>
              <c:f>'Incidencia Mensual'!$A$65:$A$76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Mensual'!$BW$65:$BW$76</c:f>
              <c:numCache>
                <c:formatCode>0.00</c:formatCode>
                <c:ptCount val="12"/>
                <c:pt idx="0">
                  <c:v>3.4941662292254497E-2</c:v>
                </c:pt>
                <c:pt idx="1">
                  <c:v>6.8288278851651119E-2</c:v>
                </c:pt>
                <c:pt idx="2">
                  <c:v>6.9288832400926134E-2</c:v>
                </c:pt>
                <c:pt idx="3">
                  <c:v>9.0975790253403049E-2</c:v>
                </c:pt>
                <c:pt idx="4">
                  <c:v>0.12047155370524276</c:v>
                </c:pt>
                <c:pt idx="5">
                  <c:v>0.10531944344697884</c:v>
                </c:pt>
                <c:pt idx="6">
                  <c:v>0.11994192328217208</c:v>
                </c:pt>
                <c:pt idx="7">
                  <c:v>0.12304474003294052</c:v>
                </c:pt>
                <c:pt idx="8">
                  <c:v>8.7800113501553631E-2</c:v>
                </c:pt>
                <c:pt idx="9">
                  <c:v>8.3503455229695184E-2</c:v>
                </c:pt>
                <c:pt idx="10">
                  <c:v>0.10244858016728819</c:v>
                </c:pt>
                <c:pt idx="11">
                  <c:v>8.9562025229640602E-2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FB-4030-AF4B-638C72419A9A}"/>
            </c:ext>
          </c:extLst>
        </c:ser>
        <c:ser>
          <c:idx val="2"/>
          <c:order val="2"/>
          <c:tx>
            <c:strRef>
              <c:f>'Incidencia Mensual'!$BX$2</c:f>
              <c:strCache>
                <c:ptCount val="1"/>
                <c:pt idx="0">
                  <c:v>Prendas de vestir y calzado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cat>
            <c:numRef>
              <c:f>'Incidencia Mensual'!$A$65:$A$76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Mensual'!$BX$65:$BX$76</c:f>
              <c:numCache>
                <c:formatCode>0.00</c:formatCode>
                <c:ptCount val="12"/>
                <c:pt idx="0">
                  <c:v>0.33052957339569955</c:v>
                </c:pt>
                <c:pt idx="1">
                  <c:v>0.46623884200505161</c:v>
                </c:pt>
                <c:pt idx="2">
                  <c:v>0.49846272324713581</c:v>
                </c:pt>
                <c:pt idx="3">
                  <c:v>0.44655631459478973</c:v>
                </c:pt>
                <c:pt idx="4">
                  <c:v>0.46548416358217326</c:v>
                </c:pt>
                <c:pt idx="5">
                  <c:v>0.77322621224814525</c:v>
                </c:pt>
                <c:pt idx="6">
                  <c:v>0.68973434945913747</c:v>
                </c:pt>
                <c:pt idx="7">
                  <c:v>0.52497384411888415</c:v>
                </c:pt>
                <c:pt idx="8">
                  <c:v>0.46427368710171973</c:v>
                </c:pt>
                <c:pt idx="9">
                  <c:v>0.40280833867816201</c:v>
                </c:pt>
                <c:pt idx="10">
                  <c:v>0.30363734624611394</c:v>
                </c:pt>
                <c:pt idx="11">
                  <c:v>0.3312403018282109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5FB-4030-AF4B-638C72419A9A}"/>
            </c:ext>
          </c:extLst>
        </c:ser>
        <c:ser>
          <c:idx val="3"/>
          <c:order val="3"/>
          <c:tx>
            <c:strRef>
              <c:f>'Incidencia Mensual'!$BY$2</c:f>
              <c:strCache>
                <c:ptCount val="1"/>
                <c:pt idx="0">
                  <c:v>Vivienda, agua, electricidad, gas y otros combustibles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f>'Incidencia Mensual'!$A$65:$A$76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Mensual'!$BY$65:$BY$76</c:f>
              <c:numCache>
                <c:formatCode>0.00</c:formatCode>
                <c:ptCount val="12"/>
                <c:pt idx="0">
                  <c:v>0.33662702625842456</c:v>
                </c:pt>
                <c:pt idx="1">
                  <c:v>0.88754272466955064</c:v>
                </c:pt>
                <c:pt idx="2">
                  <c:v>0.54522416374285709</c:v>
                </c:pt>
                <c:pt idx="3">
                  <c:v>0.37250456000354487</c:v>
                </c:pt>
                <c:pt idx="4">
                  <c:v>0.77539509784619598</c:v>
                </c:pt>
                <c:pt idx="5">
                  <c:v>0.52875210622715962</c:v>
                </c:pt>
                <c:pt idx="6">
                  <c:v>0.58110444057703792</c:v>
                </c:pt>
                <c:pt idx="7">
                  <c:v>0.30634241297959508</c:v>
                </c:pt>
                <c:pt idx="8">
                  <c:v>0.79688968944737215</c:v>
                </c:pt>
                <c:pt idx="9">
                  <c:v>0.95766535679654552</c:v>
                </c:pt>
                <c:pt idx="10">
                  <c:v>0.46846855610114602</c:v>
                </c:pt>
                <c:pt idx="11">
                  <c:v>0.89725869463607055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5FB-4030-AF4B-638C72419A9A}"/>
            </c:ext>
          </c:extLst>
        </c:ser>
        <c:ser>
          <c:idx val="4"/>
          <c:order val="4"/>
          <c:tx>
            <c:strRef>
              <c:f>'Incidencia Mensual'!$BZ$2</c:f>
              <c:strCache>
                <c:ptCount val="1"/>
                <c:pt idx="0">
                  <c:v>Equipamiento y mantenimiento del hogar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/>
          </c:spPr>
          <c:cat>
            <c:numRef>
              <c:f>'Incidencia Mensual'!$A$65:$A$76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Mensual'!$BZ$65:$BZ$76</c:f>
              <c:numCache>
                <c:formatCode>0.00</c:formatCode>
                <c:ptCount val="12"/>
                <c:pt idx="0">
                  <c:v>0.30924508793957944</c:v>
                </c:pt>
                <c:pt idx="1">
                  <c:v>0.30862971334406142</c:v>
                </c:pt>
                <c:pt idx="2">
                  <c:v>0.38094668872020671</c:v>
                </c:pt>
                <c:pt idx="3">
                  <c:v>0.37163119071975587</c:v>
                </c:pt>
                <c:pt idx="4">
                  <c:v>0.41724747121683459</c:v>
                </c:pt>
                <c:pt idx="5">
                  <c:v>0.72082884235194133</c:v>
                </c:pt>
                <c:pt idx="6">
                  <c:v>0.59490179256913911</c:v>
                </c:pt>
                <c:pt idx="7">
                  <c:v>0.43615213292527644</c:v>
                </c:pt>
                <c:pt idx="8">
                  <c:v>0.351353211062568</c:v>
                </c:pt>
                <c:pt idx="9">
                  <c:v>0.38878898583722621</c:v>
                </c:pt>
                <c:pt idx="10">
                  <c:v>0.4189701162486153</c:v>
                </c:pt>
                <c:pt idx="11">
                  <c:v>0.38314907347825983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5FB-4030-AF4B-638C72419A9A}"/>
            </c:ext>
          </c:extLst>
        </c:ser>
        <c:ser>
          <c:idx val="5"/>
          <c:order val="5"/>
          <c:tx>
            <c:strRef>
              <c:f>'Incidencia Mensual'!$CA$2</c:f>
              <c:strCache>
                <c:ptCount val="1"/>
                <c:pt idx="0">
                  <c:v>Salud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  <a:effectLst/>
          </c:spPr>
          <c:cat>
            <c:numRef>
              <c:f>'Incidencia Mensual'!$A$65:$A$76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Mensual'!$CA$65:$CA$76</c:f>
              <c:numCache>
                <c:formatCode>0.00</c:formatCode>
                <c:ptCount val="12"/>
                <c:pt idx="0">
                  <c:v>0.30504045674093871</c:v>
                </c:pt>
                <c:pt idx="1">
                  <c:v>0.44150790873644991</c:v>
                </c:pt>
                <c:pt idx="2">
                  <c:v>0.55463865029443071</c:v>
                </c:pt>
                <c:pt idx="3">
                  <c:v>0.54074541439437096</c:v>
                </c:pt>
                <c:pt idx="4">
                  <c:v>0.65936511911314344</c:v>
                </c:pt>
                <c:pt idx="5">
                  <c:v>0.61345502634092564</c:v>
                </c:pt>
                <c:pt idx="6">
                  <c:v>0.51730693277923057</c:v>
                </c:pt>
                <c:pt idx="7">
                  <c:v>0.36076991249849705</c:v>
                </c:pt>
                <c:pt idx="8">
                  <c:v>0.62237574246839067</c:v>
                </c:pt>
                <c:pt idx="9">
                  <c:v>0.32947199191090004</c:v>
                </c:pt>
                <c:pt idx="10">
                  <c:v>0.48405029987193254</c:v>
                </c:pt>
                <c:pt idx="11">
                  <c:v>0.43312943343545224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5FB-4030-AF4B-638C72419A9A}"/>
            </c:ext>
          </c:extLst>
        </c:ser>
        <c:ser>
          <c:idx val="6"/>
          <c:order val="6"/>
          <c:tx>
            <c:strRef>
              <c:f>'Incidencia Mensual'!$CB$2</c:f>
              <c:strCache>
                <c:ptCount val="1"/>
                <c:pt idx="0">
                  <c:v>Transporte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'Incidencia Mensual'!$A$65:$A$76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Mensual'!$CB$65:$CB$76</c:f>
              <c:numCache>
                <c:formatCode>0.00</c:formatCode>
                <c:ptCount val="12"/>
                <c:pt idx="0">
                  <c:v>0.83451874752880006</c:v>
                </c:pt>
                <c:pt idx="1">
                  <c:v>0.91975227912990731</c:v>
                </c:pt>
                <c:pt idx="2">
                  <c:v>0.91995549488653994</c:v>
                </c:pt>
                <c:pt idx="3">
                  <c:v>1.0352829516681754</c:v>
                </c:pt>
                <c:pt idx="4">
                  <c:v>0.79310772504490268</c:v>
                </c:pt>
                <c:pt idx="5">
                  <c:v>0.93478903023914328</c:v>
                </c:pt>
                <c:pt idx="6">
                  <c:v>1.1236441294914217</c:v>
                </c:pt>
                <c:pt idx="7">
                  <c:v>0.96089356097662837</c:v>
                </c:pt>
                <c:pt idx="8">
                  <c:v>0.7261929881363568</c:v>
                </c:pt>
                <c:pt idx="9">
                  <c:v>1.0009478813244184</c:v>
                </c:pt>
                <c:pt idx="10">
                  <c:v>0.9310448996431151</c:v>
                </c:pt>
                <c:pt idx="11">
                  <c:v>0.98183822791232844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5FB-4030-AF4B-638C72419A9A}"/>
            </c:ext>
          </c:extLst>
        </c:ser>
        <c:ser>
          <c:idx val="7"/>
          <c:order val="7"/>
          <c:tx>
            <c:strRef>
              <c:f>'Incidencia Mensual'!$CC$2</c:f>
              <c:strCache>
                <c:ptCount val="1"/>
                <c:pt idx="0">
                  <c:v>Comunicación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'Incidencia Mensual'!$A$65:$A$76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Mensual'!$CC$65:$CC$76</c:f>
              <c:numCache>
                <c:formatCode>0.00</c:formatCode>
                <c:ptCount val="12"/>
                <c:pt idx="0">
                  <c:v>-2.5852966795960827E-2</c:v>
                </c:pt>
                <c:pt idx="1">
                  <c:v>0.13857799106527413</c:v>
                </c:pt>
                <c:pt idx="2">
                  <c:v>0.14786397194301223</c:v>
                </c:pt>
                <c:pt idx="3">
                  <c:v>0.14552450322044139</c:v>
                </c:pt>
                <c:pt idx="4">
                  <c:v>9.9835579582776852E-3</c:v>
                </c:pt>
                <c:pt idx="5">
                  <c:v>0.22992432199528101</c:v>
                </c:pt>
                <c:pt idx="6">
                  <c:v>0.22373571388640745</c:v>
                </c:pt>
                <c:pt idx="7">
                  <c:v>0.1058787001341296</c:v>
                </c:pt>
                <c:pt idx="8">
                  <c:v>0.42339378497745467</c:v>
                </c:pt>
                <c:pt idx="9">
                  <c:v>0.24250290615800571</c:v>
                </c:pt>
                <c:pt idx="10">
                  <c:v>0.10241464179659703</c:v>
                </c:pt>
                <c:pt idx="11">
                  <c:v>0.12334929935998688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5FB-4030-AF4B-638C72419A9A}"/>
            </c:ext>
          </c:extLst>
        </c:ser>
        <c:ser>
          <c:idx val="8"/>
          <c:order val="8"/>
          <c:tx>
            <c:strRef>
              <c:f>'Incidencia Mensual'!$CD$2</c:f>
              <c:strCache>
                <c:ptCount val="1"/>
                <c:pt idx="0">
                  <c:v>Recreación y cultura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'Incidencia Mensual'!$A$65:$A$76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Mensual'!$CD$65:$CD$76</c:f>
              <c:numCache>
                <c:formatCode>0.00</c:formatCode>
                <c:ptCount val="12"/>
                <c:pt idx="0">
                  <c:v>0.2083158649817666</c:v>
                </c:pt>
                <c:pt idx="1">
                  <c:v>0.3125619132373777</c:v>
                </c:pt>
                <c:pt idx="2">
                  <c:v>0.483103830514025</c:v>
                </c:pt>
                <c:pt idx="3">
                  <c:v>0.46959669206207699</c:v>
                </c:pt>
                <c:pt idx="4">
                  <c:v>0.40987030117354617</c:v>
                </c:pt>
                <c:pt idx="5">
                  <c:v>1.1912572221766358</c:v>
                </c:pt>
                <c:pt idx="6">
                  <c:v>0.47320239977083195</c:v>
                </c:pt>
                <c:pt idx="7">
                  <c:v>0.49297301127480825</c:v>
                </c:pt>
                <c:pt idx="8">
                  <c:v>0.52092552944977877</c:v>
                </c:pt>
                <c:pt idx="9">
                  <c:v>0.37321301487621783</c:v>
                </c:pt>
                <c:pt idx="10">
                  <c:v>0.4066372354312483</c:v>
                </c:pt>
                <c:pt idx="11">
                  <c:v>0.81955727385207755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5FB-4030-AF4B-638C72419A9A}"/>
            </c:ext>
          </c:extLst>
        </c:ser>
        <c:ser>
          <c:idx val="9"/>
          <c:order val="9"/>
          <c:tx>
            <c:strRef>
              <c:f>'Incidencia Mensual'!$CE$2</c:f>
              <c:strCache>
                <c:ptCount val="1"/>
                <c:pt idx="0">
                  <c:v>Educación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'Incidencia Mensual'!$A$65:$A$76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Mensual'!$CE$65:$CE$76</c:f>
              <c:numCache>
                <c:formatCode>0.00</c:formatCode>
                <c:ptCount val="12"/>
                <c:pt idx="0">
                  <c:v>0.12867018966892541</c:v>
                </c:pt>
                <c:pt idx="1">
                  <c:v>9.252849094144619E-2</c:v>
                </c:pt>
                <c:pt idx="2">
                  <c:v>0.1504275195741144</c:v>
                </c:pt>
                <c:pt idx="3">
                  <c:v>0.14217435272678375</c:v>
                </c:pt>
                <c:pt idx="4">
                  <c:v>0.1295929694994869</c:v>
                </c:pt>
                <c:pt idx="5">
                  <c:v>0.22654566501893256</c:v>
                </c:pt>
                <c:pt idx="6">
                  <c:v>0.14539926407251885</c:v>
                </c:pt>
                <c:pt idx="7">
                  <c:v>0.15526033402972872</c:v>
                </c:pt>
                <c:pt idx="8">
                  <c:v>0.32545048456846309</c:v>
                </c:pt>
                <c:pt idx="9">
                  <c:v>0.19377785441375869</c:v>
                </c:pt>
                <c:pt idx="10">
                  <c:v>0.24588902772484114</c:v>
                </c:pt>
                <c:pt idx="11">
                  <c:v>0.1584673487132113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5FB-4030-AF4B-638C72419A9A}"/>
            </c:ext>
          </c:extLst>
        </c:ser>
        <c:ser>
          <c:idx val="10"/>
          <c:order val="10"/>
          <c:tx>
            <c:strRef>
              <c:f>'Incidencia Mensual'!$CF$2</c:f>
              <c:strCache>
                <c:ptCount val="1"/>
                <c:pt idx="0">
                  <c:v>Restaurantes y hoteles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'Incidencia Mensual'!$A$65:$A$76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Mensual'!$CF$65:$CF$76</c:f>
              <c:numCache>
                <c:formatCode>0.00</c:formatCode>
                <c:ptCount val="12"/>
                <c:pt idx="0">
                  <c:v>0.34927050706884227</c:v>
                </c:pt>
                <c:pt idx="1">
                  <c:v>0.4540068813778958</c:v>
                </c:pt>
                <c:pt idx="2">
                  <c:v>0.59767772163144639</c:v>
                </c:pt>
                <c:pt idx="3">
                  <c:v>0.46072464698931004</c:v>
                </c:pt>
                <c:pt idx="4">
                  <c:v>0.52668131456702383</c:v>
                </c:pt>
                <c:pt idx="5">
                  <c:v>0.84815830274270931</c:v>
                </c:pt>
                <c:pt idx="6">
                  <c:v>0.55633185392639917</c:v>
                </c:pt>
                <c:pt idx="7">
                  <c:v>0.39755680777888081</c:v>
                </c:pt>
                <c:pt idx="8">
                  <c:v>0.63940054584483741</c:v>
                </c:pt>
                <c:pt idx="9">
                  <c:v>0.4742915988254765</c:v>
                </c:pt>
                <c:pt idx="10">
                  <c:v>0.60862193076844273</c:v>
                </c:pt>
                <c:pt idx="11">
                  <c:v>0.51474778816632016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5FB-4030-AF4B-638C72419A9A}"/>
            </c:ext>
          </c:extLst>
        </c:ser>
        <c:ser>
          <c:idx val="11"/>
          <c:order val="11"/>
          <c:tx>
            <c:strRef>
              <c:f>'Incidencia Mensual'!$CG$2</c:f>
              <c:strCache>
                <c:ptCount val="1"/>
                <c:pt idx="0">
                  <c:v>Bienes y servicios varios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'Incidencia Mensual'!$A$65:$A$76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Mensual'!$CG$65:$CG$76</c:f>
              <c:numCache>
                <c:formatCode>0.00</c:formatCode>
                <c:ptCount val="12"/>
                <c:pt idx="0">
                  <c:v>0.18940794570312128</c:v>
                </c:pt>
                <c:pt idx="1">
                  <c:v>0.24824076942823212</c:v>
                </c:pt>
                <c:pt idx="2">
                  <c:v>0.2254389721523751</c:v>
                </c:pt>
                <c:pt idx="3">
                  <c:v>0.1955983805206172</c:v>
                </c:pt>
                <c:pt idx="4">
                  <c:v>0.21866267933463671</c:v>
                </c:pt>
                <c:pt idx="5">
                  <c:v>0.3443999503452414</c:v>
                </c:pt>
                <c:pt idx="6">
                  <c:v>0.36339623585136133</c:v>
                </c:pt>
                <c:pt idx="7">
                  <c:v>0.29365424701647963</c:v>
                </c:pt>
                <c:pt idx="8">
                  <c:v>0.27347762647486901</c:v>
                </c:pt>
                <c:pt idx="9">
                  <c:v>0.25395912331901005</c:v>
                </c:pt>
                <c:pt idx="10">
                  <c:v>0.25366960919347459</c:v>
                </c:pt>
                <c:pt idx="11">
                  <c:v>0.30141225036478009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5FB-4030-AF4B-638C72419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3208799"/>
        <c:axId val="1273186751"/>
      </c:areaChart>
      <c:dateAx>
        <c:axId val="1273208799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73186751"/>
        <c:crosses val="autoZero"/>
        <c:auto val="1"/>
        <c:lblOffset val="100"/>
        <c:baseTimeUnit val="months"/>
      </c:dateAx>
      <c:valAx>
        <c:axId val="1273186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73208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8114173228346429E-2"/>
          <c:y val="0.76819594580891148"/>
          <c:w val="0.84543009906103805"/>
          <c:h val="0.1531004091711115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'Incidencia Mensual'!$CK$2</c:f>
              <c:strCache>
                <c:ptCount val="1"/>
                <c:pt idx="0">
                  <c:v>Alimentos y bebidas no alcohólicas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'Incidencia Mensual'!$CK$65:$CK$76</c:f>
              <c:numCache>
                <c:formatCode>0.00</c:formatCode>
                <c:ptCount val="12"/>
                <c:pt idx="0">
                  <c:v>1.0978735480024024</c:v>
                </c:pt>
                <c:pt idx="1">
                  <c:v>1.3426913223524091</c:v>
                </c:pt>
                <c:pt idx="2">
                  <c:v>1.2373787408878927</c:v>
                </c:pt>
                <c:pt idx="3">
                  <c:v>1.1752730617275378</c:v>
                </c:pt>
                <c:pt idx="4">
                  <c:v>1.2214538130866484</c:v>
                </c:pt>
                <c:pt idx="5">
                  <c:v>1.5581605583542246</c:v>
                </c:pt>
                <c:pt idx="6">
                  <c:v>1.4132872199765898</c:v>
                </c:pt>
                <c:pt idx="7">
                  <c:v>1.194959816751245</c:v>
                </c:pt>
                <c:pt idx="8">
                  <c:v>1.1785510844404552</c:v>
                </c:pt>
                <c:pt idx="9">
                  <c:v>0.82449417196605723</c:v>
                </c:pt>
                <c:pt idx="10">
                  <c:v>0.46878258109757465</c:v>
                </c:pt>
                <c:pt idx="11">
                  <c:v>1.0540141898198825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1E-4F26-B273-D379F38C71A0}"/>
            </c:ext>
          </c:extLst>
        </c:ser>
        <c:ser>
          <c:idx val="1"/>
          <c:order val="1"/>
          <c:tx>
            <c:strRef>
              <c:f>'Incidencia Mensual'!$CL$2</c:f>
              <c:strCache>
                <c:ptCount val="1"/>
                <c:pt idx="0">
                  <c:v>Bebidas alcohólicas y tabaco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'Incidencia Mensual'!$CL$65:$CL$76</c:f>
              <c:numCache>
                <c:formatCode>0.00</c:formatCode>
                <c:ptCount val="12"/>
                <c:pt idx="0">
                  <c:v>9.8005412516447218E-3</c:v>
                </c:pt>
                <c:pt idx="1">
                  <c:v>1.0184552458153209E-2</c:v>
                </c:pt>
                <c:pt idx="2">
                  <c:v>1.2608693388071496E-2</c:v>
                </c:pt>
                <c:pt idx="3">
                  <c:v>2.2376217483907127E-2</c:v>
                </c:pt>
                <c:pt idx="4">
                  <c:v>1.9529812318277939E-2</c:v>
                </c:pt>
                <c:pt idx="5">
                  <c:v>1.9795598828828351E-2</c:v>
                </c:pt>
                <c:pt idx="6">
                  <c:v>1.8942374964759714E-2</c:v>
                </c:pt>
                <c:pt idx="7">
                  <c:v>2.5149863929924604E-2</c:v>
                </c:pt>
                <c:pt idx="8">
                  <c:v>1.5852770198805863E-2</c:v>
                </c:pt>
                <c:pt idx="9">
                  <c:v>1.6002493777407978E-2</c:v>
                </c:pt>
                <c:pt idx="10">
                  <c:v>1.9100458571013446E-2</c:v>
                </c:pt>
                <c:pt idx="11">
                  <c:v>1.7574526260905873E-2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1E-4F26-B273-D379F38C71A0}"/>
            </c:ext>
          </c:extLst>
        </c:ser>
        <c:ser>
          <c:idx val="2"/>
          <c:order val="2"/>
          <c:tx>
            <c:strRef>
              <c:f>'Incidencia Mensual'!$CM$2</c:f>
              <c:strCache>
                <c:ptCount val="1"/>
                <c:pt idx="0">
                  <c:v>Prendas de vestir y calzado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'Incidencia Mensual'!$CM$65:$CM$76</c:f>
              <c:numCache>
                <c:formatCode>0.00</c:formatCode>
                <c:ptCount val="12"/>
                <c:pt idx="0">
                  <c:v>9.6204018297519511E-2</c:v>
                </c:pt>
                <c:pt idx="1">
                  <c:v>0.12607258390498854</c:v>
                </c:pt>
                <c:pt idx="2">
                  <c:v>0.13485659338495504</c:v>
                </c:pt>
                <c:pt idx="3">
                  <c:v>0.12237251832822993</c:v>
                </c:pt>
                <c:pt idx="4">
                  <c:v>0.11360541588060868</c:v>
                </c:pt>
                <c:pt idx="5">
                  <c:v>0.21116425731427535</c:v>
                </c:pt>
                <c:pt idx="6">
                  <c:v>0.21274678920437218</c:v>
                </c:pt>
                <c:pt idx="7">
                  <c:v>0.17404669863765787</c:v>
                </c:pt>
                <c:pt idx="8">
                  <c:v>0.12787538305561769</c:v>
                </c:pt>
                <c:pt idx="9">
                  <c:v>8.1973818480023719E-2</c:v>
                </c:pt>
                <c:pt idx="10">
                  <c:v>8.6097420784748635E-2</c:v>
                </c:pt>
                <c:pt idx="11">
                  <c:v>9.0660306968860238E-2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71E-4F26-B273-D379F38C71A0}"/>
            </c:ext>
          </c:extLst>
        </c:ser>
        <c:ser>
          <c:idx val="3"/>
          <c:order val="3"/>
          <c:tx>
            <c:strRef>
              <c:f>'Incidencia Mensual'!$CN$2</c:f>
              <c:strCache>
                <c:ptCount val="1"/>
                <c:pt idx="0">
                  <c:v>Vivienda, agua, electricidad, gas y otros combustibles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'Incidencia Mensual'!$CN$65:$CN$76</c:f>
              <c:numCache>
                <c:formatCode>0.00</c:formatCode>
                <c:ptCount val="12"/>
                <c:pt idx="0">
                  <c:v>-2.6559747484787566E-2</c:v>
                </c:pt>
                <c:pt idx="1">
                  <c:v>1.9406335361610405E-2</c:v>
                </c:pt>
                <c:pt idx="2">
                  <c:v>-8.3352347055900555E-3</c:v>
                </c:pt>
                <c:pt idx="3">
                  <c:v>9.8114946913005485E-2</c:v>
                </c:pt>
                <c:pt idx="4">
                  <c:v>-3.0272318998169623E-2</c:v>
                </c:pt>
                <c:pt idx="5">
                  <c:v>-4.7796157333575007E-3</c:v>
                </c:pt>
                <c:pt idx="6">
                  <c:v>6.540738162011972E-2</c:v>
                </c:pt>
                <c:pt idx="7">
                  <c:v>9.409464270463147E-2</c:v>
                </c:pt>
                <c:pt idx="8">
                  <c:v>-1.6744603694462179E-2</c:v>
                </c:pt>
                <c:pt idx="9">
                  <c:v>-0.10862210578845233</c:v>
                </c:pt>
                <c:pt idx="10">
                  <c:v>-1.5545808273278561E-2</c:v>
                </c:pt>
                <c:pt idx="11">
                  <c:v>-6.149228450238009E-2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71E-4F26-B273-D379F38C71A0}"/>
            </c:ext>
          </c:extLst>
        </c:ser>
        <c:ser>
          <c:idx val="4"/>
          <c:order val="4"/>
          <c:tx>
            <c:strRef>
              <c:f>'Incidencia Mensual'!$CO$2</c:f>
              <c:strCache>
                <c:ptCount val="1"/>
                <c:pt idx="0">
                  <c:v>Equipamiento y mantenimiento del hogar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'Incidencia Mensual'!$CO$65:$CO$76</c:f>
              <c:numCache>
                <c:formatCode>0.00</c:formatCode>
                <c:ptCount val="12"/>
                <c:pt idx="0">
                  <c:v>-0.12807597081354061</c:v>
                </c:pt>
                <c:pt idx="1">
                  <c:v>-0.13231449669149925</c:v>
                </c:pt>
                <c:pt idx="2">
                  <c:v>-0.16007596692607853</c:v>
                </c:pt>
                <c:pt idx="3">
                  <c:v>-0.15970169194727848</c:v>
                </c:pt>
                <c:pt idx="4">
                  <c:v>-0.18410137474057697</c:v>
                </c:pt>
                <c:pt idx="5">
                  <c:v>-0.3130302988693453</c:v>
                </c:pt>
                <c:pt idx="6">
                  <c:v>-0.25566765191144492</c:v>
                </c:pt>
                <c:pt idx="7">
                  <c:v>-0.19325777391834734</c:v>
                </c:pt>
                <c:pt idx="8">
                  <c:v>-0.14551457416289146</c:v>
                </c:pt>
                <c:pt idx="9">
                  <c:v>-0.17677508368723374</c:v>
                </c:pt>
                <c:pt idx="10">
                  <c:v>-0.17589874421258042</c:v>
                </c:pt>
                <c:pt idx="11">
                  <c:v>-0.15329311231798409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71E-4F26-B273-D379F38C71A0}"/>
            </c:ext>
          </c:extLst>
        </c:ser>
        <c:ser>
          <c:idx val="5"/>
          <c:order val="5"/>
          <c:tx>
            <c:strRef>
              <c:f>'Incidencia Mensual'!$CP$2</c:f>
              <c:strCache>
                <c:ptCount val="1"/>
                <c:pt idx="0">
                  <c:v>Salud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'Incidencia Mensual'!$CP$65:$CP$76</c:f>
              <c:numCache>
                <c:formatCode>0.00</c:formatCode>
                <c:ptCount val="12"/>
                <c:pt idx="0">
                  <c:v>-0.1257473261724201</c:v>
                </c:pt>
                <c:pt idx="1">
                  <c:v>-0.21612338759564698</c:v>
                </c:pt>
                <c:pt idx="2">
                  <c:v>-0.26115233393015624</c:v>
                </c:pt>
                <c:pt idx="3">
                  <c:v>-0.25394821640577314</c:v>
                </c:pt>
                <c:pt idx="4">
                  <c:v>-0.31897765790233062</c:v>
                </c:pt>
                <c:pt idx="5">
                  <c:v>-0.29503261885662091</c:v>
                </c:pt>
                <c:pt idx="6">
                  <c:v>-0.26127099259545833</c:v>
                </c:pt>
                <c:pt idx="7">
                  <c:v>-0.15312618352834598</c:v>
                </c:pt>
                <c:pt idx="8">
                  <c:v>-0.31070306906712625</c:v>
                </c:pt>
                <c:pt idx="9">
                  <c:v>-0.12967650261501396</c:v>
                </c:pt>
                <c:pt idx="10">
                  <c:v>-0.22944597687242735</c:v>
                </c:pt>
                <c:pt idx="11">
                  <c:v>-0.21826547634503013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71E-4F26-B273-D379F38C71A0}"/>
            </c:ext>
          </c:extLst>
        </c:ser>
        <c:ser>
          <c:idx val="6"/>
          <c:order val="6"/>
          <c:tx>
            <c:strRef>
              <c:f>'Incidencia Mensual'!$CQ$2</c:f>
              <c:strCache>
                <c:ptCount val="1"/>
                <c:pt idx="0">
                  <c:v>Transporte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'Incidencia Mensual'!$CQ$65:$CQ$76</c:f>
              <c:numCache>
                <c:formatCode>0.00</c:formatCode>
                <c:ptCount val="12"/>
                <c:pt idx="0">
                  <c:v>-0.25174129860859107</c:v>
                </c:pt>
                <c:pt idx="1">
                  <c:v>-0.26293431422953195</c:v>
                </c:pt>
                <c:pt idx="2">
                  <c:v>-0.33716955739375609</c:v>
                </c:pt>
                <c:pt idx="3">
                  <c:v>-0.35163958137025031</c:v>
                </c:pt>
                <c:pt idx="4">
                  <c:v>-0.22542136167918192</c:v>
                </c:pt>
                <c:pt idx="5">
                  <c:v>-0.3073022538608351</c:v>
                </c:pt>
                <c:pt idx="6">
                  <c:v>-0.40628397133398098</c:v>
                </c:pt>
                <c:pt idx="7">
                  <c:v>-0.34805114096279977</c:v>
                </c:pt>
                <c:pt idx="8">
                  <c:v>-0.20174525470635729</c:v>
                </c:pt>
                <c:pt idx="9">
                  <c:v>-0.38519196466029548</c:v>
                </c:pt>
                <c:pt idx="10">
                  <c:v>-0.28856576995513794</c:v>
                </c:pt>
                <c:pt idx="11">
                  <c:v>-0.35610061378856239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71E-4F26-B273-D379F38C71A0}"/>
            </c:ext>
          </c:extLst>
        </c:ser>
        <c:ser>
          <c:idx val="7"/>
          <c:order val="7"/>
          <c:tx>
            <c:strRef>
              <c:f>'Incidencia Mensual'!$CR$2</c:f>
              <c:strCache>
                <c:ptCount val="1"/>
                <c:pt idx="0">
                  <c:v>Comunicación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'Incidencia Mensual'!$CR$65:$CR$76</c:f>
              <c:numCache>
                <c:formatCode>0.00</c:formatCode>
                <c:ptCount val="12"/>
                <c:pt idx="0">
                  <c:v>6.2527972231865327E-3</c:v>
                </c:pt>
                <c:pt idx="1">
                  <c:v>2.1946607352913372E-2</c:v>
                </c:pt>
                <c:pt idx="2">
                  <c:v>1.0711822119126024E-3</c:v>
                </c:pt>
                <c:pt idx="3">
                  <c:v>1.2030341719264898E-2</c:v>
                </c:pt>
                <c:pt idx="4">
                  <c:v>1.3724737078808327E-2</c:v>
                </c:pt>
                <c:pt idx="5">
                  <c:v>3.2196602372084049E-2</c:v>
                </c:pt>
                <c:pt idx="6">
                  <c:v>1.1211406140380853E-2</c:v>
                </c:pt>
                <c:pt idx="7">
                  <c:v>2.3291788413189421E-2</c:v>
                </c:pt>
                <c:pt idx="8">
                  <c:v>3.102774335830949E-2</c:v>
                </c:pt>
                <c:pt idx="9">
                  <c:v>5.6269817678137324E-3</c:v>
                </c:pt>
                <c:pt idx="10">
                  <c:v>1.8382639834443895E-2</c:v>
                </c:pt>
                <c:pt idx="11">
                  <c:v>1.9989997220890468E-2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71E-4F26-B273-D379F38C71A0}"/>
            </c:ext>
          </c:extLst>
        </c:ser>
        <c:ser>
          <c:idx val="8"/>
          <c:order val="8"/>
          <c:tx>
            <c:strRef>
              <c:f>'Incidencia Mensual'!$CS$2</c:f>
              <c:strCache>
                <c:ptCount val="1"/>
                <c:pt idx="0">
                  <c:v>Recreación y cultura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'Incidencia Mensual'!$CS$65:$CS$76</c:f>
              <c:numCache>
                <c:formatCode>0.00</c:formatCode>
                <c:ptCount val="12"/>
                <c:pt idx="0">
                  <c:v>-1.0469826619199624E-2</c:v>
                </c:pt>
                <c:pt idx="1">
                  <c:v>-6.2494384836263295E-2</c:v>
                </c:pt>
                <c:pt idx="2">
                  <c:v>-0.1170909291071493</c:v>
                </c:pt>
                <c:pt idx="3">
                  <c:v>-9.2171088175646454E-2</c:v>
                </c:pt>
                <c:pt idx="4">
                  <c:v>-0.12336692703272678</c:v>
                </c:pt>
                <c:pt idx="5">
                  <c:v>-0.30068594610670341</c:v>
                </c:pt>
                <c:pt idx="6">
                  <c:v>-9.664726841869431E-2</c:v>
                </c:pt>
                <c:pt idx="7">
                  <c:v>-0.12694870475878073</c:v>
                </c:pt>
                <c:pt idx="8">
                  <c:v>-0.12145998700673682</c:v>
                </c:pt>
                <c:pt idx="9">
                  <c:v>-7.1667335913381314E-2</c:v>
                </c:pt>
                <c:pt idx="10">
                  <c:v>-6.428270261003971E-2</c:v>
                </c:pt>
                <c:pt idx="11">
                  <c:v>-0.22215738730143608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71E-4F26-B273-D379F38C71A0}"/>
            </c:ext>
          </c:extLst>
        </c:ser>
        <c:ser>
          <c:idx val="9"/>
          <c:order val="9"/>
          <c:tx>
            <c:strRef>
              <c:f>'Incidencia Mensual'!$CT$2</c:f>
              <c:strCache>
                <c:ptCount val="1"/>
                <c:pt idx="0">
                  <c:v>Educación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'Incidencia Mensual'!$CT$65:$CT$76</c:f>
              <c:numCache>
                <c:formatCode>0.00</c:formatCode>
                <c:ptCount val="12"/>
                <c:pt idx="0">
                  <c:v>-6.4117320397603747E-2</c:v>
                </c:pt>
                <c:pt idx="1">
                  <c:v>-6.9430412393514634E-2</c:v>
                </c:pt>
                <c:pt idx="2">
                  <c:v>-8.5125865032380565E-2</c:v>
                </c:pt>
                <c:pt idx="3">
                  <c:v>-8.6240751538133209E-2</c:v>
                </c:pt>
                <c:pt idx="4">
                  <c:v>-8.1033900114399038E-2</c:v>
                </c:pt>
                <c:pt idx="5">
                  <c:v>-0.14305769894524215</c:v>
                </c:pt>
                <c:pt idx="6">
                  <c:v>-8.3131219971138509E-2</c:v>
                </c:pt>
                <c:pt idx="7">
                  <c:v>-8.8970115467758223E-2</c:v>
                </c:pt>
                <c:pt idx="8">
                  <c:v>-0.21097421011772935</c:v>
                </c:pt>
                <c:pt idx="9">
                  <c:v>-0.11323909349763878</c:v>
                </c:pt>
                <c:pt idx="10">
                  <c:v>-0.15285877844418083</c:v>
                </c:pt>
                <c:pt idx="11">
                  <c:v>-8.9549142374451302E-2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71E-4F26-B273-D379F38C71A0}"/>
            </c:ext>
          </c:extLst>
        </c:ser>
        <c:ser>
          <c:idx val="10"/>
          <c:order val="10"/>
          <c:tx>
            <c:strRef>
              <c:f>'Incidencia Mensual'!$CU$2</c:f>
              <c:strCache>
                <c:ptCount val="1"/>
                <c:pt idx="0">
                  <c:v>Restaurantes y hoteles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'Incidencia Mensual'!$CU$65:$CU$76</c:f>
              <c:numCache>
                <c:formatCode>0.00</c:formatCode>
                <c:ptCount val="12"/>
                <c:pt idx="0">
                  <c:v>-0.14998516266017128</c:v>
                </c:pt>
                <c:pt idx="1">
                  <c:v>-0.22318916227166416</c:v>
                </c:pt>
                <c:pt idx="2">
                  <c:v>-0.28132317830405923</c:v>
                </c:pt>
                <c:pt idx="3">
                  <c:v>-0.19660167203591333</c:v>
                </c:pt>
                <c:pt idx="4">
                  <c:v>-0.24518955403760034</c:v>
                </c:pt>
                <c:pt idx="5">
                  <c:v>-0.44258547096489065</c:v>
                </c:pt>
                <c:pt idx="6">
                  <c:v>-0.25168990747675718</c:v>
                </c:pt>
                <c:pt idx="7">
                  <c:v>-0.1670881233906294</c:v>
                </c:pt>
                <c:pt idx="8">
                  <c:v>-0.31529549640176474</c:v>
                </c:pt>
                <c:pt idx="9">
                  <c:v>-0.23365242454512555</c:v>
                </c:pt>
                <c:pt idx="10">
                  <c:v>-0.29453956965247557</c:v>
                </c:pt>
                <c:pt idx="11">
                  <c:v>-0.22399410741271603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71E-4F26-B273-D379F38C71A0}"/>
            </c:ext>
          </c:extLst>
        </c:ser>
        <c:ser>
          <c:idx val="11"/>
          <c:order val="11"/>
          <c:tx>
            <c:strRef>
              <c:f>'Incidencia Mensual'!$CV$2</c:f>
              <c:strCache>
                <c:ptCount val="1"/>
                <c:pt idx="0">
                  <c:v>Bienes y servicios varios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'Incidencia Mensual'!$CV$65:$CV$76</c:f>
              <c:numCache>
                <c:formatCode>0.00</c:formatCode>
                <c:ptCount val="12"/>
                <c:pt idx="0">
                  <c:v>-5.2296975064930695E-2</c:v>
                </c:pt>
                <c:pt idx="1">
                  <c:v>-7.6340220773193468E-2</c:v>
                </c:pt>
                <c:pt idx="2">
                  <c:v>-5.7169827236272119E-2</c:v>
                </c:pt>
                <c:pt idx="3">
                  <c:v>-5.0206336758961051E-2</c:v>
                </c:pt>
                <c:pt idx="4">
                  <c:v>-6.2973585604800819E-2</c:v>
                </c:pt>
                <c:pt idx="5">
                  <c:v>-9.4885734987086856E-2</c:v>
                </c:pt>
                <c:pt idx="6">
                  <c:v>-9.7965032607941316E-2</c:v>
                </c:pt>
                <c:pt idx="7">
                  <c:v>-8.310499547217523E-2</c:v>
                </c:pt>
                <c:pt idx="8">
                  <c:v>-7.9387707003555519E-2</c:v>
                </c:pt>
                <c:pt idx="9">
                  <c:v>-7.1762166402379257E-2</c:v>
                </c:pt>
                <c:pt idx="10">
                  <c:v>-7.4705253510928327E-2</c:v>
                </c:pt>
                <c:pt idx="11">
                  <c:v>-8.4104942361952484E-2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71E-4F26-B273-D379F38C71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906738240"/>
        <c:axId val="1906733248"/>
      </c:barChart>
      <c:lineChart>
        <c:grouping val="standard"/>
        <c:varyColors val="0"/>
        <c:ser>
          <c:idx val="12"/>
          <c:order val="12"/>
          <c:tx>
            <c:v>Nivel general</c:v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'Incidencia Mensual'!$A$65</c:f>
              <c:numCache>
                <c:formatCode>mmm\-yy</c:formatCode>
                <c:ptCount val="1"/>
                <c:pt idx="0">
                  <c:v>44593</c:v>
                </c:pt>
              </c:numCache>
            </c:numRef>
          </c:cat>
          <c:val>
            <c:numRef>
              <c:f>'Incidencia Mensual'!$CW$65:$CW$76</c:f>
              <c:numCache>
                <c:formatCode>0.00</c:formatCode>
                <c:ptCount val="12"/>
                <c:pt idx="0">
                  <c:v>0.88545913955788658</c:v>
                </c:pt>
                <c:pt idx="1">
                  <c:v>0.43424660245543922</c:v>
                </c:pt>
                <c:pt idx="2">
                  <c:v>0.14213752716840133</c:v>
                </c:pt>
                <c:pt idx="3">
                  <c:v>0.16292299518652431</c:v>
                </c:pt>
                <c:pt idx="4">
                  <c:v>0.23686294705636524</c:v>
                </c:pt>
                <c:pt idx="5">
                  <c:v>0.12117015999233249</c:v>
                </c:pt>
                <c:pt idx="6">
                  <c:v>0.17403685053857565</c:v>
                </c:pt>
                <c:pt idx="7">
                  <c:v>0.2341826458940055</c:v>
                </c:pt>
                <c:pt idx="8">
                  <c:v>-8.1385091943280585E-2</c:v>
                </c:pt>
                <c:pt idx="9">
                  <c:v>-0.75387081688994328</c:v>
                </c:pt>
                <c:pt idx="10">
                  <c:v>-0.72979712075045189</c:v>
                </c:pt>
                <c:pt idx="11">
                  <c:v>-5.0445092600378771E-2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171E-4F26-B273-D379F38C71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6738240"/>
        <c:axId val="1906733248"/>
      </c:lineChart>
      <c:catAx>
        <c:axId val="1906738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906733248"/>
        <c:crosses val="autoZero"/>
        <c:auto val="1"/>
        <c:lblAlgn val="ctr"/>
        <c:lblOffset val="100"/>
        <c:noMultiLvlLbl val="0"/>
      </c:catAx>
      <c:valAx>
        <c:axId val="190673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906738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 paperSize="9"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'Incidencia Mensual'!$DB$102:$DB$114</c:f>
              <c:strCache>
                <c:ptCount val="12"/>
                <c:pt idx="0">
                  <c:v>Alimentos y bebidas no alcohólicas</c:v>
                </c:pt>
                <c:pt idx="1">
                  <c:v>Prendas de vestir y calzado</c:v>
                </c:pt>
                <c:pt idx="2">
                  <c:v>Comunicación</c:v>
                </c:pt>
                <c:pt idx="3">
                  <c:v>Bebidas alcohólicas y tabaco</c:v>
                </c:pt>
                <c:pt idx="4">
                  <c:v>Vivienda, agua, electricidad, gas y otros combustibles</c:v>
                </c:pt>
                <c:pt idx="5">
                  <c:v>Equipamiento y mantenimiento del hogar</c:v>
                </c:pt>
                <c:pt idx="6">
                  <c:v>Bienes y servicios varios</c:v>
                </c:pt>
                <c:pt idx="7">
                  <c:v>Educación</c:v>
                </c:pt>
                <c:pt idx="8">
                  <c:v>Recreación y cultura</c:v>
                </c:pt>
                <c:pt idx="9">
                  <c:v>Transporte</c:v>
                </c:pt>
                <c:pt idx="10">
                  <c:v>Salud</c:v>
                </c:pt>
                <c:pt idx="11">
                  <c:v>Restaurantes y hoteles</c:v>
                </c:pt>
              </c:strCache>
            </c:strRef>
          </c:cat>
          <c:val>
            <c:numRef>
              <c:f>'Incidencia Mensual'!$DC$102:$DC$114</c:f>
              <c:numCache>
                <c:formatCode>General</c:formatCode>
                <c:ptCount val="13"/>
                <c:pt idx="0">
                  <c:v>0.71888249268418691</c:v>
                </c:pt>
                <c:pt idx="1">
                  <c:v>2.1616918687465389E-2</c:v>
                </c:pt>
                <c:pt idx="2">
                  <c:v>5.2295783503861111E-3</c:v>
                </c:pt>
                <c:pt idx="3">
                  <c:v>2.7510235135139848E-3</c:v>
                </c:pt>
                <c:pt idx="4">
                  <c:v>-8.9771662429291021E-3</c:v>
                </c:pt>
                <c:pt idx="5">
                  <c:v>-3.0331530449536653E-2</c:v>
                </c:pt>
                <c:pt idx="6">
                  <c:v>-4.3042295889682503E-2</c:v>
                </c:pt>
                <c:pt idx="7">
                  <c:v>-6.6867676855117145E-2</c:v>
                </c:pt>
                <c:pt idx="8">
                  <c:v>-7.2016640419433037E-2</c:v>
                </c:pt>
                <c:pt idx="9">
                  <c:v>-7.4671680147467889E-2</c:v>
                </c:pt>
                <c:pt idx="10">
                  <c:v>-8.3472309250738702E-2</c:v>
                </c:pt>
                <c:pt idx="11">
                  <c:v>-9.7622799521860051E-2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9A-494C-90D0-073676A1D7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67832560"/>
        <c:axId val="767821040"/>
      </c:barChart>
      <c:catAx>
        <c:axId val="7678325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67821040"/>
        <c:crosses val="autoZero"/>
        <c:auto val="1"/>
        <c:lblAlgn val="ctr"/>
        <c:lblOffset val="100"/>
        <c:noMultiLvlLbl val="0"/>
      </c:catAx>
      <c:valAx>
        <c:axId val="767821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6783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AR" sz="1800" b="0" i="0" baseline="0">
                <a:effectLst/>
              </a:rPr>
              <a:t>Inflación mensual por quintiles</a:t>
            </a:r>
            <a:endParaRPr lang="es-A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'Infla Mensual PondENGHO'!$BM$1</c:f>
              <c:strCache>
                <c:ptCount val="1"/>
                <c:pt idx="0">
                  <c:v>QUINTIL 1</c:v>
                </c:pt>
              </c:strCache>
            </c:strRef>
          </c:tx>
          <c:spPr>
            <a:ln w="12700" cap="rnd">
              <a:solidFill>
                <a:schemeClr val="accent5">
                  <a:shade val="53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'Infla Mensual PondENGHO'!$A$4:$A$850</c:f>
              <c:numCache>
                <c:formatCode>mmm\-yy</c:formatCode>
                <c:ptCount val="847"/>
                <c:pt idx="0">
                  <c:v>42705</c:v>
                </c:pt>
                <c:pt idx="1">
                  <c:v>42736</c:v>
                </c:pt>
                <c:pt idx="2">
                  <c:v>42767</c:v>
                </c:pt>
                <c:pt idx="3">
                  <c:v>42795</c:v>
                </c:pt>
                <c:pt idx="4">
                  <c:v>42826</c:v>
                </c:pt>
                <c:pt idx="5">
                  <c:v>42856</c:v>
                </c:pt>
                <c:pt idx="6">
                  <c:v>42887</c:v>
                </c:pt>
                <c:pt idx="7">
                  <c:v>42917</c:v>
                </c:pt>
                <c:pt idx="8">
                  <c:v>42948</c:v>
                </c:pt>
                <c:pt idx="9">
                  <c:v>42979</c:v>
                </c:pt>
                <c:pt idx="10">
                  <c:v>43009</c:v>
                </c:pt>
                <c:pt idx="11">
                  <c:v>43040</c:v>
                </c:pt>
                <c:pt idx="12">
                  <c:v>43070</c:v>
                </c:pt>
                <c:pt idx="13">
                  <c:v>43101</c:v>
                </c:pt>
                <c:pt idx="14">
                  <c:v>43132</c:v>
                </c:pt>
                <c:pt idx="15">
                  <c:v>43160</c:v>
                </c:pt>
                <c:pt idx="16">
                  <c:v>43191</c:v>
                </c:pt>
                <c:pt idx="17">
                  <c:v>43221</c:v>
                </c:pt>
                <c:pt idx="18">
                  <c:v>43252</c:v>
                </c:pt>
                <c:pt idx="19">
                  <c:v>43282</c:v>
                </c:pt>
                <c:pt idx="20">
                  <c:v>43313</c:v>
                </c:pt>
                <c:pt idx="21">
                  <c:v>43344</c:v>
                </c:pt>
                <c:pt idx="22">
                  <c:v>43374</c:v>
                </c:pt>
                <c:pt idx="23">
                  <c:v>43405</c:v>
                </c:pt>
                <c:pt idx="24">
                  <c:v>43435</c:v>
                </c:pt>
                <c:pt idx="25">
                  <c:v>43466</c:v>
                </c:pt>
                <c:pt idx="26">
                  <c:v>43497</c:v>
                </c:pt>
                <c:pt idx="27">
                  <c:v>43525</c:v>
                </c:pt>
                <c:pt idx="28">
                  <c:v>43556</c:v>
                </c:pt>
                <c:pt idx="29">
                  <c:v>43586</c:v>
                </c:pt>
                <c:pt idx="30">
                  <c:v>43617</c:v>
                </c:pt>
                <c:pt idx="31">
                  <c:v>43647</c:v>
                </c:pt>
                <c:pt idx="32">
                  <c:v>43678</c:v>
                </c:pt>
                <c:pt idx="33">
                  <c:v>43709</c:v>
                </c:pt>
                <c:pt idx="34">
                  <c:v>43739</c:v>
                </c:pt>
                <c:pt idx="35">
                  <c:v>43770</c:v>
                </c:pt>
                <c:pt idx="36">
                  <c:v>43800</c:v>
                </c:pt>
                <c:pt idx="37">
                  <c:v>43831</c:v>
                </c:pt>
                <c:pt idx="38">
                  <c:v>43862</c:v>
                </c:pt>
                <c:pt idx="39">
                  <c:v>43891</c:v>
                </c:pt>
                <c:pt idx="40">
                  <c:v>43922</c:v>
                </c:pt>
                <c:pt idx="41">
                  <c:v>43952</c:v>
                </c:pt>
                <c:pt idx="42">
                  <c:v>43983</c:v>
                </c:pt>
                <c:pt idx="43">
                  <c:v>44013</c:v>
                </c:pt>
                <c:pt idx="44">
                  <c:v>44044</c:v>
                </c:pt>
                <c:pt idx="45">
                  <c:v>44075</c:v>
                </c:pt>
                <c:pt idx="46">
                  <c:v>44105</c:v>
                </c:pt>
                <c:pt idx="47">
                  <c:v>44136</c:v>
                </c:pt>
                <c:pt idx="48">
                  <c:v>44166</c:v>
                </c:pt>
                <c:pt idx="49">
                  <c:v>44197</c:v>
                </c:pt>
                <c:pt idx="50">
                  <c:v>44228</c:v>
                </c:pt>
                <c:pt idx="51">
                  <c:v>44256</c:v>
                </c:pt>
                <c:pt idx="52">
                  <c:v>44287</c:v>
                </c:pt>
                <c:pt idx="53">
                  <c:v>44317</c:v>
                </c:pt>
                <c:pt idx="54">
                  <c:v>44348</c:v>
                </c:pt>
                <c:pt idx="55">
                  <c:v>44378</c:v>
                </c:pt>
                <c:pt idx="56">
                  <c:v>44409</c:v>
                </c:pt>
                <c:pt idx="57">
                  <c:v>44440</c:v>
                </c:pt>
                <c:pt idx="58">
                  <c:v>44470</c:v>
                </c:pt>
                <c:pt idx="59">
                  <c:v>44501</c:v>
                </c:pt>
                <c:pt idx="60">
                  <c:v>44531</c:v>
                </c:pt>
                <c:pt idx="61">
                  <c:v>44562</c:v>
                </c:pt>
                <c:pt idx="62">
                  <c:v>44593</c:v>
                </c:pt>
                <c:pt idx="63">
                  <c:v>44621</c:v>
                </c:pt>
                <c:pt idx="64">
                  <c:v>44652</c:v>
                </c:pt>
                <c:pt idx="65">
                  <c:v>44682</c:v>
                </c:pt>
                <c:pt idx="66">
                  <c:v>44713</c:v>
                </c:pt>
                <c:pt idx="67">
                  <c:v>44743</c:v>
                </c:pt>
                <c:pt idx="68">
                  <c:v>44774</c:v>
                </c:pt>
                <c:pt idx="69">
                  <c:v>44805</c:v>
                </c:pt>
                <c:pt idx="70">
                  <c:v>44835</c:v>
                </c:pt>
                <c:pt idx="71">
                  <c:v>44866</c:v>
                </c:pt>
                <c:pt idx="72">
                  <c:v>44896</c:v>
                </c:pt>
                <c:pt idx="73">
                  <c:v>44927</c:v>
                </c:pt>
                <c:pt idx="74">
                  <c:v>44958</c:v>
                </c:pt>
                <c:pt idx="75">
                  <c:v>44986</c:v>
                </c:pt>
                <c:pt idx="76">
                  <c:v>45017</c:v>
                </c:pt>
                <c:pt idx="77">
                  <c:v>45047</c:v>
                </c:pt>
                <c:pt idx="78">
                  <c:v>45078</c:v>
                </c:pt>
                <c:pt idx="79">
                  <c:v>45108</c:v>
                </c:pt>
                <c:pt idx="80">
                  <c:v>45139</c:v>
                </c:pt>
                <c:pt idx="81">
                  <c:v>45170</c:v>
                </c:pt>
                <c:pt idx="82">
                  <c:v>45200</c:v>
                </c:pt>
                <c:pt idx="83">
                  <c:v>45231</c:v>
                </c:pt>
                <c:pt idx="84">
                  <c:v>45261</c:v>
                </c:pt>
                <c:pt idx="85">
                  <c:v>45292</c:v>
                </c:pt>
                <c:pt idx="86">
                  <c:v>45323</c:v>
                </c:pt>
                <c:pt idx="87">
                  <c:v>45352</c:v>
                </c:pt>
                <c:pt idx="88">
                  <c:v>45383</c:v>
                </c:pt>
                <c:pt idx="89">
                  <c:v>45413</c:v>
                </c:pt>
                <c:pt idx="90">
                  <c:v>45444</c:v>
                </c:pt>
                <c:pt idx="91">
                  <c:v>45474</c:v>
                </c:pt>
                <c:pt idx="92">
                  <c:v>45505</c:v>
                </c:pt>
                <c:pt idx="93">
                  <c:v>45536</c:v>
                </c:pt>
                <c:pt idx="94">
                  <c:v>45566</c:v>
                </c:pt>
                <c:pt idx="95">
                  <c:v>45597</c:v>
                </c:pt>
                <c:pt idx="96">
                  <c:v>45627</c:v>
                </c:pt>
                <c:pt idx="97">
                  <c:v>45658</c:v>
                </c:pt>
                <c:pt idx="98">
                  <c:v>45689</c:v>
                </c:pt>
              </c:numCache>
            </c:numRef>
          </c:cat>
          <c:val>
            <c:numRef>
              <c:f>'Infla Mensual PondENGHO'!$BM$4:$BM$850</c:f>
              <c:numCache>
                <c:formatCode>0.0%</c:formatCode>
                <c:ptCount val="847"/>
                <c:pt idx="1">
                  <c:v>1.619087219238291E-2</c:v>
                </c:pt>
                <c:pt idx="2">
                  <c:v>2.0859246316861979E-2</c:v>
                </c:pt>
                <c:pt idx="3">
                  <c:v>1.8410781591865932E-2</c:v>
                </c:pt>
                <c:pt idx="4">
                  <c:v>2.7344260580869584E-2</c:v>
                </c:pt>
                <c:pt idx="5">
                  <c:v>1.8690745930160846E-2</c:v>
                </c:pt>
                <c:pt idx="6">
                  <c:v>1.2828818827754773E-2</c:v>
                </c:pt>
                <c:pt idx="7">
                  <c:v>1.9175770848097518E-2</c:v>
                </c:pt>
                <c:pt idx="8">
                  <c:v>1.4052258505405035E-2</c:v>
                </c:pt>
                <c:pt idx="9">
                  <c:v>1.0963608322150931E-2</c:v>
                </c:pt>
                <c:pt idx="10">
                  <c:v>1.2700860919375057E-2</c:v>
                </c:pt>
                <c:pt idx="11">
                  <c:v>1.6421339544807179E-2</c:v>
                </c:pt>
                <c:pt idx="12">
                  <c:v>3.137737463230561E-2</c:v>
                </c:pt>
                <c:pt idx="13">
                  <c:v>1.8931178469575594E-2</c:v>
                </c:pt>
                <c:pt idx="14">
                  <c:v>2.3657025453473146E-2</c:v>
                </c:pt>
                <c:pt idx="15">
                  <c:v>1.6411627888626157E-2</c:v>
                </c:pt>
                <c:pt idx="16">
                  <c:v>2.674014901716415E-2</c:v>
                </c:pt>
                <c:pt idx="17">
                  <c:v>2.6481042440088309E-2</c:v>
                </c:pt>
                <c:pt idx="18">
                  <c:v>3.9219385499047466E-2</c:v>
                </c:pt>
                <c:pt idx="19">
                  <c:v>3.6099908235275757E-2</c:v>
                </c:pt>
                <c:pt idx="20">
                  <c:v>3.8854092022333697E-2</c:v>
                </c:pt>
                <c:pt idx="21">
                  <c:v>5.8218098934657236E-2</c:v>
                </c:pt>
                <c:pt idx="22">
                  <c:v>5.1242593701655625E-2</c:v>
                </c:pt>
                <c:pt idx="23">
                  <c:v>3.5081588829900312E-2</c:v>
                </c:pt>
                <c:pt idx="24">
                  <c:v>2.6449566664108692E-2</c:v>
                </c:pt>
                <c:pt idx="25">
                  <c:v>3.1260340315344415E-2</c:v>
                </c:pt>
                <c:pt idx="26">
                  <c:v>4.2399551457372509E-2</c:v>
                </c:pt>
                <c:pt idx="27">
                  <c:v>4.1479942909525613E-2</c:v>
                </c:pt>
                <c:pt idx="28">
                  <c:v>3.3496706356766826E-2</c:v>
                </c:pt>
                <c:pt idx="29">
                  <c:v>3.4084965936882483E-2</c:v>
                </c:pt>
                <c:pt idx="30">
                  <c:v>2.9438538944399406E-2</c:v>
                </c:pt>
                <c:pt idx="31">
                  <c:v>2.4666057964932486E-2</c:v>
                </c:pt>
                <c:pt idx="32">
                  <c:v>3.9946756984587717E-2</c:v>
                </c:pt>
                <c:pt idx="33">
                  <c:v>5.2171694433458926E-2</c:v>
                </c:pt>
                <c:pt idx="34">
                  <c:v>2.7391873020743862E-2</c:v>
                </c:pt>
                <c:pt idx="35">
                  <c:v>4.7327754095282115E-2</c:v>
                </c:pt>
                <c:pt idx="36">
                  <c:v>3.7973676231549014E-2</c:v>
                </c:pt>
                <c:pt idx="37">
                  <c:v>2.5730473924527208E-2</c:v>
                </c:pt>
                <c:pt idx="38">
                  <c:v>1.771372357075407E-2</c:v>
                </c:pt>
                <c:pt idx="39">
                  <c:v>2.5395124155168425E-2</c:v>
                </c:pt>
                <c:pt idx="40">
                  <c:v>1.9238186898397514E-2</c:v>
                </c:pt>
                <c:pt idx="41">
                  <c:v>2.1155479017926471E-2</c:v>
                </c:pt>
                <c:pt idx="42">
                  <c:v>2.9732631252112451E-2</c:v>
                </c:pt>
                <c:pt idx="43">
                  <c:v>2.8355288733755257E-2</c:v>
                </c:pt>
                <c:pt idx="44">
                  <c:v>2.8127050806063814E-2</c:v>
                </c:pt>
                <c:pt idx="45">
                  <c:v>2.5398466807241782E-2</c:v>
                </c:pt>
                <c:pt idx="46">
                  <c:v>3.9882353848958774E-2</c:v>
                </c:pt>
                <c:pt idx="47">
                  <c:v>3.3545957225213252E-2</c:v>
                </c:pt>
                <c:pt idx="48">
                  <c:v>3.7770292404680328E-2</c:v>
                </c:pt>
                <c:pt idx="49">
                  <c:v>3.8348460475038815E-2</c:v>
                </c:pt>
                <c:pt idx="50">
                  <c:v>3.1574557395192437E-2</c:v>
                </c:pt>
                <c:pt idx="51">
                  <c:v>3.635297926243819E-2</c:v>
                </c:pt>
                <c:pt idx="52">
                  <c:v>4.0672816879927964E-2</c:v>
                </c:pt>
                <c:pt idx="53">
                  <c:v>3.8216472222433406E-2</c:v>
                </c:pt>
                <c:pt idx="54">
                  <c:v>4.0822703038803754E-2</c:v>
                </c:pt>
                <c:pt idx="55">
                  <c:v>3.9487892791392198E-2</c:v>
                </c:pt>
                <c:pt idx="56">
                  <c:v>2.2921849988792209E-2</c:v>
                </c:pt>
                <c:pt idx="57">
                  <c:v>2.9515557653835733E-2</c:v>
                </c:pt>
                <c:pt idx="58">
                  <c:v>3.4494817478381457E-2</c:v>
                </c:pt>
                <c:pt idx="59">
                  <c:v>2.7902874117110343E-2</c:v>
                </c:pt>
                <c:pt idx="60">
                  <c:v>3.519108298994067E-2</c:v>
                </c:pt>
                <c:pt idx="61">
                  <c:v>3.4361549987153905E-2</c:v>
                </c:pt>
                <c:pt idx="62">
                  <c:v>4.7338926394441927E-2</c:v>
                </c:pt>
                <c:pt idx="63">
                  <c:v>5.9130037926472534E-2</c:v>
                </c:pt>
                <c:pt idx="64">
                  <c:v>5.9996602478857408E-2</c:v>
                </c:pt>
                <c:pt idx="65">
                  <c:v>5.7394916702971699E-2</c:v>
                </c:pt>
                <c:pt idx="66">
                  <c:v>6.0699155913475522E-2</c:v>
                </c:pt>
                <c:pt idx="67">
                  <c:v>8.1847263061580078E-2</c:v>
                </c:pt>
                <c:pt idx="68">
                  <c:v>7.2404118918039995E-2</c:v>
                </c:pt>
                <c:pt idx="69">
                  <c:v>5.9847124718716227E-2</c:v>
                </c:pt>
                <c:pt idx="70">
                  <c:v>6.3066637863544495E-2</c:v>
                </c:pt>
                <c:pt idx="71">
                  <c:v>4.937207287473977E-2</c:v>
                </c:pt>
                <c:pt idx="72">
                  <c:v>4.3396818554942485E-2</c:v>
                </c:pt>
                <c:pt idx="73">
                  <c:v>5.6093306745449212E-2</c:v>
                </c:pt>
                <c:pt idx="74">
                  <c:v>6.828083846496158E-2</c:v>
                </c:pt>
                <c:pt idx="75" formatCode="0.00%">
                  <c:v>6.6601534897609449E-2</c:v>
                </c:pt>
                <c:pt idx="76" formatCode="0.00%">
                  <c:v>8.4231451930415702E-2</c:v>
                </c:pt>
                <c:pt idx="77" formatCode="0.00%">
                  <c:v>8.181422484082379E-2</c:v>
                </c:pt>
                <c:pt idx="78" formatCode="0.00%">
                  <c:v>6.7322597510143023E-2</c:v>
                </c:pt>
                <c:pt idx="79" formatCode="0.00%">
                  <c:v>7.228396452537722E-2</c:v>
                </c:pt>
                <c:pt idx="80" formatCode="0.00%">
                  <c:v>0.1318387668751857</c:v>
                </c:pt>
                <c:pt idx="81" formatCode="0.00%">
                  <c:v>0.1274651083580467</c:v>
                </c:pt>
                <c:pt idx="82" formatCode="0.00%">
                  <c:v>8.1444815294970052E-2</c:v>
                </c:pt>
                <c:pt idx="83" formatCode="0.00%">
                  <c:v>0.13382519483211075</c:v>
                </c:pt>
                <c:pt idx="84" formatCode="0.00%">
                  <c:v>0.25237492754731661</c:v>
                </c:pt>
                <c:pt idx="85" formatCode="0.00%">
                  <c:v>0.19648801590075959</c:v>
                </c:pt>
                <c:pt idx="86" formatCode="0.00%">
                  <c:v>0.11934767985630823</c:v>
                </c:pt>
                <c:pt idx="87" formatCode="0.00%">
                  <c:v>9.4711906326853113E-2</c:v>
                </c:pt>
                <c:pt idx="88" formatCode="0.00%">
                  <c:v>8.3480554448666089E-2</c:v>
                </c:pt>
                <c:pt idx="89" formatCode="0.00%">
                  <c:v>4.9567820957596931E-2</c:v>
                </c:pt>
                <c:pt idx="90" formatCode="0.00%">
                  <c:v>5.4473378432063457E-2</c:v>
                </c:pt>
                <c:pt idx="91" formatCode="0.00%">
                  <c:v>4.9117137803997846E-2</c:v>
                </c:pt>
                <c:pt idx="92" formatCode="0.00%">
                  <c:v>4.3169934894149442E-2</c:v>
                </c:pt>
                <c:pt idx="93" formatCode="0.00%">
                  <c:v>2.9164071429276683E-2</c:v>
                </c:pt>
                <c:pt idx="94" formatCode="0.00%">
                  <c:v>2.4614440847600116E-2</c:v>
                </c:pt>
                <c:pt idx="95" formatCode="0.00%">
                  <c:v>2.291115580644898E-2</c:v>
                </c:pt>
                <c:pt idx="96" formatCode="0.00%">
                  <c:v>2.0985467037916594E-2</c:v>
                </c:pt>
                <c:pt idx="97" formatCode="0.00%">
                  <c:v>1.5046995026804177E-2</c:v>
                </c:pt>
                <c:pt idx="98" formatCode="0.00%">
                  <c:v>2.0892332376991618E-2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0A-45F4-B561-4599D0710437}"/>
            </c:ext>
          </c:extLst>
        </c:ser>
        <c:ser>
          <c:idx val="1"/>
          <c:order val="1"/>
          <c:tx>
            <c:strRef>
              <c:f>'Infla Mensual PondENGHO'!$BN$1</c:f>
              <c:strCache>
                <c:ptCount val="1"/>
                <c:pt idx="0">
                  <c:v>QUINTIL 2</c:v>
                </c:pt>
              </c:strCache>
            </c:strRef>
          </c:tx>
          <c:spPr>
            <a:ln w="12700" cap="rnd">
              <a:solidFill>
                <a:schemeClr val="accent5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'Infla Mensual PondENGHO'!$A$4:$A$850</c:f>
              <c:numCache>
                <c:formatCode>mmm\-yy</c:formatCode>
                <c:ptCount val="847"/>
                <c:pt idx="0">
                  <c:v>42705</c:v>
                </c:pt>
                <c:pt idx="1">
                  <c:v>42736</c:v>
                </c:pt>
                <c:pt idx="2">
                  <c:v>42767</c:v>
                </c:pt>
                <c:pt idx="3">
                  <c:v>42795</c:v>
                </c:pt>
                <c:pt idx="4">
                  <c:v>42826</c:v>
                </c:pt>
                <c:pt idx="5">
                  <c:v>42856</c:v>
                </c:pt>
                <c:pt idx="6">
                  <c:v>42887</c:v>
                </c:pt>
                <c:pt idx="7">
                  <c:v>42917</c:v>
                </c:pt>
                <c:pt idx="8">
                  <c:v>42948</c:v>
                </c:pt>
                <c:pt idx="9">
                  <c:v>42979</c:v>
                </c:pt>
                <c:pt idx="10">
                  <c:v>43009</c:v>
                </c:pt>
                <c:pt idx="11">
                  <c:v>43040</c:v>
                </c:pt>
                <c:pt idx="12">
                  <c:v>43070</c:v>
                </c:pt>
                <c:pt idx="13">
                  <c:v>43101</c:v>
                </c:pt>
                <c:pt idx="14">
                  <c:v>43132</c:v>
                </c:pt>
                <c:pt idx="15">
                  <c:v>43160</c:v>
                </c:pt>
                <c:pt idx="16">
                  <c:v>43191</c:v>
                </c:pt>
                <c:pt idx="17">
                  <c:v>43221</c:v>
                </c:pt>
                <c:pt idx="18">
                  <c:v>43252</c:v>
                </c:pt>
                <c:pt idx="19">
                  <c:v>43282</c:v>
                </c:pt>
                <c:pt idx="20">
                  <c:v>43313</c:v>
                </c:pt>
                <c:pt idx="21">
                  <c:v>43344</c:v>
                </c:pt>
                <c:pt idx="22">
                  <c:v>43374</c:v>
                </c:pt>
                <c:pt idx="23">
                  <c:v>43405</c:v>
                </c:pt>
                <c:pt idx="24">
                  <c:v>43435</c:v>
                </c:pt>
                <c:pt idx="25">
                  <c:v>43466</c:v>
                </c:pt>
                <c:pt idx="26">
                  <c:v>43497</c:v>
                </c:pt>
                <c:pt idx="27">
                  <c:v>43525</c:v>
                </c:pt>
                <c:pt idx="28">
                  <c:v>43556</c:v>
                </c:pt>
                <c:pt idx="29">
                  <c:v>43586</c:v>
                </c:pt>
                <c:pt idx="30">
                  <c:v>43617</c:v>
                </c:pt>
                <c:pt idx="31">
                  <c:v>43647</c:v>
                </c:pt>
                <c:pt idx="32">
                  <c:v>43678</c:v>
                </c:pt>
                <c:pt idx="33">
                  <c:v>43709</c:v>
                </c:pt>
                <c:pt idx="34">
                  <c:v>43739</c:v>
                </c:pt>
                <c:pt idx="35">
                  <c:v>43770</c:v>
                </c:pt>
                <c:pt idx="36">
                  <c:v>43800</c:v>
                </c:pt>
                <c:pt idx="37">
                  <c:v>43831</c:v>
                </c:pt>
                <c:pt idx="38">
                  <c:v>43862</c:v>
                </c:pt>
                <c:pt idx="39">
                  <c:v>43891</c:v>
                </c:pt>
                <c:pt idx="40">
                  <c:v>43922</c:v>
                </c:pt>
                <c:pt idx="41">
                  <c:v>43952</c:v>
                </c:pt>
                <c:pt idx="42">
                  <c:v>43983</c:v>
                </c:pt>
                <c:pt idx="43">
                  <c:v>44013</c:v>
                </c:pt>
                <c:pt idx="44">
                  <c:v>44044</c:v>
                </c:pt>
                <c:pt idx="45">
                  <c:v>44075</c:v>
                </c:pt>
                <c:pt idx="46">
                  <c:v>44105</c:v>
                </c:pt>
                <c:pt idx="47">
                  <c:v>44136</c:v>
                </c:pt>
                <c:pt idx="48">
                  <c:v>44166</c:v>
                </c:pt>
                <c:pt idx="49">
                  <c:v>44197</c:v>
                </c:pt>
                <c:pt idx="50">
                  <c:v>44228</c:v>
                </c:pt>
                <c:pt idx="51">
                  <c:v>44256</c:v>
                </c:pt>
                <c:pt idx="52">
                  <c:v>44287</c:v>
                </c:pt>
                <c:pt idx="53">
                  <c:v>44317</c:v>
                </c:pt>
                <c:pt idx="54">
                  <c:v>44348</c:v>
                </c:pt>
                <c:pt idx="55">
                  <c:v>44378</c:v>
                </c:pt>
                <c:pt idx="56">
                  <c:v>44409</c:v>
                </c:pt>
                <c:pt idx="57">
                  <c:v>44440</c:v>
                </c:pt>
                <c:pt idx="58">
                  <c:v>44470</c:v>
                </c:pt>
                <c:pt idx="59">
                  <c:v>44501</c:v>
                </c:pt>
                <c:pt idx="60">
                  <c:v>44531</c:v>
                </c:pt>
                <c:pt idx="61">
                  <c:v>44562</c:v>
                </c:pt>
                <c:pt idx="62">
                  <c:v>44593</c:v>
                </c:pt>
                <c:pt idx="63">
                  <c:v>44621</c:v>
                </c:pt>
                <c:pt idx="64">
                  <c:v>44652</c:v>
                </c:pt>
                <c:pt idx="65">
                  <c:v>44682</c:v>
                </c:pt>
                <c:pt idx="66">
                  <c:v>44713</c:v>
                </c:pt>
                <c:pt idx="67">
                  <c:v>44743</c:v>
                </c:pt>
                <c:pt idx="68">
                  <c:v>44774</c:v>
                </c:pt>
                <c:pt idx="69">
                  <c:v>44805</c:v>
                </c:pt>
                <c:pt idx="70">
                  <c:v>44835</c:v>
                </c:pt>
                <c:pt idx="71">
                  <c:v>44866</c:v>
                </c:pt>
                <c:pt idx="72">
                  <c:v>44896</c:v>
                </c:pt>
                <c:pt idx="73">
                  <c:v>44927</c:v>
                </c:pt>
                <c:pt idx="74">
                  <c:v>44958</c:v>
                </c:pt>
                <c:pt idx="75">
                  <c:v>44986</c:v>
                </c:pt>
                <c:pt idx="76">
                  <c:v>45017</c:v>
                </c:pt>
                <c:pt idx="77">
                  <c:v>45047</c:v>
                </c:pt>
                <c:pt idx="78">
                  <c:v>45078</c:v>
                </c:pt>
                <c:pt idx="79">
                  <c:v>45108</c:v>
                </c:pt>
                <c:pt idx="80">
                  <c:v>45139</c:v>
                </c:pt>
                <c:pt idx="81">
                  <c:v>45170</c:v>
                </c:pt>
                <c:pt idx="82">
                  <c:v>45200</c:v>
                </c:pt>
                <c:pt idx="83">
                  <c:v>45231</c:v>
                </c:pt>
                <c:pt idx="84">
                  <c:v>45261</c:v>
                </c:pt>
                <c:pt idx="85">
                  <c:v>45292</c:v>
                </c:pt>
                <c:pt idx="86">
                  <c:v>45323</c:v>
                </c:pt>
                <c:pt idx="87">
                  <c:v>45352</c:v>
                </c:pt>
                <c:pt idx="88">
                  <c:v>45383</c:v>
                </c:pt>
                <c:pt idx="89">
                  <c:v>45413</c:v>
                </c:pt>
                <c:pt idx="90">
                  <c:v>45444</c:v>
                </c:pt>
                <c:pt idx="91">
                  <c:v>45474</c:v>
                </c:pt>
                <c:pt idx="92">
                  <c:v>45505</c:v>
                </c:pt>
                <c:pt idx="93">
                  <c:v>45536</c:v>
                </c:pt>
                <c:pt idx="94">
                  <c:v>45566</c:v>
                </c:pt>
                <c:pt idx="95">
                  <c:v>45597</c:v>
                </c:pt>
                <c:pt idx="96">
                  <c:v>45627</c:v>
                </c:pt>
                <c:pt idx="97">
                  <c:v>45658</c:v>
                </c:pt>
                <c:pt idx="98">
                  <c:v>45689</c:v>
                </c:pt>
              </c:numCache>
            </c:numRef>
          </c:cat>
          <c:val>
            <c:numRef>
              <c:f>'Infla Mensual PondENGHO'!$BN$4:$BN$850</c:f>
              <c:numCache>
                <c:formatCode>0.0%</c:formatCode>
                <c:ptCount val="847"/>
                <c:pt idx="1">
                  <c:v>1.6807785034179679E-2</c:v>
                </c:pt>
                <c:pt idx="2">
                  <c:v>2.2022429858016057E-2</c:v>
                </c:pt>
                <c:pt idx="3">
                  <c:v>1.7583208055028443E-2</c:v>
                </c:pt>
                <c:pt idx="4">
                  <c:v>2.7355635161424141E-2</c:v>
                </c:pt>
                <c:pt idx="5">
                  <c:v>1.8027874379962894E-2</c:v>
                </c:pt>
                <c:pt idx="6">
                  <c:v>1.2787811469096244E-2</c:v>
                </c:pt>
                <c:pt idx="7">
                  <c:v>1.9802736170781765E-2</c:v>
                </c:pt>
                <c:pt idx="8">
                  <c:v>1.4259544399338075E-2</c:v>
                </c:pt>
                <c:pt idx="9">
                  <c:v>1.1349796611997753E-2</c:v>
                </c:pt>
                <c:pt idx="10">
                  <c:v>1.2843886881910516E-2</c:v>
                </c:pt>
                <c:pt idx="11">
                  <c:v>1.6514162278862932E-2</c:v>
                </c:pt>
                <c:pt idx="12">
                  <c:v>3.3946358660670306E-2</c:v>
                </c:pt>
                <c:pt idx="13">
                  <c:v>1.9087564879756602E-2</c:v>
                </c:pt>
                <c:pt idx="14">
                  <c:v>2.5381795269783236E-2</c:v>
                </c:pt>
                <c:pt idx="15">
                  <c:v>1.6145634990271107E-2</c:v>
                </c:pt>
                <c:pt idx="16">
                  <c:v>2.7492496867238314E-2</c:v>
                </c:pt>
                <c:pt idx="17">
                  <c:v>2.4876111109304766E-2</c:v>
                </c:pt>
                <c:pt idx="18">
                  <c:v>3.8509873433065556E-2</c:v>
                </c:pt>
                <c:pt idx="19">
                  <c:v>3.5069538816797197E-2</c:v>
                </c:pt>
                <c:pt idx="20">
                  <c:v>3.9139116328542611E-2</c:v>
                </c:pt>
                <c:pt idx="21">
                  <c:v>5.8262597113143411E-2</c:v>
                </c:pt>
                <c:pt idx="22">
                  <c:v>5.1574481443950271E-2</c:v>
                </c:pt>
                <c:pt idx="23">
                  <c:v>3.4644345233642238E-2</c:v>
                </c:pt>
                <c:pt idx="24">
                  <c:v>2.7600117627573972E-2</c:v>
                </c:pt>
                <c:pt idx="25">
                  <c:v>3.1008574604723282E-2</c:v>
                </c:pt>
                <c:pt idx="26">
                  <c:v>4.0352323687009806E-2</c:v>
                </c:pt>
                <c:pt idx="27">
                  <c:v>4.0331773938506288E-2</c:v>
                </c:pt>
                <c:pt idx="28">
                  <c:v>3.3941245125824082E-2</c:v>
                </c:pt>
                <c:pt idx="29">
                  <c:v>3.3997780663358679E-2</c:v>
                </c:pt>
                <c:pt idx="30">
                  <c:v>2.8985642003360956E-2</c:v>
                </c:pt>
                <c:pt idx="31">
                  <c:v>2.4562103177921513E-2</c:v>
                </c:pt>
                <c:pt idx="32">
                  <c:v>3.9252375570621778E-2</c:v>
                </c:pt>
                <c:pt idx="33">
                  <c:v>5.197518377521515E-2</c:v>
                </c:pt>
                <c:pt idx="34">
                  <c:v>2.8719879983198471E-2</c:v>
                </c:pt>
                <c:pt idx="35">
                  <c:v>4.680305731923462E-2</c:v>
                </c:pt>
                <c:pt idx="36">
                  <c:v>3.8967346913674872E-2</c:v>
                </c:pt>
                <c:pt idx="37">
                  <c:v>2.3974631277071445E-2</c:v>
                </c:pt>
                <c:pt idx="38">
                  <c:v>1.7614998708334273E-2</c:v>
                </c:pt>
                <c:pt idx="39">
                  <c:v>2.45135270515211E-2</c:v>
                </c:pt>
                <c:pt idx="40">
                  <c:v>1.6550836050037709E-2</c:v>
                </c:pt>
                <c:pt idx="41">
                  <c:v>2.0478418148703659E-2</c:v>
                </c:pt>
                <c:pt idx="42">
                  <c:v>2.8837121978495528E-2</c:v>
                </c:pt>
                <c:pt idx="43">
                  <c:v>2.7339907666157126E-2</c:v>
                </c:pt>
                <c:pt idx="44">
                  <c:v>2.8261636262803425E-2</c:v>
                </c:pt>
                <c:pt idx="45">
                  <c:v>2.5075104516857571E-2</c:v>
                </c:pt>
                <c:pt idx="46">
                  <c:v>3.8555550893831336E-2</c:v>
                </c:pt>
                <c:pt idx="47">
                  <c:v>3.3129764606757428E-2</c:v>
                </c:pt>
                <c:pt idx="48">
                  <c:v>3.6910805255342849E-2</c:v>
                </c:pt>
                <c:pt idx="49">
                  <c:v>3.8223698936381556E-2</c:v>
                </c:pt>
                <c:pt idx="50">
                  <c:v>3.2424019772567148E-2</c:v>
                </c:pt>
                <c:pt idx="51">
                  <c:v>3.7506670583196122E-2</c:v>
                </c:pt>
                <c:pt idx="52">
                  <c:v>4.0784058494335973E-2</c:v>
                </c:pt>
                <c:pt idx="53">
                  <c:v>3.8079097652484739E-2</c:v>
                </c:pt>
                <c:pt idx="54">
                  <c:v>3.988889847353172E-2</c:v>
                </c:pt>
                <c:pt idx="55">
                  <c:v>3.823557076260875E-2</c:v>
                </c:pt>
                <c:pt idx="56">
                  <c:v>2.4003590451603385E-2</c:v>
                </c:pt>
                <c:pt idx="57">
                  <c:v>3.0517006335375241E-2</c:v>
                </c:pt>
                <c:pt idx="58">
                  <c:v>3.4465324027057376E-2</c:v>
                </c:pt>
                <c:pt idx="59">
                  <c:v>2.7565996172761231E-2</c:v>
                </c:pt>
                <c:pt idx="60">
                  <c:v>3.5667872556951474E-2</c:v>
                </c:pt>
                <c:pt idx="61">
                  <c:v>3.4814164017445748E-2</c:v>
                </c:pt>
                <c:pt idx="62">
                  <c:v>4.6109129051125297E-2</c:v>
                </c:pt>
                <c:pt idx="63">
                  <c:v>5.7303869289508924E-2</c:v>
                </c:pt>
                <c:pt idx="64">
                  <c:v>5.9377472640955054E-2</c:v>
                </c:pt>
                <c:pt idx="65">
                  <c:v>5.6664835180394224E-2</c:v>
                </c:pt>
                <c:pt idx="66">
                  <c:v>6.0408533246883556E-2</c:v>
                </c:pt>
                <c:pt idx="67">
                  <c:v>8.1464286668834873E-2</c:v>
                </c:pt>
                <c:pt idx="68">
                  <c:v>7.1535960771342388E-2</c:v>
                </c:pt>
                <c:pt idx="69">
                  <c:v>5.8765602748506396E-2</c:v>
                </c:pt>
                <c:pt idx="70">
                  <c:v>6.3484629765320211E-2</c:v>
                </c:pt>
                <c:pt idx="71">
                  <c:v>5.0840309106412462E-2</c:v>
                </c:pt>
                <c:pt idx="72">
                  <c:v>4.6474035136046643E-2</c:v>
                </c:pt>
                <c:pt idx="73">
                  <c:v>5.6582628089748344E-2</c:v>
                </c:pt>
                <c:pt idx="74">
                  <c:v>6.5627572113123644E-2</c:v>
                </c:pt>
                <c:pt idx="75" formatCode="0.00%">
                  <c:v>6.56989162699817E-2</c:v>
                </c:pt>
                <c:pt idx="76" formatCode="0.00%">
                  <c:v>8.2797406699570031E-2</c:v>
                </c:pt>
                <c:pt idx="77" formatCode="0.00%">
                  <c:v>8.2359797103418675E-2</c:v>
                </c:pt>
                <c:pt idx="78" formatCode="0.00%">
                  <c:v>6.707494668461611E-2</c:v>
                </c:pt>
                <c:pt idx="79" formatCode="0.00%">
                  <c:v>7.229487406392332E-2</c:v>
                </c:pt>
                <c:pt idx="80" formatCode="0.00%">
                  <c:v>0.12770834835654021</c:v>
                </c:pt>
                <c:pt idx="81" formatCode="0.00%">
                  <c:v>0.12516656897443879</c:v>
                </c:pt>
                <c:pt idx="82" formatCode="0.00%">
                  <c:v>8.2845489119745208E-2</c:v>
                </c:pt>
                <c:pt idx="83" formatCode="0.00%">
                  <c:v>0.13189814373114794</c:v>
                </c:pt>
                <c:pt idx="84" formatCode="0.00%">
                  <c:v>0.25056575533263747</c:v>
                </c:pt>
                <c:pt idx="85" formatCode="0.00%">
                  <c:v>0.19905974033912321</c:v>
                </c:pt>
                <c:pt idx="86" formatCode="0.00%">
                  <c:v>0.12555251575093052</c:v>
                </c:pt>
                <c:pt idx="87" formatCode="0.00%">
                  <c:v>9.7757560384864162E-2</c:v>
                </c:pt>
                <c:pt idx="88" formatCode="0.00%">
                  <c:v>8.6089228499772297E-2</c:v>
                </c:pt>
                <c:pt idx="89" formatCode="0.00%">
                  <c:v>4.8810277158103155E-2</c:v>
                </c:pt>
                <c:pt idx="90" formatCode="0.00%">
                  <c:v>5.4373529339240001E-2</c:v>
                </c:pt>
                <c:pt idx="91" formatCode="0.00%">
                  <c:v>4.8952341751701267E-2</c:v>
                </c:pt>
                <c:pt idx="92" formatCode="0.00%">
                  <c:v>4.3479385966803896E-2</c:v>
                </c:pt>
                <c:pt idx="93" formatCode="0.00%">
                  <c:v>3.0367766242743954E-2</c:v>
                </c:pt>
                <c:pt idx="94" formatCode="0.00%">
                  <c:v>2.5919369018797322E-2</c:v>
                </c:pt>
                <c:pt idx="95" formatCode="0.00%">
                  <c:v>2.50346996347659E-2</c:v>
                </c:pt>
                <c:pt idx="96" formatCode="0.00%">
                  <c:v>2.2841154058538038E-2</c:v>
                </c:pt>
                <c:pt idx="97" formatCode="0.00%">
                  <c:v>1.6186671674500275E-2</c:v>
                </c:pt>
                <c:pt idx="98" formatCode="0.00%">
                  <c:v>2.0970254398481103E-2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0A-45F4-B561-4599D0710437}"/>
            </c:ext>
          </c:extLst>
        </c:ser>
        <c:ser>
          <c:idx val="2"/>
          <c:order val="2"/>
          <c:tx>
            <c:strRef>
              <c:f>'Infla Mensual PondENGHO'!$BO$1</c:f>
              <c:strCache>
                <c:ptCount val="1"/>
                <c:pt idx="0">
                  <c:v>QUINTIL 3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'Infla Mensual PondENGHO'!$A$4:$A$850</c:f>
              <c:numCache>
                <c:formatCode>mmm\-yy</c:formatCode>
                <c:ptCount val="847"/>
                <c:pt idx="0">
                  <c:v>42705</c:v>
                </c:pt>
                <c:pt idx="1">
                  <c:v>42736</c:v>
                </c:pt>
                <c:pt idx="2">
                  <c:v>42767</c:v>
                </c:pt>
                <c:pt idx="3">
                  <c:v>42795</c:v>
                </c:pt>
                <c:pt idx="4">
                  <c:v>42826</c:v>
                </c:pt>
                <c:pt idx="5">
                  <c:v>42856</c:v>
                </c:pt>
                <c:pt idx="6">
                  <c:v>42887</c:v>
                </c:pt>
                <c:pt idx="7">
                  <c:v>42917</c:v>
                </c:pt>
                <c:pt idx="8">
                  <c:v>42948</c:v>
                </c:pt>
                <c:pt idx="9">
                  <c:v>42979</c:v>
                </c:pt>
                <c:pt idx="10">
                  <c:v>43009</c:v>
                </c:pt>
                <c:pt idx="11">
                  <c:v>43040</c:v>
                </c:pt>
                <c:pt idx="12">
                  <c:v>43070</c:v>
                </c:pt>
                <c:pt idx="13">
                  <c:v>43101</c:v>
                </c:pt>
                <c:pt idx="14">
                  <c:v>43132</c:v>
                </c:pt>
                <c:pt idx="15">
                  <c:v>43160</c:v>
                </c:pt>
                <c:pt idx="16">
                  <c:v>43191</c:v>
                </c:pt>
                <c:pt idx="17">
                  <c:v>43221</c:v>
                </c:pt>
                <c:pt idx="18">
                  <c:v>43252</c:v>
                </c:pt>
                <c:pt idx="19">
                  <c:v>43282</c:v>
                </c:pt>
                <c:pt idx="20">
                  <c:v>43313</c:v>
                </c:pt>
                <c:pt idx="21">
                  <c:v>43344</c:v>
                </c:pt>
                <c:pt idx="22">
                  <c:v>43374</c:v>
                </c:pt>
                <c:pt idx="23">
                  <c:v>43405</c:v>
                </c:pt>
                <c:pt idx="24">
                  <c:v>43435</c:v>
                </c:pt>
                <c:pt idx="25">
                  <c:v>43466</c:v>
                </c:pt>
                <c:pt idx="26">
                  <c:v>43497</c:v>
                </c:pt>
                <c:pt idx="27">
                  <c:v>43525</c:v>
                </c:pt>
                <c:pt idx="28">
                  <c:v>43556</c:v>
                </c:pt>
                <c:pt idx="29">
                  <c:v>43586</c:v>
                </c:pt>
                <c:pt idx="30">
                  <c:v>43617</c:v>
                </c:pt>
                <c:pt idx="31">
                  <c:v>43647</c:v>
                </c:pt>
                <c:pt idx="32">
                  <c:v>43678</c:v>
                </c:pt>
                <c:pt idx="33">
                  <c:v>43709</c:v>
                </c:pt>
                <c:pt idx="34">
                  <c:v>43739</c:v>
                </c:pt>
                <c:pt idx="35">
                  <c:v>43770</c:v>
                </c:pt>
                <c:pt idx="36">
                  <c:v>43800</c:v>
                </c:pt>
                <c:pt idx="37">
                  <c:v>43831</c:v>
                </c:pt>
                <c:pt idx="38">
                  <c:v>43862</c:v>
                </c:pt>
                <c:pt idx="39">
                  <c:v>43891</c:v>
                </c:pt>
                <c:pt idx="40">
                  <c:v>43922</c:v>
                </c:pt>
                <c:pt idx="41">
                  <c:v>43952</c:v>
                </c:pt>
                <c:pt idx="42">
                  <c:v>43983</c:v>
                </c:pt>
                <c:pt idx="43">
                  <c:v>44013</c:v>
                </c:pt>
                <c:pt idx="44">
                  <c:v>44044</c:v>
                </c:pt>
                <c:pt idx="45">
                  <c:v>44075</c:v>
                </c:pt>
                <c:pt idx="46">
                  <c:v>44105</c:v>
                </c:pt>
                <c:pt idx="47">
                  <c:v>44136</c:v>
                </c:pt>
                <c:pt idx="48">
                  <c:v>44166</c:v>
                </c:pt>
                <c:pt idx="49">
                  <c:v>44197</c:v>
                </c:pt>
                <c:pt idx="50">
                  <c:v>44228</c:v>
                </c:pt>
                <c:pt idx="51">
                  <c:v>44256</c:v>
                </c:pt>
                <c:pt idx="52">
                  <c:v>44287</c:v>
                </c:pt>
                <c:pt idx="53">
                  <c:v>44317</c:v>
                </c:pt>
                <c:pt idx="54">
                  <c:v>44348</c:v>
                </c:pt>
                <c:pt idx="55">
                  <c:v>44378</c:v>
                </c:pt>
                <c:pt idx="56">
                  <c:v>44409</c:v>
                </c:pt>
                <c:pt idx="57">
                  <c:v>44440</c:v>
                </c:pt>
                <c:pt idx="58">
                  <c:v>44470</c:v>
                </c:pt>
                <c:pt idx="59">
                  <c:v>44501</c:v>
                </c:pt>
                <c:pt idx="60">
                  <c:v>44531</c:v>
                </c:pt>
                <c:pt idx="61">
                  <c:v>44562</c:v>
                </c:pt>
                <c:pt idx="62">
                  <c:v>44593</c:v>
                </c:pt>
                <c:pt idx="63">
                  <c:v>44621</c:v>
                </c:pt>
                <c:pt idx="64">
                  <c:v>44652</c:v>
                </c:pt>
                <c:pt idx="65">
                  <c:v>44682</c:v>
                </c:pt>
                <c:pt idx="66">
                  <c:v>44713</c:v>
                </c:pt>
                <c:pt idx="67">
                  <c:v>44743</c:v>
                </c:pt>
                <c:pt idx="68">
                  <c:v>44774</c:v>
                </c:pt>
                <c:pt idx="69">
                  <c:v>44805</c:v>
                </c:pt>
                <c:pt idx="70">
                  <c:v>44835</c:v>
                </c:pt>
                <c:pt idx="71">
                  <c:v>44866</c:v>
                </c:pt>
                <c:pt idx="72">
                  <c:v>44896</c:v>
                </c:pt>
                <c:pt idx="73">
                  <c:v>44927</c:v>
                </c:pt>
                <c:pt idx="74">
                  <c:v>44958</c:v>
                </c:pt>
                <c:pt idx="75">
                  <c:v>44986</c:v>
                </c:pt>
                <c:pt idx="76">
                  <c:v>45017</c:v>
                </c:pt>
                <c:pt idx="77">
                  <c:v>45047</c:v>
                </c:pt>
                <c:pt idx="78">
                  <c:v>45078</c:v>
                </c:pt>
                <c:pt idx="79">
                  <c:v>45108</c:v>
                </c:pt>
                <c:pt idx="80">
                  <c:v>45139</c:v>
                </c:pt>
                <c:pt idx="81">
                  <c:v>45170</c:v>
                </c:pt>
                <c:pt idx="82">
                  <c:v>45200</c:v>
                </c:pt>
                <c:pt idx="83">
                  <c:v>45231</c:v>
                </c:pt>
                <c:pt idx="84">
                  <c:v>45261</c:v>
                </c:pt>
                <c:pt idx="85">
                  <c:v>45292</c:v>
                </c:pt>
                <c:pt idx="86">
                  <c:v>45323</c:v>
                </c:pt>
                <c:pt idx="87">
                  <c:v>45352</c:v>
                </c:pt>
                <c:pt idx="88">
                  <c:v>45383</c:v>
                </c:pt>
                <c:pt idx="89">
                  <c:v>45413</c:v>
                </c:pt>
                <c:pt idx="90">
                  <c:v>45444</c:v>
                </c:pt>
                <c:pt idx="91">
                  <c:v>45474</c:v>
                </c:pt>
                <c:pt idx="92">
                  <c:v>45505</c:v>
                </c:pt>
                <c:pt idx="93">
                  <c:v>45536</c:v>
                </c:pt>
                <c:pt idx="94">
                  <c:v>45566</c:v>
                </c:pt>
                <c:pt idx="95">
                  <c:v>45597</c:v>
                </c:pt>
                <c:pt idx="96">
                  <c:v>45627</c:v>
                </c:pt>
                <c:pt idx="97">
                  <c:v>45658</c:v>
                </c:pt>
                <c:pt idx="98">
                  <c:v>45689</c:v>
                </c:pt>
              </c:numCache>
            </c:numRef>
          </c:cat>
          <c:val>
            <c:numRef>
              <c:f>'Infla Mensual PondENGHO'!$BO$4:$BO$850</c:f>
              <c:numCache>
                <c:formatCode>0.0%</c:formatCode>
                <c:ptCount val="847"/>
                <c:pt idx="1">
                  <c:v>1.7438812255859304E-2</c:v>
                </c:pt>
                <c:pt idx="2">
                  <c:v>2.2048813964603786E-2</c:v>
                </c:pt>
                <c:pt idx="3">
                  <c:v>1.7005737129756504E-2</c:v>
                </c:pt>
                <c:pt idx="4">
                  <c:v>2.7263164554560237E-2</c:v>
                </c:pt>
                <c:pt idx="5">
                  <c:v>1.7604119468172641E-2</c:v>
                </c:pt>
                <c:pt idx="6">
                  <c:v>1.2946214202140371E-2</c:v>
                </c:pt>
                <c:pt idx="7">
                  <c:v>2.0341570844354839E-2</c:v>
                </c:pt>
                <c:pt idx="8">
                  <c:v>1.4515425126452763E-2</c:v>
                </c:pt>
                <c:pt idx="9">
                  <c:v>1.2053983840178306E-2</c:v>
                </c:pt>
                <c:pt idx="10">
                  <c:v>1.2744265301725344E-2</c:v>
                </c:pt>
                <c:pt idx="11">
                  <c:v>1.6504885042192718E-2</c:v>
                </c:pt>
                <c:pt idx="12">
                  <c:v>3.4607670864300166E-2</c:v>
                </c:pt>
                <c:pt idx="13">
                  <c:v>1.9192796647296229E-2</c:v>
                </c:pt>
                <c:pt idx="14">
                  <c:v>2.5669059883090428E-2</c:v>
                </c:pt>
                <c:pt idx="15">
                  <c:v>1.5798945241701334E-2</c:v>
                </c:pt>
                <c:pt idx="16">
                  <c:v>2.7341734768957515E-2</c:v>
                </c:pt>
                <c:pt idx="17">
                  <c:v>2.4351501268071729E-2</c:v>
                </c:pt>
                <c:pt idx="18">
                  <c:v>3.8359655662365988E-2</c:v>
                </c:pt>
                <c:pt idx="19">
                  <c:v>3.4598682124358016E-2</c:v>
                </c:pt>
                <c:pt idx="20">
                  <c:v>3.9116094845897287E-2</c:v>
                </c:pt>
                <c:pt idx="21">
                  <c:v>5.7941927090216616E-2</c:v>
                </c:pt>
                <c:pt idx="22">
                  <c:v>5.170865622673948E-2</c:v>
                </c:pt>
                <c:pt idx="23">
                  <c:v>3.4950596465567862E-2</c:v>
                </c:pt>
                <c:pt idx="24">
                  <c:v>2.8284301311218618E-2</c:v>
                </c:pt>
                <c:pt idx="25">
                  <c:v>3.0808460105280044E-2</c:v>
                </c:pt>
                <c:pt idx="26">
                  <c:v>3.9373015932213207E-2</c:v>
                </c:pt>
                <c:pt idx="27">
                  <c:v>3.9708765246284417E-2</c:v>
                </c:pt>
                <c:pt idx="28">
                  <c:v>3.427039663266096E-2</c:v>
                </c:pt>
                <c:pt idx="29">
                  <c:v>3.3966029163027045E-2</c:v>
                </c:pt>
                <c:pt idx="30">
                  <c:v>2.9079121254649287E-2</c:v>
                </c:pt>
                <c:pt idx="31">
                  <c:v>2.5074522867178484E-2</c:v>
                </c:pt>
                <c:pt idx="32">
                  <c:v>3.9065503739390328E-2</c:v>
                </c:pt>
                <c:pt idx="33">
                  <c:v>5.2720305805037837E-2</c:v>
                </c:pt>
                <c:pt idx="34">
                  <c:v>2.9329129535339726E-2</c:v>
                </c:pt>
                <c:pt idx="35">
                  <c:v>4.7059846435650865E-2</c:v>
                </c:pt>
                <c:pt idx="36">
                  <c:v>3.9502782595069341E-2</c:v>
                </c:pt>
                <c:pt idx="37">
                  <c:v>2.2867215429730692E-2</c:v>
                </c:pt>
                <c:pt idx="38">
                  <c:v>1.7792213258829737E-2</c:v>
                </c:pt>
                <c:pt idx="39">
                  <c:v>2.4091522041248759E-2</c:v>
                </c:pt>
                <c:pt idx="40">
                  <c:v>1.5331306333366213E-2</c:v>
                </c:pt>
                <c:pt idx="41">
                  <c:v>2.0347454053823988E-2</c:v>
                </c:pt>
                <c:pt idx="42">
                  <c:v>2.853574966673933E-2</c:v>
                </c:pt>
                <c:pt idx="43">
                  <c:v>2.7117524647612523E-2</c:v>
                </c:pt>
                <c:pt idx="44">
                  <c:v>2.8279939665732279E-2</c:v>
                </c:pt>
                <c:pt idx="45">
                  <c:v>2.4940967554907267E-2</c:v>
                </c:pt>
                <c:pt idx="46">
                  <c:v>3.804392667147849E-2</c:v>
                </c:pt>
                <c:pt idx="47">
                  <c:v>3.3142255686300359E-2</c:v>
                </c:pt>
                <c:pt idx="48">
                  <c:v>3.6781902276991518E-2</c:v>
                </c:pt>
                <c:pt idx="49">
                  <c:v>3.8192248790760663E-2</c:v>
                </c:pt>
                <c:pt idx="50">
                  <c:v>3.2709266728041753E-2</c:v>
                </c:pt>
                <c:pt idx="51">
                  <c:v>3.8077647467583686E-2</c:v>
                </c:pt>
                <c:pt idx="52">
                  <c:v>4.0464377117680028E-2</c:v>
                </c:pt>
                <c:pt idx="53">
                  <c:v>3.809414023933777E-2</c:v>
                </c:pt>
                <c:pt idx="54">
                  <c:v>3.9209432164350355E-2</c:v>
                </c:pt>
                <c:pt idx="55">
                  <c:v>3.8073313964922972E-2</c:v>
                </c:pt>
                <c:pt idx="56">
                  <c:v>2.4716903615986219E-2</c:v>
                </c:pt>
                <c:pt idx="57">
                  <c:v>3.1184391637158138E-2</c:v>
                </c:pt>
                <c:pt idx="58">
                  <c:v>3.4769534634012889E-2</c:v>
                </c:pt>
                <c:pt idx="59">
                  <c:v>2.7684694211624672E-2</c:v>
                </c:pt>
                <c:pt idx="60">
                  <c:v>3.5094941882577002E-2</c:v>
                </c:pt>
                <c:pt idx="61">
                  <c:v>3.5523032935816046E-2</c:v>
                </c:pt>
                <c:pt idx="62">
                  <c:v>4.5686929773044893E-2</c:v>
                </c:pt>
                <c:pt idx="63">
                  <c:v>5.6180998259632187E-2</c:v>
                </c:pt>
                <c:pt idx="64">
                  <c:v>5.9400032118311907E-2</c:v>
                </c:pt>
                <c:pt idx="65">
                  <c:v>5.6366832945757395E-2</c:v>
                </c:pt>
                <c:pt idx="66">
                  <c:v>6.0386109130275756E-2</c:v>
                </c:pt>
                <c:pt idx="67">
                  <c:v>8.1924906184129842E-2</c:v>
                </c:pt>
                <c:pt idx="68">
                  <c:v>7.0825245224281241E-2</c:v>
                </c:pt>
                <c:pt idx="69">
                  <c:v>5.8014322344596359E-2</c:v>
                </c:pt>
                <c:pt idx="70">
                  <c:v>6.4018789357679129E-2</c:v>
                </c:pt>
                <c:pt idx="71">
                  <c:v>5.1154670183976458E-2</c:v>
                </c:pt>
                <c:pt idx="72">
                  <c:v>4.7855169058628633E-2</c:v>
                </c:pt>
                <c:pt idx="73">
                  <c:v>5.6529769925296458E-2</c:v>
                </c:pt>
                <c:pt idx="74">
                  <c:v>6.4499710022681622E-2</c:v>
                </c:pt>
                <c:pt idx="75" formatCode="0.00%">
                  <c:v>6.5474482236509646E-2</c:v>
                </c:pt>
                <c:pt idx="76" formatCode="0.00%">
                  <c:v>8.2620826152109972E-2</c:v>
                </c:pt>
                <c:pt idx="77" formatCode="0.00%">
                  <c:v>8.2643663304142745E-2</c:v>
                </c:pt>
                <c:pt idx="78" formatCode="0.00%">
                  <c:v>6.7223898883629341E-2</c:v>
                </c:pt>
                <c:pt idx="79" formatCode="0.00%">
                  <c:v>7.2790704733436185E-2</c:v>
                </c:pt>
                <c:pt idx="80" formatCode="0.00%">
                  <c:v>0.1266103213193821</c:v>
                </c:pt>
                <c:pt idx="81" formatCode="0.00%">
                  <c:v>0.12441353884435946</c:v>
                </c:pt>
                <c:pt idx="82" formatCode="0.00%">
                  <c:v>8.3167240594110625E-2</c:v>
                </c:pt>
                <c:pt idx="83" formatCode="0.00%">
                  <c:v>0.13210906679445666</c:v>
                </c:pt>
                <c:pt idx="84" formatCode="0.00%">
                  <c:v>0.25067632604028844</c:v>
                </c:pt>
                <c:pt idx="85" formatCode="0.00%">
                  <c:v>0.19967421260239582</c:v>
                </c:pt>
                <c:pt idx="86" formatCode="0.00%">
                  <c:v>0.12605735998005674</c:v>
                </c:pt>
                <c:pt idx="87" formatCode="0.00%">
                  <c:v>9.9341407929970371E-2</c:v>
                </c:pt>
                <c:pt idx="88" formatCode="0.00%">
                  <c:v>8.7331189414535215E-2</c:v>
                </c:pt>
                <c:pt idx="89" formatCode="0.00%">
                  <c:v>4.7805215297621384E-2</c:v>
                </c:pt>
                <c:pt idx="90" formatCode="0.00%">
                  <c:v>5.4373189623958984E-2</c:v>
                </c:pt>
                <c:pt idx="91" formatCode="0.00%">
                  <c:v>4.9100459715806233E-2</c:v>
                </c:pt>
                <c:pt idx="92" formatCode="0.00%">
                  <c:v>4.3120547373697082E-2</c:v>
                </c:pt>
                <c:pt idx="93" formatCode="0.00%">
                  <c:v>3.0823419449936829E-2</c:v>
                </c:pt>
                <c:pt idx="94" formatCode="0.00%">
                  <c:v>2.6579525552866468E-2</c:v>
                </c:pt>
                <c:pt idx="95" formatCode="0.00%">
                  <c:v>2.57868967001742E-2</c:v>
                </c:pt>
                <c:pt idx="96" formatCode="0.00%">
                  <c:v>2.3546447626223044E-2</c:v>
                </c:pt>
                <c:pt idx="97" formatCode="0.00%">
                  <c:v>1.701232751499604E-2</c:v>
                </c:pt>
                <c:pt idx="98" formatCode="0.00%">
                  <c:v>2.1192615304965745E-2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0A-45F4-B561-4599D0710437}"/>
            </c:ext>
          </c:extLst>
        </c:ser>
        <c:ser>
          <c:idx val="3"/>
          <c:order val="3"/>
          <c:tx>
            <c:strRef>
              <c:f>'Infla Mensual PondENGHO'!$BP$1</c:f>
              <c:strCache>
                <c:ptCount val="1"/>
                <c:pt idx="0">
                  <c:v>QUINTIL 4</c:v>
                </c:pt>
              </c:strCache>
            </c:strRef>
          </c:tx>
          <c:spPr>
            <a:ln w="12700" cap="rnd">
              <a:solidFill>
                <a:schemeClr val="accent5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'Infla Mensual PondENGHO'!$A$4:$A$850</c:f>
              <c:numCache>
                <c:formatCode>mmm\-yy</c:formatCode>
                <c:ptCount val="847"/>
                <c:pt idx="0">
                  <c:v>42705</c:v>
                </c:pt>
                <c:pt idx="1">
                  <c:v>42736</c:v>
                </c:pt>
                <c:pt idx="2">
                  <c:v>42767</c:v>
                </c:pt>
                <c:pt idx="3">
                  <c:v>42795</c:v>
                </c:pt>
                <c:pt idx="4">
                  <c:v>42826</c:v>
                </c:pt>
                <c:pt idx="5">
                  <c:v>42856</c:v>
                </c:pt>
                <c:pt idx="6">
                  <c:v>42887</c:v>
                </c:pt>
                <c:pt idx="7">
                  <c:v>42917</c:v>
                </c:pt>
                <c:pt idx="8">
                  <c:v>42948</c:v>
                </c:pt>
                <c:pt idx="9">
                  <c:v>42979</c:v>
                </c:pt>
                <c:pt idx="10">
                  <c:v>43009</c:v>
                </c:pt>
                <c:pt idx="11">
                  <c:v>43040</c:v>
                </c:pt>
                <c:pt idx="12">
                  <c:v>43070</c:v>
                </c:pt>
                <c:pt idx="13">
                  <c:v>43101</c:v>
                </c:pt>
                <c:pt idx="14">
                  <c:v>43132</c:v>
                </c:pt>
                <c:pt idx="15">
                  <c:v>43160</c:v>
                </c:pt>
                <c:pt idx="16">
                  <c:v>43191</c:v>
                </c:pt>
                <c:pt idx="17">
                  <c:v>43221</c:v>
                </c:pt>
                <c:pt idx="18">
                  <c:v>43252</c:v>
                </c:pt>
                <c:pt idx="19">
                  <c:v>43282</c:v>
                </c:pt>
                <c:pt idx="20">
                  <c:v>43313</c:v>
                </c:pt>
                <c:pt idx="21">
                  <c:v>43344</c:v>
                </c:pt>
                <c:pt idx="22">
                  <c:v>43374</c:v>
                </c:pt>
                <c:pt idx="23">
                  <c:v>43405</c:v>
                </c:pt>
                <c:pt idx="24">
                  <c:v>43435</c:v>
                </c:pt>
                <c:pt idx="25">
                  <c:v>43466</c:v>
                </c:pt>
                <c:pt idx="26">
                  <c:v>43497</c:v>
                </c:pt>
                <c:pt idx="27">
                  <c:v>43525</c:v>
                </c:pt>
                <c:pt idx="28">
                  <c:v>43556</c:v>
                </c:pt>
                <c:pt idx="29">
                  <c:v>43586</c:v>
                </c:pt>
                <c:pt idx="30">
                  <c:v>43617</c:v>
                </c:pt>
                <c:pt idx="31">
                  <c:v>43647</c:v>
                </c:pt>
                <c:pt idx="32">
                  <c:v>43678</c:v>
                </c:pt>
                <c:pt idx="33">
                  <c:v>43709</c:v>
                </c:pt>
                <c:pt idx="34">
                  <c:v>43739</c:v>
                </c:pt>
                <c:pt idx="35">
                  <c:v>43770</c:v>
                </c:pt>
                <c:pt idx="36">
                  <c:v>43800</c:v>
                </c:pt>
                <c:pt idx="37">
                  <c:v>43831</c:v>
                </c:pt>
                <c:pt idx="38">
                  <c:v>43862</c:v>
                </c:pt>
                <c:pt idx="39">
                  <c:v>43891</c:v>
                </c:pt>
                <c:pt idx="40">
                  <c:v>43922</c:v>
                </c:pt>
                <c:pt idx="41">
                  <c:v>43952</c:v>
                </c:pt>
                <c:pt idx="42">
                  <c:v>43983</c:v>
                </c:pt>
                <c:pt idx="43">
                  <c:v>44013</c:v>
                </c:pt>
                <c:pt idx="44">
                  <c:v>44044</c:v>
                </c:pt>
                <c:pt idx="45">
                  <c:v>44075</c:v>
                </c:pt>
                <c:pt idx="46">
                  <c:v>44105</c:v>
                </c:pt>
                <c:pt idx="47">
                  <c:v>44136</c:v>
                </c:pt>
                <c:pt idx="48">
                  <c:v>44166</c:v>
                </c:pt>
                <c:pt idx="49">
                  <c:v>44197</c:v>
                </c:pt>
                <c:pt idx="50">
                  <c:v>44228</c:v>
                </c:pt>
                <c:pt idx="51">
                  <c:v>44256</c:v>
                </c:pt>
                <c:pt idx="52">
                  <c:v>44287</c:v>
                </c:pt>
                <c:pt idx="53">
                  <c:v>44317</c:v>
                </c:pt>
                <c:pt idx="54">
                  <c:v>44348</c:v>
                </c:pt>
                <c:pt idx="55">
                  <c:v>44378</c:v>
                </c:pt>
                <c:pt idx="56">
                  <c:v>44409</c:v>
                </c:pt>
                <c:pt idx="57">
                  <c:v>44440</c:v>
                </c:pt>
                <c:pt idx="58">
                  <c:v>44470</c:v>
                </c:pt>
                <c:pt idx="59">
                  <c:v>44501</c:v>
                </c:pt>
                <c:pt idx="60">
                  <c:v>44531</c:v>
                </c:pt>
                <c:pt idx="61">
                  <c:v>44562</c:v>
                </c:pt>
                <c:pt idx="62">
                  <c:v>44593</c:v>
                </c:pt>
                <c:pt idx="63">
                  <c:v>44621</c:v>
                </c:pt>
                <c:pt idx="64">
                  <c:v>44652</c:v>
                </c:pt>
                <c:pt idx="65">
                  <c:v>44682</c:v>
                </c:pt>
                <c:pt idx="66">
                  <c:v>44713</c:v>
                </c:pt>
                <c:pt idx="67">
                  <c:v>44743</c:v>
                </c:pt>
                <c:pt idx="68">
                  <c:v>44774</c:v>
                </c:pt>
                <c:pt idx="69">
                  <c:v>44805</c:v>
                </c:pt>
                <c:pt idx="70">
                  <c:v>44835</c:v>
                </c:pt>
                <c:pt idx="71">
                  <c:v>44866</c:v>
                </c:pt>
                <c:pt idx="72">
                  <c:v>44896</c:v>
                </c:pt>
                <c:pt idx="73">
                  <c:v>44927</c:v>
                </c:pt>
                <c:pt idx="74">
                  <c:v>44958</c:v>
                </c:pt>
                <c:pt idx="75">
                  <c:v>44986</c:v>
                </c:pt>
                <c:pt idx="76">
                  <c:v>45017</c:v>
                </c:pt>
                <c:pt idx="77">
                  <c:v>45047</c:v>
                </c:pt>
                <c:pt idx="78">
                  <c:v>45078</c:v>
                </c:pt>
                <c:pt idx="79">
                  <c:v>45108</c:v>
                </c:pt>
                <c:pt idx="80">
                  <c:v>45139</c:v>
                </c:pt>
                <c:pt idx="81">
                  <c:v>45170</c:v>
                </c:pt>
                <c:pt idx="82">
                  <c:v>45200</c:v>
                </c:pt>
                <c:pt idx="83">
                  <c:v>45231</c:v>
                </c:pt>
                <c:pt idx="84">
                  <c:v>45261</c:v>
                </c:pt>
                <c:pt idx="85">
                  <c:v>45292</c:v>
                </c:pt>
                <c:pt idx="86">
                  <c:v>45323</c:v>
                </c:pt>
                <c:pt idx="87">
                  <c:v>45352</c:v>
                </c:pt>
                <c:pt idx="88">
                  <c:v>45383</c:v>
                </c:pt>
                <c:pt idx="89">
                  <c:v>45413</c:v>
                </c:pt>
                <c:pt idx="90">
                  <c:v>45444</c:v>
                </c:pt>
                <c:pt idx="91">
                  <c:v>45474</c:v>
                </c:pt>
                <c:pt idx="92">
                  <c:v>45505</c:v>
                </c:pt>
                <c:pt idx="93">
                  <c:v>45536</c:v>
                </c:pt>
                <c:pt idx="94">
                  <c:v>45566</c:v>
                </c:pt>
                <c:pt idx="95">
                  <c:v>45597</c:v>
                </c:pt>
                <c:pt idx="96">
                  <c:v>45627</c:v>
                </c:pt>
                <c:pt idx="97">
                  <c:v>45658</c:v>
                </c:pt>
                <c:pt idx="98">
                  <c:v>45689</c:v>
                </c:pt>
              </c:numCache>
            </c:numRef>
          </c:cat>
          <c:val>
            <c:numRef>
              <c:f>'Infla Mensual PondENGHO'!$BP$4:$BP$850</c:f>
              <c:numCache>
                <c:formatCode>0.0%</c:formatCode>
                <c:ptCount val="847"/>
                <c:pt idx="1">
                  <c:v>1.8007812500000053E-2</c:v>
                </c:pt>
                <c:pt idx="2">
                  <c:v>2.2339939828671218E-2</c:v>
                </c:pt>
                <c:pt idx="3">
                  <c:v>1.643206203153813E-2</c:v>
                </c:pt>
                <c:pt idx="4">
                  <c:v>2.6217134733367287E-2</c:v>
                </c:pt>
                <c:pt idx="5">
                  <c:v>1.7135373024095069E-2</c:v>
                </c:pt>
                <c:pt idx="6">
                  <c:v>1.2940268804819244E-2</c:v>
                </c:pt>
                <c:pt idx="7">
                  <c:v>2.0576206636685912E-2</c:v>
                </c:pt>
                <c:pt idx="8">
                  <c:v>1.4379947996679743E-2</c:v>
                </c:pt>
                <c:pt idx="9">
                  <c:v>1.2146892320334945E-2</c:v>
                </c:pt>
                <c:pt idx="10">
                  <c:v>1.2511947279249203E-2</c:v>
                </c:pt>
                <c:pt idx="11">
                  <c:v>1.658559455379538E-2</c:v>
                </c:pt>
                <c:pt idx="12">
                  <c:v>3.4970464348508035E-2</c:v>
                </c:pt>
                <c:pt idx="13">
                  <c:v>1.9687390844917996E-2</c:v>
                </c:pt>
                <c:pt idx="14">
                  <c:v>2.6430283205534533E-2</c:v>
                </c:pt>
                <c:pt idx="15">
                  <c:v>1.613145431577645E-2</c:v>
                </c:pt>
                <c:pt idx="16">
                  <c:v>2.7615769959521641E-2</c:v>
                </c:pt>
                <c:pt idx="17">
                  <c:v>2.3546496609008427E-2</c:v>
                </c:pt>
                <c:pt idx="18">
                  <c:v>3.8421659867275304E-2</c:v>
                </c:pt>
                <c:pt idx="19">
                  <c:v>3.420062928450851E-2</c:v>
                </c:pt>
                <c:pt idx="20">
                  <c:v>3.875241708558419E-2</c:v>
                </c:pt>
                <c:pt idx="21">
                  <c:v>5.9357793313105534E-2</c:v>
                </c:pt>
                <c:pt idx="22">
                  <c:v>5.1835956365874125E-2</c:v>
                </c:pt>
                <c:pt idx="23">
                  <c:v>3.4423408068666728E-2</c:v>
                </c:pt>
                <c:pt idx="24">
                  <c:v>2.9059347706463567E-2</c:v>
                </c:pt>
                <c:pt idx="25">
                  <c:v>3.0667735904612803E-2</c:v>
                </c:pt>
                <c:pt idx="26">
                  <c:v>3.8170062257369741E-2</c:v>
                </c:pt>
                <c:pt idx="27">
                  <c:v>3.9014284188555237E-2</c:v>
                </c:pt>
                <c:pt idx="28">
                  <c:v>3.4747457282577443E-2</c:v>
                </c:pt>
                <c:pt idx="29">
                  <c:v>3.3990605139144536E-2</c:v>
                </c:pt>
                <c:pt idx="30">
                  <c:v>2.842121959828936E-2</c:v>
                </c:pt>
                <c:pt idx="31">
                  <c:v>2.4868594959821744E-2</c:v>
                </c:pt>
                <c:pt idx="32">
                  <c:v>3.9255175733185599E-2</c:v>
                </c:pt>
                <c:pt idx="33">
                  <c:v>5.302932938695526E-2</c:v>
                </c:pt>
                <c:pt idx="34">
                  <c:v>3.0448396786049381E-2</c:v>
                </c:pt>
                <c:pt idx="35">
                  <c:v>4.5973513994948201E-2</c:v>
                </c:pt>
                <c:pt idx="36">
                  <c:v>4.0406110303963017E-2</c:v>
                </c:pt>
                <c:pt idx="37">
                  <c:v>2.1705065241530264E-2</c:v>
                </c:pt>
                <c:pt idx="38">
                  <c:v>1.7762834640805192E-2</c:v>
                </c:pt>
                <c:pt idx="39">
                  <c:v>2.3404413227274601E-2</c:v>
                </c:pt>
                <c:pt idx="40">
                  <c:v>1.4151195074642242E-2</c:v>
                </c:pt>
                <c:pt idx="41">
                  <c:v>2.0071165500664678E-2</c:v>
                </c:pt>
                <c:pt idx="42">
                  <c:v>2.7935049189869776E-2</c:v>
                </c:pt>
                <c:pt idx="43">
                  <c:v>2.6397568253906822E-2</c:v>
                </c:pt>
                <c:pt idx="44">
                  <c:v>2.8154452594972623E-2</c:v>
                </c:pt>
                <c:pt idx="45">
                  <c:v>2.4906268495204387E-2</c:v>
                </c:pt>
                <c:pt idx="46">
                  <c:v>3.7346096180695731E-2</c:v>
                </c:pt>
                <c:pt idx="47">
                  <c:v>3.3419910228742911E-2</c:v>
                </c:pt>
                <c:pt idx="48">
                  <c:v>3.7207393084023099E-2</c:v>
                </c:pt>
                <c:pt idx="49">
                  <c:v>3.7872846458666398E-2</c:v>
                </c:pt>
                <c:pt idx="50">
                  <c:v>3.3769541225228794E-2</c:v>
                </c:pt>
                <c:pt idx="51">
                  <c:v>3.8504498291414446E-2</c:v>
                </c:pt>
                <c:pt idx="52">
                  <c:v>4.0644034339211377E-2</c:v>
                </c:pt>
                <c:pt idx="53">
                  <c:v>3.8583957994730689E-2</c:v>
                </c:pt>
                <c:pt idx="54">
                  <c:v>3.7940497962404729E-2</c:v>
                </c:pt>
                <c:pt idx="55">
                  <c:v>3.6960864614276723E-2</c:v>
                </c:pt>
                <c:pt idx="56">
                  <c:v>2.5984459475452582E-2</c:v>
                </c:pt>
                <c:pt idx="57">
                  <c:v>3.2019362613691982E-2</c:v>
                </c:pt>
                <c:pt idx="58">
                  <c:v>3.5190920192514907E-2</c:v>
                </c:pt>
                <c:pt idx="59">
                  <c:v>2.7503750496291168E-2</c:v>
                </c:pt>
                <c:pt idx="60">
                  <c:v>3.5636821711834354E-2</c:v>
                </c:pt>
                <c:pt idx="61">
                  <c:v>3.6092972999367312E-2</c:v>
                </c:pt>
                <c:pt idx="62">
                  <c:v>4.4743349065049509E-2</c:v>
                </c:pt>
                <c:pt idx="63">
                  <c:v>5.5541862887631632E-2</c:v>
                </c:pt>
                <c:pt idx="64">
                  <c:v>5.9410486582068822E-2</c:v>
                </c:pt>
                <c:pt idx="65">
                  <c:v>5.6005463485138796E-2</c:v>
                </c:pt>
                <c:pt idx="66">
                  <c:v>6.0032844325260903E-2</c:v>
                </c:pt>
                <c:pt idx="67">
                  <c:v>8.2006933764095402E-2</c:v>
                </c:pt>
                <c:pt idx="68">
                  <c:v>7.0431825926009273E-2</c:v>
                </c:pt>
                <c:pt idx="69">
                  <c:v>5.7317777817520232E-2</c:v>
                </c:pt>
                <c:pt idx="70">
                  <c:v>6.3729332327007615E-2</c:v>
                </c:pt>
                <c:pt idx="71">
                  <c:v>5.1889966679498079E-2</c:v>
                </c:pt>
                <c:pt idx="72">
                  <c:v>4.940563863570846E-2</c:v>
                </c:pt>
                <c:pt idx="73">
                  <c:v>5.7142566439022602E-2</c:v>
                </c:pt>
                <c:pt idx="74">
                  <c:v>6.2839990995373851E-2</c:v>
                </c:pt>
                <c:pt idx="75" formatCode="0.00%">
                  <c:v>6.4344918181676869E-2</c:v>
                </c:pt>
                <c:pt idx="76" formatCode="0.00%">
                  <c:v>8.1789171887757917E-2</c:v>
                </c:pt>
                <c:pt idx="77" formatCode="0.00%">
                  <c:v>8.3139029297770062E-2</c:v>
                </c:pt>
                <c:pt idx="78" formatCode="0.00%">
                  <c:v>6.7673807224430949E-2</c:v>
                </c:pt>
                <c:pt idx="79" formatCode="0.00%">
                  <c:v>7.2441421991177757E-2</c:v>
                </c:pt>
                <c:pt idx="80" formatCode="0.00%">
                  <c:v>0.12488583526928854</c:v>
                </c:pt>
                <c:pt idx="81" formatCode="0.00%">
                  <c:v>0.12293598800432304</c:v>
                </c:pt>
                <c:pt idx="82" formatCode="0.00%">
                  <c:v>8.32723142698788E-2</c:v>
                </c:pt>
                <c:pt idx="83" formatCode="0.00%">
                  <c:v>0.1306431679413258</c:v>
                </c:pt>
                <c:pt idx="84" formatCode="0.00%">
                  <c:v>0.25104833082537037</c:v>
                </c:pt>
                <c:pt idx="85" formatCode="0.00%">
                  <c:v>0.20300081199221176</c:v>
                </c:pt>
                <c:pt idx="86" formatCode="0.00%">
                  <c:v>0.13014981724374164</c:v>
                </c:pt>
                <c:pt idx="87" formatCode="0.00%">
                  <c:v>0.10020414373529163</c:v>
                </c:pt>
                <c:pt idx="88" formatCode="0.00%">
                  <c:v>8.7100684008103446E-2</c:v>
                </c:pt>
                <c:pt idx="89" formatCode="0.00%">
                  <c:v>4.6482757590940782E-2</c:v>
                </c:pt>
                <c:pt idx="90" formatCode="0.00%">
                  <c:v>5.378438367209748E-2</c:v>
                </c:pt>
                <c:pt idx="91" formatCode="0.00%">
                  <c:v>4.8751563531479691E-2</c:v>
                </c:pt>
                <c:pt idx="92" formatCode="0.00%">
                  <c:v>4.3594260757631842E-2</c:v>
                </c:pt>
                <c:pt idx="93" formatCode="0.00%">
                  <c:v>3.168428072092766E-2</c:v>
                </c:pt>
                <c:pt idx="94" formatCode="0.00%">
                  <c:v>2.7534082563684947E-2</c:v>
                </c:pt>
                <c:pt idx="95" formatCode="0.00%">
                  <c:v>2.7210554174945889E-2</c:v>
                </c:pt>
                <c:pt idx="96" formatCode="0.00%">
                  <c:v>2.4433062565627051E-2</c:v>
                </c:pt>
                <c:pt idx="97" formatCode="0.00%">
                  <c:v>1.8119465361628562E-2</c:v>
                </c:pt>
                <c:pt idx="98" formatCode="0.00%">
                  <c:v>2.1213453138930749E-2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0A-45F4-B561-4599D0710437}"/>
            </c:ext>
          </c:extLst>
        </c:ser>
        <c:ser>
          <c:idx val="4"/>
          <c:order val="4"/>
          <c:tx>
            <c:strRef>
              <c:f>'Infla Mensual PondENGHO'!$BQ$1</c:f>
              <c:strCache>
                <c:ptCount val="1"/>
                <c:pt idx="0">
                  <c:v>QUINTIL 5</c:v>
                </c:pt>
              </c:strCache>
            </c:strRef>
          </c:tx>
          <c:spPr>
            <a:ln w="12700" cap="rnd">
              <a:solidFill>
                <a:schemeClr val="accent5">
                  <a:tint val="54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'Infla Mensual PondENGHO'!$A$4:$A$850</c:f>
              <c:numCache>
                <c:formatCode>mmm\-yy</c:formatCode>
                <c:ptCount val="847"/>
                <c:pt idx="0">
                  <c:v>42705</c:v>
                </c:pt>
                <c:pt idx="1">
                  <c:v>42736</c:v>
                </c:pt>
                <c:pt idx="2">
                  <c:v>42767</c:v>
                </c:pt>
                <c:pt idx="3">
                  <c:v>42795</c:v>
                </c:pt>
                <c:pt idx="4">
                  <c:v>42826</c:v>
                </c:pt>
                <c:pt idx="5">
                  <c:v>42856</c:v>
                </c:pt>
                <c:pt idx="6">
                  <c:v>42887</c:v>
                </c:pt>
                <c:pt idx="7">
                  <c:v>42917</c:v>
                </c:pt>
                <c:pt idx="8">
                  <c:v>42948</c:v>
                </c:pt>
                <c:pt idx="9">
                  <c:v>42979</c:v>
                </c:pt>
                <c:pt idx="10">
                  <c:v>43009</c:v>
                </c:pt>
                <c:pt idx="11">
                  <c:v>43040</c:v>
                </c:pt>
                <c:pt idx="12">
                  <c:v>43070</c:v>
                </c:pt>
                <c:pt idx="13">
                  <c:v>43101</c:v>
                </c:pt>
                <c:pt idx="14">
                  <c:v>43132</c:v>
                </c:pt>
                <c:pt idx="15">
                  <c:v>43160</c:v>
                </c:pt>
                <c:pt idx="16">
                  <c:v>43191</c:v>
                </c:pt>
                <c:pt idx="17">
                  <c:v>43221</c:v>
                </c:pt>
                <c:pt idx="18">
                  <c:v>43252</c:v>
                </c:pt>
                <c:pt idx="19">
                  <c:v>43282</c:v>
                </c:pt>
                <c:pt idx="20">
                  <c:v>43313</c:v>
                </c:pt>
                <c:pt idx="21">
                  <c:v>43344</c:v>
                </c:pt>
                <c:pt idx="22">
                  <c:v>43374</c:v>
                </c:pt>
                <c:pt idx="23">
                  <c:v>43405</c:v>
                </c:pt>
                <c:pt idx="24">
                  <c:v>43435</c:v>
                </c:pt>
                <c:pt idx="25">
                  <c:v>43466</c:v>
                </c:pt>
                <c:pt idx="26">
                  <c:v>43497</c:v>
                </c:pt>
                <c:pt idx="27">
                  <c:v>43525</c:v>
                </c:pt>
                <c:pt idx="28">
                  <c:v>43556</c:v>
                </c:pt>
                <c:pt idx="29">
                  <c:v>43586</c:v>
                </c:pt>
                <c:pt idx="30">
                  <c:v>43617</c:v>
                </c:pt>
                <c:pt idx="31">
                  <c:v>43647</c:v>
                </c:pt>
                <c:pt idx="32">
                  <c:v>43678</c:v>
                </c:pt>
                <c:pt idx="33">
                  <c:v>43709</c:v>
                </c:pt>
                <c:pt idx="34">
                  <c:v>43739</c:v>
                </c:pt>
                <c:pt idx="35">
                  <c:v>43770</c:v>
                </c:pt>
                <c:pt idx="36">
                  <c:v>43800</c:v>
                </c:pt>
                <c:pt idx="37">
                  <c:v>43831</c:v>
                </c:pt>
                <c:pt idx="38">
                  <c:v>43862</c:v>
                </c:pt>
                <c:pt idx="39">
                  <c:v>43891</c:v>
                </c:pt>
                <c:pt idx="40">
                  <c:v>43922</c:v>
                </c:pt>
                <c:pt idx="41">
                  <c:v>43952</c:v>
                </c:pt>
                <c:pt idx="42">
                  <c:v>43983</c:v>
                </c:pt>
                <c:pt idx="43">
                  <c:v>44013</c:v>
                </c:pt>
                <c:pt idx="44">
                  <c:v>44044</c:v>
                </c:pt>
                <c:pt idx="45">
                  <c:v>44075</c:v>
                </c:pt>
                <c:pt idx="46">
                  <c:v>44105</c:v>
                </c:pt>
                <c:pt idx="47">
                  <c:v>44136</c:v>
                </c:pt>
                <c:pt idx="48">
                  <c:v>44166</c:v>
                </c:pt>
                <c:pt idx="49">
                  <c:v>44197</c:v>
                </c:pt>
                <c:pt idx="50">
                  <c:v>44228</c:v>
                </c:pt>
                <c:pt idx="51">
                  <c:v>44256</c:v>
                </c:pt>
                <c:pt idx="52">
                  <c:v>44287</c:v>
                </c:pt>
                <c:pt idx="53">
                  <c:v>44317</c:v>
                </c:pt>
                <c:pt idx="54">
                  <c:v>44348</c:v>
                </c:pt>
                <c:pt idx="55">
                  <c:v>44378</c:v>
                </c:pt>
                <c:pt idx="56">
                  <c:v>44409</c:v>
                </c:pt>
                <c:pt idx="57">
                  <c:v>44440</c:v>
                </c:pt>
                <c:pt idx="58">
                  <c:v>44470</c:v>
                </c:pt>
                <c:pt idx="59">
                  <c:v>44501</c:v>
                </c:pt>
                <c:pt idx="60">
                  <c:v>44531</c:v>
                </c:pt>
                <c:pt idx="61">
                  <c:v>44562</c:v>
                </c:pt>
                <c:pt idx="62">
                  <c:v>44593</c:v>
                </c:pt>
                <c:pt idx="63">
                  <c:v>44621</c:v>
                </c:pt>
                <c:pt idx="64">
                  <c:v>44652</c:v>
                </c:pt>
                <c:pt idx="65">
                  <c:v>44682</c:v>
                </c:pt>
                <c:pt idx="66">
                  <c:v>44713</c:v>
                </c:pt>
                <c:pt idx="67">
                  <c:v>44743</c:v>
                </c:pt>
                <c:pt idx="68">
                  <c:v>44774</c:v>
                </c:pt>
                <c:pt idx="69">
                  <c:v>44805</c:v>
                </c:pt>
                <c:pt idx="70">
                  <c:v>44835</c:v>
                </c:pt>
                <c:pt idx="71">
                  <c:v>44866</c:v>
                </c:pt>
                <c:pt idx="72">
                  <c:v>44896</c:v>
                </c:pt>
                <c:pt idx="73">
                  <c:v>44927</c:v>
                </c:pt>
                <c:pt idx="74">
                  <c:v>44958</c:v>
                </c:pt>
                <c:pt idx="75">
                  <c:v>44986</c:v>
                </c:pt>
                <c:pt idx="76">
                  <c:v>45017</c:v>
                </c:pt>
                <c:pt idx="77">
                  <c:v>45047</c:v>
                </c:pt>
                <c:pt idx="78">
                  <c:v>45078</c:v>
                </c:pt>
                <c:pt idx="79">
                  <c:v>45108</c:v>
                </c:pt>
                <c:pt idx="80">
                  <c:v>45139</c:v>
                </c:pt>
                <c:pt idx="81">
                  <c:v>45170</c:v>
                </c:pt>
                <c:pt idx="82">
                  <c:v>45200</c:v>
                </c:pt>
                <c:pt idx="83">
                  <c:v>45231</c:v>
                </c:pt>
                <c:pt idx="84">
                  <c:v>45261</c:v>
                </c:pt>
                <c:pt idx="85">
                  <c:v>45292</c:v>
                </c:pt>
                <c:pt idx="86">
                  <c:v>45323</c:v>
                </c:pt>
                <c:pt idx="87">
                  <c:v>45352</c:v>
                </c:pt>
                <c:pt idx="88">
                  <c:v>45383</c:v>
                </c:pt>
                <c:pt idx="89">
                  <c:v>45413</c:v>
                </c:pt>
                <c:pt idx="90">
                  <c:v>45444</c:v>
                </c:pt>
                <c:pt idx="91">
                  <c:v>45474</c:v>
                </c:pt>
                <c:pt idx="92">
                  <c:v>45505</c:v>
                </c:pt>
                <c:pt idx="93">
                  <c:v>45536</c:v>
                </c:pt>
                <c:pt idx="94">
                  <c:v>45566</c:v>
                </c:pt>
                <c:pt idx="95">
                  <c:v>45597</c:v>
                </c:pt>
                <c:pt idx="96">
                  <c:v>45627</c:v>
                </c:pt>
                <c:pt idx="97">
                  <c:v>45658</c:v>
                </c:pt>
                <c:pt idx="98">
                  <c:v>45689</c:v>
                </c:pt>
              </c:numCache>
            </c:numRef>
          </c:cat>
          <c:val>
            <c:numRef>
              <c:f>'Infla Mensual PondENGHO'!$BQ$4:$BQ$850</c:f>
              <c:numCache>
                <c:formatCode>0.0%</c:formatCode>
                <c:ptCount val="847"/>
                <c:pt idx="1">
                  <c:v>1.8761062622070224E-2</c:v>
                </c:pt>
                <c:pt idx="2">
                  <c:v>2.3617727861796833E-2</c:v>
                </c:pt>
                <c:pt idx="3">
                  <c:v>1.5386500688628457E-2</c:v>
                </c:pt>
                <c:pt idx="4">
                  <c:v>2.5714642888408523E-2</c:v>
                </c:pt>
                <c:pt idx="5">
                  <c:v>1.6902607976454709E-2</c:v>
                </c:pt>
                <c:pt idx="6">
                  <c:v>1.3280471734027577E-2</c:v>
                </c:pt>
                <c:pt idx="7">
                  <c:v>2.1225758928373528E-2</c:v>
                </c:pt>
                <c:pt idx="8">
                  <c:v>1.4315119410708954E-2</c:v>
                </c:pt>
                <c:pt idx="9">
                  <c:v>1.246622507664874E-2</c:v>
                </c:pt>
                <c:pt idx="10">
                  <c:v>1.2091394354991847E-2</c:v>
                </c:pt>
                <c:pt idx="11">
                  <c:v>1.6030110158395505E-2</c:v>
                </c:pt>
                <c:pt idx="12">
                  <c:v>3.6595189422167662E-2</c:v>
                </c:pt>
                <c:pt idx="13">
                  <c:v>2.0088474026419556E-2</c:v>
                </c:pt>
                <c:pt idx="14">
                  <c:v>2.6795176257310205E-2</c:v>
                </c:pt>
                <c:pt idx="15">
                  <c:v>1.669339404477066E-2</c:v>
                </c:pt>
                <c:pt idx="16">
                  <c:v>2.7645107091604837E-2</c:v>
                </c:pt>
                <c:pt idx="17">
                  <c:v>2.2218759863265047E-2</c:v>
                </c:pt>
                <c:pt idx="18">
                  <c:v>3.7621251519562193E-2</c:v>
                </c:pt>
                <c:pt idx="19">
                  <c:v>3.2912603547672115E-2</c:v>
                </c:pt>
                <c:pt idx="20">
                  <c:v>3.8669133449714455E-2</c:v>
                </c:pt>
                <c:pt idx="21">
                  <c:v>5.9004877146789703E-2</c:v>
                </c:pt>
                <c:pt idx="22">
                  <c:v>5.0874572017653552E-2</c:v>
                </c:pt>
                <c:pt idx="23">
                  <c:v>3.3905421519750512E-2</c:v>
                </c:pt>
                <c:pt idx="24">
                  <c:v>3.0206619346989205E-2</c:v>
                </c:pt>
                <c:pt idx="25">
                  <c:v>3.0435762587005977E-2</c:v>
                </c:pt>
                <c:pt idx="26">
                  <c:v>3.7405326644625037E-2</c:v>
                </c:pt>
                <c:pt idx="27">
                  <c:v>3.7855880966471966E-2</c:v>
                </c:pt>
                <c:pt idx="28">
                  <c:v>3.5157152101255917E-2</c:v>
                </c:pt>
                <c:pt idx="29">
                  <c:v>3.4197711413923138E-2</c:v>
                </c:pt>
                <c:pt idx="30">
                  <c:v>2.7963694903515579E-2</c:v>
                </c:pt>
                <c:pt idx="31">
                  <c:v>2.4817374903128187E-2</c:v>
                </c:pt>
                <c:pt idx="32">
                  <c:v>3.9453840500935033E-2</c:v>
                </c:pt>
                <c:pt idx="33">
                  <c:v>5.3295272556791007E-2</c:v>
                </c:pt>
                <c:pt idx="34">
                  <c:v>3.2005851232992155E-2</c:v>
                </c:pt>
                <c:pt idx="35">
                  <c:v>4.4119527502251676E-2</c:v>
                </c:pt>
                <c:pt idx="36">
                  <c:v>4.1386894758223436E-2</c:v>
                </c:pt>
                <c:pt idx="37">
                  <c:v>2.0214708992445374E-2</c:v>
                </c:pt>
                <c:pt idx="38">
                  <c:v>1.7762917980529203E-2</c:v>
                </c:pt>
                <c:pt idx="39">
                  <c:v>2.3061552584139333E-2</c:v>
                </c:pt>
                <c:pt idx="40">
                  <c:v>1.2751404631816676E-2</c:v>
                </c:pt>
                <c:pt idx="41">
                  <c:v>1.9379129264604389E-2</c:v>
                </c:pt>
                <c:pt idx="42">
                  <c:v>2.7365087163048196E-2</c:v>
                </c:pt>
                <c:pt idx="43">
                  <c:v>2.5618465246762145E-2</c:v>
                </c:pt>
                <c:pt idx="44">
                  <c:v>2.8052010729147758E-2</c:v>
                </c:pt>
                <c:pt idx="45">
                  <c:v>2.4354433197437242E-2</c:v>
                </c:pt>
                <c:pt idx="46">
                  <c:v>3.5951731392403374E-2</c:v>
                </c:pt>
                <c:pt idx="47">
                  <c:v>3.3568010164165774E-2</c:v>
                </c:pt>
                <c:pt idx="48">
                  <c:v>3.7437723488618291E-2</c:v>
                </c:pt>
                <c:pt idx="49">
                  <c:v>3.6985888829131452E-2</c:v>
                </c:pt>
                <c:pt idx="50">
                  <c:v>3.4672246819139829E-2</c:v>
                </c:pt>
                <c:pt idx="51">
                  <c:v>3.8769349858395419E-2</c:v>
                </c:pt>
                <c:pt idx="52">
                  <c:v>4.0309277725275372E-2</c:v>
                </c:pt>
                <c:pt idx="53">
                  <c:v>3.8082179923854209E-2</c:v>
                </c:pt>
                <c:pt idx="54">
                  <c:v>3.6192378885454346E-2</c:v>
                </c:pt>
                <c:pt idx="55">
                  <c:v>3.6206297294603784E-2</c:v>
                </c:pt>
                <c:pt idx="56">
                  <c:v>2.7784003019621695E-2</c:v>
                </c:pt>
                <c:pt idx="57">
                  <c:v>3.3417569916373902E-2</c:v>
                </c:pt>
                <c:pt idx="58">
                  <c:v>3.5696309308070662E-2</c:v>
                </c:pt>
                <c:pt idx="59">
                  <c:v>2.7307026556783187E-2</c:v>
                </c:pt>
                <c:pt idx="60">
                  <c:v>3.5863925717946055E-2</c:v>
                </c:pt>
                <c:pt idx="61">
                  <c:v>3.6918428463067254E-2</c:v>
                </c:pt>
                <c:pt idx="62">
                  <c:v>4.2833025296469263E-2</c:v>
                </c:pt>
                <c:pt idx="63">
                  <c:v>5.4306375631850701E-2</c:v>
                </c:pt>
                <c:pt idx="64">
                  <c:v>5.9309343163631567E-2</c:v>
                </c:pt>
                <c:pt idx="65">
                  <c:v>5.5180920429797498E-2</c:v>
                </c:pt>
                <c:pt idx="66">
                  <c:v>6.0200972688009724E-2</c:v>
                </c:pt>
                <c:pt idx="67">
                  <c:v>8.3326038038716632E-2</c:v>
                </c:pt>
                <c:pt idx="68">
                  <c:v>6.9744815071251853E-2</c:v>
                </c:pt>
                <c:pt idx="69">
                  <c:v>5.5950619999708628E-2</c:v>
                </c:pt>
                <c:pt idx="70">
                  <c:v>6.4215434657751258E-2</c:v>
                </c:pt>
                <c:pt idx="71">
                  <c:v>5.2768148929096537E-2</c:v>
                </c:pt>
                <c:pt idx="72">
                  <c:v>5.1621987418590809E-2</c:v>
                </c:pt>
                <c:pt idx="73">
                  <c:v>5.8134068673459272E-2</c:v>
                </c:pt>
                <c:pt idx="74">
                  <c:v>6.1114107462431289E-2</c:v>
                </c:pt>
                <c:pt idx="75" formatCode="0.00%">
                  <c:v>6.2937618922365379E-2</c:v>
                </c:pt>
                <c:pt idx="76" formatCode="0.00%">
                  <c:v>8.0776798606780442E-2</c:v>
                </c:pt>
                <c:pt idx="77" formatCode="0.00%">
                  <c:v>8.4400392786111889E-2</c:v>
                </c:pt>
                <c:pt idx="78" formatCode="0.00%">
                  <c:v>6.873063992889672E-2</c:v>
                </c:pt>
                <c:pt idx="79" formatCode="0.00%">
                  <c:v>7.2803845916111554E-2</c:v>
                </c:pt>
                <c:pt idx="80" formatCode="0.00%">
                  <c:v>0.1235493945574111</c:v>
                </c:pt>
                <c:pt idx="81" formatCode="0.00%">
                  <c:v>0.12100151080179256</c:v>
                </c:pt>
                <c:pt idx="82" formatCode="0.00%">
                  <c:v>8.4257423763675066E-2</c:v>
                </c:pt>
                <c:pt idx="83" formatCode="0.00%">
                  <c:v>0.12918852958279392</c:v>
                </c:pt>
                <c:pt idx="84" formatCode="0.00%">
                  <c:v>0.24953983013020764</c:v>
                </c:pt>
                <c:pt idx="85" formatCode="0.00%">
                  <c:v>0.20488741739436023</c:v>
                </c:pt>
                <c:pt idx="86" formatCode="0.00%">
                  <c:v>0.13243922815442111</c:v>
                </c:pt>
                <c:pt idx="87" formatCode="0.00%">
                  <c:v>0.10026999197653286</c:v>
                </c:pt>
                <c:pt idx="88" formatCode="0.00%">
                  <c:v>8.9348053266062655E-2</c:v>
                </c:pt>
                <c:pt idx="89" formatCode="0.00%">
                  <c:v>4.4805339607987937E-2</c:v>
                </c:pt>
                <c:pt idx="90" formatCode="0.00%">
                  <c:v>5.3607342499682353E-2</c:v>
                </c:pt>
                <c:pt idx="91" formatCode="0.00%">
                  <c:v>4.8826984581953115E-2</c:v>
                </c:pt>
                <c:pt idx="92" formatCode="0.00%">
                  <c:v>4.3906058949553461E-2</c:v>
                </c:pt>
                <c:pt idx="93" formatCode="0.00%">
                  <c:v>3.2798411069770328E-2</c:v>
                </c:pt>
                <c:pt idx="94" formatCode="0.00%">
                  <c:v>2.9324594942012228E-2</c:v>
                </c:pt>
                <c:pt idx="95" formatCode="0.00%">
                  <c:v>2.8724349865401955E-2</c:v>
                </c:pt>
                <c:pt idx="96" formatCode="0.00%">
                  <c:v>2.5992860048193789E-2</c:v>
                </c:pt>
                <c:pt idx="97" formatCode="0.00%">
                  <c:v>2.0180027209536489E-2</c:v>
                </c:pt>
                <c:pt idx="98" formatCode="0.00%">
                  <c:v>2.1462266210353631E-2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D0A-45F4-B561-4599D07104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6193631"/>
        <c:axId val="696195295"/>
      </c:lineChart>
      <c:dateAx>
        <c:axId val="696193631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96195295"/>
        <c:crosses val="autoZero"/>
        <c:auto val="1"/>
        <c:lblOffset val="100"/>
        <c:baseTimeUnit val="months"/>
      </c:dateAx>
      <c:valAx>
        <c:axId val="69619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96193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4806678715864583"/>
          <c:y val="0.94774361751102598"/>
          <c:w val="0.53612127268344623"/>
          <c:h val="3.40803324165798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1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19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chart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59A5C21-FC6A-4374-B01E-CB7A24774CCE}">
  <sheetPr/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DD0D88B-2D52-47CC-98CE-D9F6A088FB20}">
  <sheetPr/>
  <sheetViews>
    <sheetView zoomScale="175" workbookViewId="0"/>
  </sheetViews>
  <pageMargins left="0.7" right="0.7" top="0.75" bottom="0.75" header="0.3" footer="0.3"/>
  <pageSetup orientation="landscape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7EF79D0-37E4-46C3-832F-738F542BE1C5}">
  <sheetPr/>
  <sheetViews>
    <sheetView zoomScale="150" workbookViewId="0" zoomToFit="1"/>
  </sheetViews>
  <pageMargins left="0.7" right="0.7" top="0.75" bottom="0.75" header="0.3" footer="0.3"/>
  <pageSetup orientation="landscape" r:id="rId1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0EDC503-D061-4934-A8C3-5140CC2C92F7}">
  <sheetPr/>
  <sheetViews>
    <sheetView zoomScale="160" workbookViewId="0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1388B0E-B347-421A-B87C-18C1EF2295F3}">
  <sheetPr/>
  <sheetViews>
    <sheetView zoomScale="150" workbookViewId="0" zoomToFit="1"/>
  </sheetViews>
  <pageMargins left="0.7" right="0.7" top="0.75" bottom="0.75" header="0.3" footer="0.3"/>
  <pageSetup orientation="landscape" r:id="rId1"/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A380CDB-D879-4A1E-9CAA-A546767C65BB}">
  <sheetPr/>
  <sheetViews>
    <sheetView zoomScale="150" workbookViewId="0" zoomToFit="1"/>
  </sheetViews>
  <pageMargins left="0.7" right="0.7" top="0.75" bottom="0.75" header="0.3" footer="0.3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5" Type="http://schemas.openxmlformats.org/officeDocument/2006/relationships/chart" Target="../charts/chart16.xml"/><Relationship Id="rId4" Type="http://schemas.openxmlformats.org/officeDocument/2006/relationships/chart" Target="../charts/chart1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81</xdr:col>
      <xdr:colOff>520211</xdr:colOff>
      <xdr:row>86</xdr:row>
      <xdr:rowOff>481</xdr:rowOff>
    </xdr:from>
    <xdr:to>
      <xdr:col>87</xdr:col>
      <xdr:colOff>520211</xdr:colOff>
      <xdr:row>100</xdr:row>
      <xdr:rowOff>76681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921F7A1-D8BB-1DE5-C3EA-B0AB95B003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88</xdr:col>
      <xdr:colOff>472357</xdr:colOff>
      <xdr:row>85</xdr:row>
      <xdr:rowOff>142211</xdr:rowOff>
    </xdr:from>
    <xdr:to>
      <xdr:col>94</xdr:col>
      <xdr:colOff>472357</xdr:colOff>
      <xdr:row>100</xdr:row>
      <xdr:rowOff>24935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F018BE1C-6EF1-B53B-D288-03E36CA6CC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86</xdr:col>
      <xdr:colOff>542192</xdr:colOff>
      <xdr:row>42</xdr:row>
      <xdr:rowOff>97447</xdr:rowOff>
    </xdr:from>
    <xdr:to>
      <xdr:col>92</xdr:col>
      <xdr:colOff>542192</xdr:colOff>
      <xdr:row>56</xdr:row>
      <xdr:rowOff>173647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EB181097-31E1-D7CA-FDD3-619E874121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7054</xdr:colOff>
      <xdr:row>88</xdr:row>
      <xdr:rowOff>107443</xdr:rowOff>
    </xdr:from>
    <xdr:to>
      <xdr:col>10</xdr:col>
      <xdr:colOff>180116</xdr:colOff>
      <xdr:row>105</xdr:row>
      <xdr:rowOff>57249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967422C-19D8-1B72-4CBA-6E66984195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59</xdr:col>
      <xdr:colOff>28705</xdr:colOff>
      <xdr:row>107</xdr:row>
      <xdr:rowOff>84085</xdr:rowOff>
    </xdr:from>
    <xdr:to>
      <xdr:col>68</xdr:col>
      <xdr:colOff>307298</xdr:colOff>
      <xdr:row>127</xdr:row>
      <xdr:rowOff>126692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64A39AC6-F2D8-D258-7142-EB6C3714DE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73</xdr:col>
      <xdr:colOff>66301</xdr:colOff>
      <xdr:row>106</xdr:row>
      <xdr:rowOff>155285</xdr:rowOff>
    </xdr:from>
    <xdr:to>
      <xdr:col>82</xdr:col>
      <xdr:colOff>305137</xdr:colOff>
      <xdr:row>127</xdr:row>
      <xdr:rowOff>40740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D0D6FC2E-9CBA-4623-B8FD-75C4823FE8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74</xdr:col>
      <xdr:colOff>423496</xdr:colOff>
      <xdr:row>114</xdr:row>
      <xdr:rowOff>38196</xdr:rowOff>
    </xdr:from>
    <xdr:to>
      <xdr:col>88</xdr:col>
      <xdr:colOff>282453</xdr:colOff>
      <xdr:row>144</xdr:row>
      <xdr:rowOff>129780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7053CA2D-EA45-0109-A54F-2E0464E669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91</xdr:col>
      <xdr:colOff>340139</xdr:colOff>
      <xdr:row>102</xdr:row>
      <xdr:rowOff>149924</xdr:rowOff>
    </xdr:from>
    <xdr:to>
      <xdr:col>99</xdr:col>
      <xdr:colOff>277439</xdr:colOff>
      <xdr:row>120</xdr:row>
      <xdr:rowOff>59031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CD8FEDE-BD9A-1390-4CB7-6CF7BD0A32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1B7010C-7D16-26E8-9266-5BDB549DF13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3609" cy="628650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BAB3363-E910-7BE8-29DF-EAEDE433BB7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1400" cy="628650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4862174-D6EA-9535-5B8B-E737118FDCC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214672</xdr:colOff>
      <xdr:row>89</xdr:row>
      <xdr:rowOff>65753</xdr:rowOff>
    </xdr:from>
    <xdr:to>
      <xdr:col>15</xdr:col>
      <xdr:colOff>383869</xdr:colOff>
      <xdr:row>106</xdr:row>
      <xdr:rowOff>10038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72CC99A-445C-4B79-B0A8-9653F0A2DD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59</xdr:col>
      <xdr:colOff>323727</xdr:colOff>
      <xdr:row>78</xdr:row>
      <xdr:rowOff>126068</xdr:rowOff>
    </xdr:from>
    <xdr:to>
      <xdr:col>69</xdr:col>
      <xdr:colOff>65299</xdr:colOff>
      <xdr:row>98</xdr:row>
      <xdr:rowOff>53548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D9AFC47-6DA9-4373-A3A6-DA1C695805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72</xdr:col>
      <xdr:colOff>146763</xdr:colOff>
      <xdr:row>77</xdr:row>
      <xdr:rowOff>61000</xdr:rowOff>
    </xdr:from>
    <xdr:to>
      <xdr:col>81</xdr:col>
      <xdr:colOff>419661</xdr:colOff>
      <xdr:row>96</xdr:row>
      <xdr:rowOff>155760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5CAD0ED-9BDE-4D08-89D8-66A7CCC36A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146</xdr:col>
      <xdr:colOff>251377</xdr:colOff>
      <xdr:row>47</xdr:row>
      <xdr:rowOff>132522</xdr:rowOff>
    </xdr:from>
    <xdr:to>
      <xdr:col>152</xdr:col>
      <xdr:colOff>165654</xdr:colOff>
      <xdr:row>59</xdr:row>
      <xdr:rowOff>49197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E687FB8C-D65C-42F7-81B2-F407835919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138</xdr:col>
      <xdr:colOff>558800</xdr:colOff>
      <xdr:row>87</xdr:row>
      <xdr:rowOff>161925</xdr:rowOff>
    </xdr:from>
    <xdr:to>
      <xdr:col>147</xdr:col>
      <xdr:colOff>0</xdr:colOff>
      <xdr:row>103</xdr:row>
      <xdr:rowOff>60325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F75F4B03-2BE3-B8A0-2FD5-ECA634B2F4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291638" cy="606742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B84CB31-99B9-EB68-CDF7-047B453FD8B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61400" cy="628650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4142210-252B-05D9-E3AF-3038A52A05A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661400" cy="628650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4210E05-75D8-CF33-4F30-139E7C67093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fiona\Dropbox\MGR\IPC%20seasonal%20adjustment\Ponderadores\Tables\IPCse%20Reconstruido%20Quintiles%20Rescale.xlsx" TargetMode="External"/><Relationship Id="rId1" Type="http://schemas.openxmlformats.org/officeDocument/2006/relationships/externalLinkPath" Target="IPCse%20Reconstruido%20Quintiles%20Rescal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fiona\Dropbox\MGR\IPC%20seasonal%20adjustment\IPCse\IPCse.xlsx" TargetMode="External"/><Relationship Id="rId1" Type="http://schemas.openxmlformats.org/officeDocument/2006/relationships/externalLinkPath" Target="/Users/fiona/Dropbox/MGR/IPC%20seasonal%20adjustment/IPCse/IPCse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fiona\Dropbox\MGR\IPC%20seasonal%20adjustment\Ponderadores\Tables\IPC%20por%20quintiles.xlsx" TargetMode="External"/><Relationship Id="rId1" Type="http://schemas.openxmlformats.org/officeDocument/2006/relationships/externalLinkPath" Target="IPC%20por%20quintile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microsoft.com/office/2006/relationships/xlExternalLinkPath/xlPathMissing" Target="IPCse%20por%20quintiles%20nuev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2">
          <cell r="A2">
            <v>42705</v>
          </cell>
          <cell r="B2">
            <v>12</v>
          </cell>
          <cell r="C2">
            <v>2016</v>
          </cell>
          <cell r="D2">
            <v>100</v>
          </cell>
          <cell r="E2">
            <v>100</v>
          </cell>
          <cell r="F2">
            <v>100</v>
          </cell>
          <cell r="G2">
            <v>100</v>
          </cell>
          <cell r="H2">
            <v>100</v>
          </cell>
          <cell r="I2">
            <v>100</v>
          </cell>
          <cell r="J2">
            <v>100</v>
          </cell>
          <cell r="K2">
            <v>100</v>
          </cell>
          <cell r="L2">
            <v>100</v>
          </cell>
          <cell r="M2">
            <v>100</v>
          </cell>
          <cell r="N2">
            <v>100</v>
          </cell>
          <cell r="O2">
            <v>100</v>
          </cell>
          <cell r="P2">
            <v>100</v>
          </cell>
          <cell r="Q2">
            <v>100</v>
          </cell>
          <cell r="R2">
            <v>100</v>
          </cell>
          <cell r="S2">
            <v>100</v>
          </cell>
          <cell r="T2">
            <v>100</v>
          </cell>
          <cell r="U2">
            <v>100</v>
          </cell>
          <cell r="V2">
            <v>100</v>
          </cell>
          <cell r="W2">
            <v>100</v>
          </cell>
          <cell r="X2">
            <v>100</v>
          </cell>
          <cell r="Y2">
            <v>100</v>
          </cell>
          <cell r="Z2">
            <v>100</v>
          </cell>
          <cell r="AA2">
            <v>100</v>
          </cell>
          <cell r="AB2">
            <v>100</v>
          </cell>
          <cell r="AC2">
            <v>100</v>
          </cell>
          <cell r="AD2">
            <v>100</v>
          </cell>
          <cell r="AE2">
            <v>100</v>
          </cell>
          <cell r="AF2">
            <v>100</v>
          </cell>
          <cell r="AG2">
            <v>100</v>
          </cell>
          <cell r="AH2">
            <v>100</v>
          </cell>
          <cell r="AI2">
            <v>100</v>
          </cell>
          <cell r="AJ2">
            <v>100</v>
          </cell>
          <cell r="AK2">
            <v>100</v>
          </cell>
          <cell r="AL2">
            <v>100</v>
          </cell>
          <cell r="AM2">
            <v>100</v>
          </cell>
          <cell r="AN2">
            <v>100</v>
          </cell>
          <cell r="AO2">
            <v>100</v>
          </cell>
          <cell r="AP2">
            <v>100</v>
          </cell>
          <cell r="AQ2">
            <v>100</v>
          </cell>
          <cell r="AR2">
            <v>100</v>
          </cell>
          <cell r="AS2">
            <v>100</v>
          </cell>
          <cell r="AT2">
            <v>100</v>
          </cell>
          <cell r="AU2">
            <v>100</v>
          </cell>
          <cell r="AV2">
            <v>100</v>
          </cell>
          <cell r="AW2">
            <v>100</v>
          </cell>
          <cell r="AX2">
            <v>100</v>
          </cell>
          <cell r="AY2">
            <v>100</v>
          </cell>
          <cell r="AZ2">
            <v>100</v>
          </cell>
          <cell r="BA2">
            <v>100</v>
          </cell>
          <cell r="BB2">
            <v>100</v>
          </cell>
          <cell r="BC2">
            <v>100</v>
          </cell>
          <cell r="BD2">
            <v>100</v>
          </cell>
          <cell r="BE2">
            <v>100</v>
          </cell>
          <cell r="BF2">
            <v>100</v>
          </cell>
          <cell r="BG2">
            <v>100</v>
          </cell>
          <cell r="BH2">
            <v>100</v>
          </cell>
          <cell r="BI2">
            <v>100</v>
          </cell>
          <cell r="BJ2">
            <v>100</v>
          </cell>
          <cell r="BK2">
            <v>100</v>
          </cell>
          <cell r="BL2">
            <v>100</v>
          </cell>
          <cell r="BM2">
            <v>100</v>
          </cell>
          <cell r="BN2">
            <v>100</v>
          </cell>
          <cell r="BO2">
            <v>100</v>
          </cell>
          <cell r="BP2">
            <v>100</v>
          </cell>
          <cell r="BQ2">
            <v>100</v>
          </cell>
          <cell r="BR2">
            <v>100</v>
          </cell>
          <cell r="BS2">
            <v>100</v>
          </cell>
          <cell r="BT2">
            <v>100</v>
          </cell>
          <cell r="BU2">
            <v>100</v>
          </cell>
          <cell r="BV2">
            <v>100</v>
          </cell>
          <cell r="BW2">
            <v>100</v>
          </cell>
          <cell r="BX2">
            <v>100</v>
          </cell>
          <cell r="BY2">
            <v>100</v>
          </cell>
          <cell r="BZ2">
            <v>100</v>
          </cell>
          <cell r="CA2">
            <v>100</v>
          </cell>
          <cell r="CB2">
            <v>100</v>
          </cell>
          <cell r="CC2">
            <v>100</v>
          </cell>
          <cell r="CD2">
            <v>100</v>
          </cell>
        </row>
        <row r="3">
          <cell r="A3">
            <v>42736</v>
          </cell>
          <cell r="B3">
            <v>1</v>
          </cell>
          <cell r="C3">
            <v>2017</v>
          </cell>
          <cell r="D3">
            <v>100.95684814453125</v>
          </cell>
          <cell r="E3">
            <v>100.62062072753906</v>
          </cell>
          <cell r="F3">
            <v>101.95632934570313</v>
          </cell>
          <cell r="G3">
            <v>101.75705718994141</v>
          </cell>
          <cell r="H3">
            <v>101.40763854980469</v>
          </cell>
          <cell r="I3">
            <v>102.52864074707031</v>
          </cell>
          <cell r="J3">
            <v>102.0775146484375</v>
          </cell>
          <cell r="K3">
            <v>102.13018035888672</v>
          </cell>
          <cell r="L3">
            <v>102.72676086425781</v>
          </cell>
          <cell r="M3">
            <v>102.61689758300781</v>
          </cell>
          <cell r="N3">
            <v>102.92615509033203</v>
          </cell>
          <cell r="O3">
            <v>101.99767303466797</v>
          </cell>
          <cell r="P3">
            <v>100.92316436767578</v>
          </cell>
          <cell r="Q3">
            <v>100.53205108642578</v>
          </cell>
          <cell r="R3">
            <v>101.93683624267578</v>
          </cell>
          <cell r="S3">
            <v>101.66712951660156</v>
          </cell>
          <cell r="T3">
            <v>101.48020935058594</v>
          </cell>
          <cell r="U3">
            <v>102.45177459716797</v>
          </cell>
          <cell r="V3">
            <v>102.10116577148438</v>
          </cell>
          <cell r="W3">
            <v>102.30860137939453</v>
          </cell>
          <cell r="X3">
            <v>102.63816070556641</v>
          </cell>
          <cell r="Y3">
            <v>102.54154205322266</v>
          </cell>
          <cell r="Z3">
            <v>102.89689636230469</v>
          </cell>
          <cell r="AA3">
            <v>101.98191070556641</v>
          </cell>
          <cell r="AB3">
            <v>100.89429473876953</v>
          </cell>
          <cell r="AC3">
            <v>100.57883453369141</v>
          </cell>
          <cell r="AD3">
            <v>101.93482208251953</v>
          </cell>
          <cell r="AE3">
            <v>101.63207244873047</v>
          </cell>
          <cell r="AF3">
            <v>101.42892456054688</v>
          </cell>
          <cell r="AG3">
            <v>102.54776000976563</v>
          </cell>
          <cell r="AH3">
            <v>102.14605712890625</v>
          </cell>
          <cell r="AI3">
            <v>102.37385559082031</v>
          </cell>
          <cell r="AJ3">
            <v>102.629638671875</v>
          </cell>
          <cell r="AK3">
            <v>102.54226684570313</v>
          </cell>
          <cell r="AL3">
            <v>102.97579956054688</v>
          </cell>
          <cell r="AM3">
            <v>101.95649719238281</v>
          </cell>
          <cell r="AN3">
            <v>100.88336181640625</v>
          </cell>
          <cell r="AO3">
            <v>100.54141998291016</v>
          </cell>
          <cell r="AP3">
            <v>101.91419982910156</v>
          </cell>
          <cell r="AQ3">
            <v>101.77842712402344</v>
          </cell>
          <cell r="AR3">
            <v>101.43257904052734</v>
          </cell>
          <cell r="AS3">
            <v>102.32981109619141</v>
          </cell>
          <cell r="AT3">
            <v>102.11046600341797</v>
          </cell>
          <cell r="AU3">
            <v>102.38047027587891</v>
          </cell>
          <cell r="AV3">
            <v>102.50970458984375</v>
          </cell>
          <cell r="AW3">
            <v>102.70984649658203</v>
          </cell>
          <cell r="AX3">
            <v>102.94651794433594</v>
          </cell>
          <cell r="AY3">
            <v>101.99381256103516</v>
          </cell>
          <cell r="AZ3">
            <v>100.84565734863281</v>
          </cell>
          <cell r="BA3">
            <v>100.45668792724609</v>
          </cell>
          <cell r="BB3">
            <v>101.89094543457031</v>
          </cell>
          <cell r="BC3">
            <v>101.74652099609375</v>
          </cell>
          <cell r="BD3">
            <v>101.548583984375</v>
          </cell>
          <cell r="BE3">
            <v>102.16879272460938</v>
          </cell>
          <cell r="BF3">
            <v>102.10839080810547</v>
          </cell>
          <cell r="BG3">
            <v>102.52231597900391</v>
          </cell>
          <cell r="BH3">
            <v>102.39437103271484</v>
          </cell>
          <cell r="BI3">
            <v>102.75511932373047</v>
          </cell>
          <cell r="BJ3">
            <v>103.05781555175781</v>
          </cell>
          <cell r="BK3">
            <v>102.01801300048828</v>
          </cell>
          <cell r="BL3">
            <v>101.61908721923828</v>
          </cell>
          <cell r="BM3">
            <v>101.68077850341797</v>
          </cell>
          <cell r="BN3">
            <v>101.74388122558594</v>
          </cell>
          <cell r="BO3">
            <v>101.80078125</v>
          </cell>
          <cell r="BP3">
            <v>101.87610626220703</v>
          </cell>
          <cell r="BQ3">
            <v>100.89768218994141</v>
          </cell>
          <cell r="BR3">
            <v>100.53078460693359</v>
          </cell>
          <cell r="BS3">
            <v>101.92097473144531</v>
          </cell>
          <cell r="BT3">
            <v>101.72183990478516</v>
          </cell>
          <cell r="BU3">
            <v>101.48405456542969</v>
          </cell>
          <cell r="BV3">
            <v>102.32992553710938</v>
          </cell>
          <cell r="BW3">
            <v>102.111328125</v>
          </cell>
          <cell r="BX3">
            <v>102.37928009033203</v>
          </cell>
          <cell r="BY3">
            <v>102.52748870849609</v>
          </cell>
          <cell r="BZ3">
            <v>102.67110443115234</v>
          </cell>
          <cell r="CA3">
            <v>102.98865509033203</v>
          </cell>
          <cell r="CB3">
            <v>101.99524688720703</v>
          </cell>
          <cell r="CC3">
            <v>101.77423095703125</v>
          </cell>
          <cell r="CD3">
            <v>101.77423095703125</v>
          </cell>
        </row>
        <row r="4">
          <cell r="A4">
            <v>42767</v>
          </cell>
          <cell r="B4">
            <v>2</v>
          </cell>
          <cell r="C4">
            <v>2017</v>
          </cell>
          <cell r="D4">
            <v>102.4105224609375</v>
          </cell>
          <cell r="E4">
            <v>105.09841156005859</v>
          </cell>
          <cell r="F4">
            <v>103.75941467285156</v>
          </cell>
          <cell r="G4">
            <v>106.74596405029297</v>
          </cell>
          <cell r="H4">
            <v>102.24056243896484</v>
          </cell>
          <cell r="I4">
            <v>105.09429931640625</v>
          </cell>
          <cell r="J4">
            <v>104.02630615234375</v>
          </cell>
          <cell r="K4">
            <v>105.78511047363281</v>
          </cell>
          <cell r="L4">
            <v>104.18731689453125</v>
          </cell>
          <cell r="M4">
            <v>107.39218139648438</v>
          </cell>
          <cell r="N4">
            <v>104.68140411376953</v>
          </cell>
          <cell r="O4">
            <v>103.84928894042969</v>
          </cell>
          <cell r="P4">
            <v>102.34606170654297</v>
          </cell>
          <cell r="Q4">
            <v>105.17388153076172</v>
          </cell>
          <cell r="R4">
            <v>103.76429748535156</v>
          </cell>
          <cell r="S4">
            <v>106.94501495361328</v>
          </cell>
          <cell r="T4">
            <v>102.37067413330078</v>
          </cell>
          <cell r="U4">
            <v>105.09881591796875</v>
          </cell>
          <cell r="V4">
            <v>104.05574035644531</v>
          </cell>
          <cell r="W4">
            <v>106.0133056640625</v>
          </cell>
          <cell r="X4">
            <v>104.10587310791016</v>
          </cell>
          <cell r="Y4">
            <v>107.42343139648438</v>
          </cell>
          <cell r="Z4">
            <v>104.591552734375</v>
          </cell>
          <cell r="AA4">
            <v>103.86695098876953</v>
          </cell>
          <cell r="AB4">
            <v>102.29216003417969</v>
          </cell>
          <cell r="AC4">
            <v>105.14463043212891</v>
          </cell>
          <cell r="AD4">
            <v>103.81032562255859</v>
          </cell>
          <cell r="AE4">
            <v>106.88734436035156</v>
          </cell>
          <cell r="AF4">
            <v>102.31601715087891</v>
          </cell>
          <cell r="AG4">
            <v>105.18034362792969</v>
          </cell>
          <cell r="AH4">
            <v>104.11058807373047</v>
          </cell>
          <cell r="AI4">
            <v>106.125732421875</v>
          </cell>
          <cell r="AJ4">
            <v>104.09188079833984</v>
          </cell>
          <cell r="AK4">
            <v>107.40384674072266</v>
          </cell>
          <cell r="AL4">
            <v>104.66075897216797</v>
          </cell>
          <cell r="AM4">
            <v>103.85170745849609</v>
          </cell>
          <cell r="AN4">
            <v>102.26416015625</v>
          </cell>
          <cell r="AO4">
            <v>105.17791748046875</v>
          </cell>
          <cell r="AP4">
            <v>103.84767913818359</v>
          </cell>
          <cell r="AQ4">
            <v>107.09703826904297</v>
          </cell>
          <cell r="AR4">
            <v>102.32814025878906</v>
          </cell>
          <cell r="AS4">
            <v>105.13280487060547</v>
          </cell>
          <cell r="AT4">
            <v>104.04804229736328</v>
          </cell>
          <cell r="AU4">
            <v>106.16424560546875</v>
          </cell>
          <cell r="AV4">
            <v>104.03710174560547</v>
          </cell>
          <cell r="AW4">
            <v>107.38850402832031</v>
          </cell>
          <cell r="AX4">
            <v>104.67878723144531</v>
          </cell>
          <cell r="AY4">
            <v>103.90909576416016</v>
          </cell>
          <cell r="AZ4">
            <v>102.21628570556641</v>
          </cell>
          <cell r="BA4">
            <v>105.26210784912109</v>
          </cell>
          <cell r="BB4">
            <v>103.90706634521484</v>
          </cell>
          <cell r="BC4">
            <v>107.4716796875</v>
          </cell>
          <cell r="BD4">
            <v>102.53245544433594</v>
          </cell>
          <cell r="BE4">
            <v>105.10300445556641</v>
          </cell>
          <cell r="BF4">
            <v>104.03643035888672</v>
          </cell>
          <cell r="BG4">
            <v>106.39570617675781</v>
          </cell>
          <cell r="BH4">
            <v>103.98758697509766</v>
          </cell>
          <cell r="BI4">
            <v>107.63965606689453</v>
          </cell>
          <cell r="BJ4">
            <v>104.81920623779297</v>
          </cell>
          <cell r="BK4">
            <v>103.98511505126953</v>
          </cell>
          <cell r="BL4">
            <v>103.73878479003906</v>
          </cell>
          <cell r="BM4">
            <v>103.92003631591797</v>
          </cell>
          <cell r="BN4">
            <v>103.98721313476563</v>
          </cell>
          <cell r="BO4">
            <v>104.07500457763672</v>
          </cell>
          <cell r="BP4">
            <v>104.28218841552734</v>
          </cell>
          <cell r="BQ4">
            <v>102.30056762695313</v>
          </cell>
          <cell r="BR4">
            <v>105.18656921386719</v>
          </cell>
          <cell r="BS4">
            <v>103.83165740966797</v>
          </cell>
          <cell r="BT4">
            <v>107.11888122558594</v>
          </cell>
          <cell r="BU4">
            <v>102.40879821777344</v>
          </cell>
          <cell r="BV4">
            <v>105.12181091308594</v>
          </cell>
          <cell r="BW4">
            <v>104.05326080322266</v>
          </cell>
          <cell r="BX4">
            <v>106.15460968017578</v>
          </cell>
          <cell r="BY4">
            <v>104.05320739746094</v>
          </cell>
          <cell r="BZ4">
            <v>107.49588775634766</v>
          </cell>
          <cell r="CA4">
            <v>104.72235870361328</v>
          </cell>
          <cell r="CB4">
            <v>103.91591644287109</v>
          </cell>
          <cell r="CC4">
            <v>104.06128692626953</v>
          </cell>
          <cell r="CD4">
            <v>104.06129455566406</v>
          </cell>
        </row>
        <row r="5">
          <cell r="A5">
            <v>42795</v>
          </cell>
          <cell r="B5">
            <v>3</v>
          </cell>
          <cell r="C5">
            <v>2017</v>
          </cell>
          <cell r="D5">
            <v>104.03205871582031</v>
          </cell>
          <cell r="E5">
            <v>106.98245239257813</v>
          </cell>
          <cell r="F5">
            <v>105.17575073242188</v>
          </cell>
          <cell r="G5">
            <v>111.78063201904297</v>
          </cell>
          <cell r="H5">
            <v>103.19927215576172</v>
          </cell>
          <cell r="I5">
            <v>107.26433563232422</v>
          </cell>
          <cell r="J5">
            <v>105.27593994140625</v>
          </cell>
          <cell r="K5">
            <v>109.44882202148438</v>
          </cell>
          <cell r="L5">
            <v>106.35136413574219</v>
          </cell>
          <cell r="M5">
            <v>105.30740356445313</v>
          </cell>
          <cell r="N5">
            <v>105.87038421630859</v>
          </cell>
          <cell r="O5">
            <v>105.8021240234375</v>
          </cell>
          <cell r="P5">
            <v>104.07159423828125</v>
          </cell>
          <cell r="Q5">
            <v>106.98992919921875</v>
          </cell>
          <cell r="R5">
            <v>105.05010223388672</v>
          </cell>
          <cell r="S5">
            <v>111.29001617431641</v>
          </cell>
          <cell r="T5">
            <v>103.24942779541016</v>
          </cell>
          <cell r="U5">
            <v>107.22327423095703</v>
          </cell>
          <cell r="V5">
            <v>105.33528137207031</v>
          </cell>
          <cell r="W5">
            <v>109.54052734375</v>
          </cell>
          <cell r="X5">
            <v>106.41465759277344</v>
          </cell>
          <cell r="Y5">
            <v>104.23213958740234</v>
          </cell>
          <cell r="Z5">
            <v>105.71883392333984</v>
          </cell>
          <cell r="AA5">
            <v>105.80641174316406</v>
          </cell>
          <cell r="AB5">
            <v>104.08123779296875</v>
          </cell>
          <cell r="AC5">
            <v>106.99154663085938</v>
          </cell>
          <cell r="AD5">
            <v>105.02642822265625</v>
          </cell>
          <cell r="AE5">
            <v>110.77870178222656</v>
          </cell>
          <cell r="AF5">
            <v>103.12688446044922</v>
          </cell>
          <cell r="AG5">
            <v>107.27482604980469</v>
          </cell>
          <cell r="AH5">
            <v>105.38967895507813</v>
          </cell>
          <cell r="AI5">
            <v>109.59049224853516</v>
          </cell>
          <cell r="AJ5">
            <v>106.44591522216797</v>
          </cell>
          <cell r="AK5">
            <v>104.11182403564453</v>
          </cell>
          <cell r="AL5">
            <v>105.74205017089844</v>
          </cell>
          <cell r="AM5">
            <v>105.78965759277344</v>
          </cell>
          <cell r="AN5">
            <v>104.10099029541016</v>
          </cell>
          <cell r="AO5">
            <v>106.95574188232422</v>
          </cell>
          <cell r="AP5">
            <v>105.01302337646484</v>
          </cell>
          <cell r="AQ5">
            <v>110.76978302001953</v>
          </cell>
          <cell r="AR5">
            <v>103.13490295410156</v>
          </cell>
          <cell r="AS5">
            <v>107.19517517089844</v>
          </cell>
          <cell r="AT5">
            <v>105.33279418945313</v>
          </cell>
          <cell r="AU5">
            <v>109.54608154296875</v>
          </cell>
          <cell r="AV5">
            <v>106.47492980957031</v>
          </cell>
          <cell r="AW5">
            <v>104.03187561035156</v>
          </cell>
          <cell r="AX5">
            <v>105.69762420654297</v>
          </cell>
          <cell r="AY5">
            <v>105.83058166503906</v>
          </cell>
          <cell r="AZ5">
            <v>104.17098236083984</v>
          </cell>
          <cell r="BA5">
            <v>106.92048645019531</v>
          </cell>
          <cell r="BB5">
            <v>104.997802734375</v>
          </cell>
          <cell r="BC5">
            <v>110.73004913330078</v>
          </cell>
          <cell r="BD5">
            <v>103.31316375732422</v>
          </cell>
          <cell r="BE5">
            <v>107.12633514404297</v>
          </cell>
          <cell r="BF5">
            <v>105.29332733154297</v>
          </cell>
          <cell r="BG5">
            <v>109.64917755126953</v>
          </cell>
          <cell r="BH5">
            <v>106.53427124023438</v>
          </cell>
          <cell r="BI5">
            <v>103.19100952148438</v>
          </cell>
          <cell r="BJ5">
            <v>105.82743835449219</v>
          </cell>
          <cell r="BK5">
            <v>105.826416015625</v>
          </cell>
          <cell r="BL5">
            <v>105.64869689941406</v>
          </cell>
          <cell r="BM5">
            <v>105.74728393554688</v>
          </cell>
          <cell r="BN5">
            <v>105.75559234619141</v>
          </cell>
          <cell r="BO5">
            <v>105.78517150878906</v>
          </cell>
          <cell r="BP5">
            <v>105.88672637939453</v>
          </cell>
          <cell r="BQ5">
            <v>104.09501647949219</v>
          </cell>
          <cell r="BR5">
            <v>106.96106719970703</v>
          </cell>
          <cell r="BS5">
            <v>105.03987121582031</v>
          </cell>
          <cell r="BT5">
            <v>110.95750427246094</v>
          </cell>
          <cell r="BU5">
            <v>103.22801971435547</v>
          </cell>
          <cell r="BV5">
            <v>107.18902587890625</v>
          </cell>
          <cell r="BW5">
            <v>105.32335662841797</v>
          </cell>
          <cell r="BX5">
            <v>109.57247924804688</v>
          </cell>
          <cell r="BY5">
            <v>106.47068023681641</v>
          </cell>
          <cell r="BZ5">
            <v>103.81757354736328</v>
          </cell>
          <cell r="CA5">
            <v>105.77383422851563</v>
          </cell>
          <cell r="CB5">
            <v>105.81600952148438</v>
          </cell>
          <cell r="CC5">
            <v>105.79019927978516</v>
          </cell>
          <cell r="CD5">
            <v>105.79020690917969</v>
          </cell>
        </row>
        <row r="6">
          <cell r="A6">
            <v>42826</v>
          </cell>
          <cell r="B6">
            <v>4</v>
          </cell>
          <cell r="C6">
            <v>2017</v>
          </cell>
          <cell r="D6">
            <v>106.74706268310547</v>
          </cell>
          <cell r="E6">
            <v>110.34063720703125</v>
          </cell>
          <cell r="F6">
            <v>107.36605834960938</v>
          </cell>
          <cell r="G6">
            <v>118.5626220703125</v>
          </cell>
          <cell r="H6">
            <v>104.70502471923828</v>
          </cell>
          <cell r="I6">
            <v>109.30916595458984</v>
          </cell>
          <cell r="J6">
            <v>105.92284393310547</v>
          </cell>
          <cell r="K6">
            <v>117.38151550292969</v>
          </cell>
          <cell r="L6">
            <v>109.00621032714844</v>
          </cell>
          <cell r="M6">
            <v>109.68583679199219</v>
          </cell>
          <cell r="N6">
            <v>107.81092834472656</v>
          </cell>
          <cell r="O6">
            <v>107.85284423828125</v>
          </cell>
          <cell r="P6">
            <v>106.77998352050781</v>
          </cell>
          <cell r="Q6">
            <v>110.334228515625</v>
          </cell>
          <cell r="R6">
            <v>107.37892150878906</v>
          </cell>
          <cell r="S6">
            <v>118.03879547119141</v>
          </cell>
          <cell r="T6">
            <v>104.78813171386719</v>
          </cell>
          <cell r="U6">
            <v>109.21035003662109</v>
          </cell>
          <cell r="V6">
            <v>105.99126434326172</v>
          </cell>
          <cell r="W6">
            <v>117.44345855712891</v>
          </cell>
          <cell r="X6">
            <v>109.07656097412109</v>
          </cell>
          <cell r="Y6">
            <v>109.0797119140625</v>
          </cell>
          <cell r="Z6">
            <v>107.72160339355469</v>
          </cell>
          <cell r="AA6">
            <v>107.76956939697266</v>
          </cell>
          <cell r="AB6">
            <v>106.77767944335938</v>
          </cell>
          <cell r="AC6">
            <v>110.34073638916016</v>
          </cell>
          <cell r="AD6">
            <v>107.42037200927734</v>
          </cell>
          <cell r="AE6">
            <v>117.53134918212891</v>
          </cell>
          <cell r="AF6">
            <v>104.63154602050781</v>
          </cell>
          <cell r="AG6">
            <v>109.25984954833984</v>
          </cell>
          <cell r="AH6">
            <v>106.05873107910156</v>
          </cell>
          <cell r="AI6">
            <v>117.47711181640625</v>
          </cell>
          <cell r="AJ6">
            <v>109.09761810302734</v>
          </cell>
          <cell r="AK6">
            <v>109.04803466796875</v>
          </cell>
          <cell r="AL6">
            <v>107.77829742431641</v>
          </cell>
          <cell r="AM6">
            <v>107.70209503173828</v>
          </cell>
          <cell r="AN6">
            <v>106.78334808349609</v>
          </cell>
          <cell r="AO6">
            <v>110.32345581054688</v>
          </cell>
          <cell r="AP6">
            <v>107.40683746337891</v>
          </cell>
          <cell r="AQ6">
            <v>117.32734680175781</v>
          </cell>
          <cell r="AR6">
            <v>104.64116668701172</v>
          </cell>
          <cell r="AS6">
            <v>109.08497619628906</v>
          </cell>
          <cell r="AT6">
            <v>106.00544738769531</v>
          </cell>
          <cell r="AU6">
            <v>117.42209625244141</v>
          </cell>
          <cell r="AV6">
            <v>109.23285675048828</v>
          </cell>
          <cell r="AW6">
            <v>108.91754913330078</v>
          </cell>
          <cell r="AX6">
            <v>107.76419067382813</v>
          </cell>
          <cell r="AY6">
            <v>107.78924560546875</v>
          </cell>
          <cell r="AZ6">
            <v>106.83948516845703</v>
          </cell>
          <cell r="BA6">
            <v>110.28956604003906</v>
          </cell>
          <cell r="BB6">
            <v>107.43051147460938</v>
          </cell>
          <cell r="BC6">
            <v>116.94340515136719</v>
          </cell>
          <cell r="BD6">
            <v>104.8968505859375</v>
          </cell>
          <cell r="BE6">
            <v>108.93474578857422</v>
          </cell>
          <cell r="BF6">
            <v>105.9703369140625</v>
          </cell>
          <cell r="BG6">
            <v>117.46279907226563</v>
          </cell>
          <cell r="BH6">
            <v>109.42676544189453</v>
          </cell>
          <cell r="BI6">
            <v>108.31094360351563</v>
          </cell>
          <cell r="BJ6">
            <v>107.91124725341797</v>
          </cell>
          <cell r="BK6">
            <v>107.8009033203125</v>
          </cell>
          <cell r="BL6">
            <v>108.53758239746094</v>
          </cell>
          <cell r="BM6">
            <v>108.64006805419922</v>
          </cell>
          <cell r="BN6">
            <v>108.63882446289063</v>
          </cell>
          <cell r="BO6">
            <v>108.55855560302734</v>
          </cell>
          <cell r="BP6">
            <v>108.60956573486328</v>
          </cell>
          <cell r="BQ6">
            <v>106.78778076171875</v>
          </cell>
          <cell r="BR6">
            <v>110.32035827636719</v>
          </cell>
          <cell r="BS6">
            <v>107.40584564208984</v>
          </cell>
          <cell r="BT6">
            <v>117.49214172363281</v>
          </cell>
          <cell r="BU6">
            <v>104.77027893066406</v>
          </cell>
          <cell r="BV6">
            <v>109.08462524414063</v>
          </cell>
          <cell r="BW6">
            <v>105.99238586425781</v>
          </cell>
          <cell r="BX6">
            <v>117.44356536865234</v>
          </cell>
          <cell r="BY6">
            <v>109.23674774169922</v>
          </cell>
          <cell r="BZ6">
            <v>108.76834869384766</v>
          </cell>
          <cell r="CA6">
            <v>107.82464599609375</v>
          </cell>
          <cell r="CB6">
            <v>107.78245544433594</v>
          </cell>
          <cell r="CC6">
            <v>108.59931182861328</v>
          </cell>
          <cell r="CD6">
            <v>108.59931182861328</v>
          </cell>
        </row>
        <row r="7">
          <cell r="A7">
            <v>42856</v>
          </cell>
          <cell r="B7">
            <v>5</v>
          </cell>
          <cell r="C7">
            <v>2017</v>
          </cell>
          <cell r="D7">
            <v>109.09757232666016</v>
          </cell>
          <cell r="E7">
            <v>112.78355407714844</v>
          </cell>
          <cell r="F7">
            <v>109.28188323974609</v>
          </cell>
          <cell r="G7">
            <v>120.76380157470703</v>
          </cell>
          <cell r="H7">
            <v>107.61511993408203</v>
          </cell>
          <cell r="I7">
            <v>111.01935577392578</v>
          </cell>
          <cell r="J7">
            <v>106.98415374755859</v>
          </cell>
          <cell r="K7">
            <v>118.39276123046875</v>
          </cell>
          <cell r="L7">
            <v>110.19150543212891</v>
          </cell>
          <cell r="M7">
            <v>112.53749847412109</v>
          </cell>
          <cell r="N7">
            <v>109.57762145996094</v>
          </cell>
          <cell r="O7">
            <v>109.45314025878906</v>
          </cell>
          <cell r="P7">
            <v>109.10128021240234</v>
          </cell>
          <cell r="Q7">
            <v>112.79376983642578</v>
          </cell>
          <cell r="R7">
            <v>109.28592681884766</v>
          </cell>
          <cell r="S7">
            <v>120.23442077636719</v>
          </cell>
          <cell r="T7">
            <v>107.748291015625</v>
          </cell>
          <cell r="U7">
            <v>110.88679504394531</v>
          </cell>
          <cell r="V7">
            <v>107.00336456298828</v>
          </cell>
          <cell r="W7">
            <v>118.35147857666016</v>
          </cell>
          <cell r="X7">
            <v>110.25383758544922</v>
          </cell>
          <cell r="Y7">
            <v>111.97807312011719</v>
          </cell>
          <cell r="Z7">
            <v>109.41273498535156</v>
          </cell>
          <cell r="AA7">
            <v>109.28087615966797</v>
          </cell>
          <cell r="AB7">
            <v>109.07940673828125</v>
          </cell>
          <cell r="AC7">
            <v>112.78400421142578</v>
          </cell>
          <cell r="AD7">
            <v>109.34393310546875</v>
          </cell>
          <cell r="AE7">
            <v>119.64897918701172</v>
          </cell>
          <cell r="AF7">
            <v>107.59864044189453</v>
          </cell>
          <cell r="AG7">
            <v>110.92006683349609</v>
          </cell>
          <cell r="AH7">
            <v>107.02777099609375</v>
          </cell>
          <cell r="AI7">
            <v>118.36055755615234</v>
          </cell>
          <cell r="AJ7">
            <v>110.22890472412109</v>
          </cell>
          <cell r="AK7">
            <v>111.97013854980469</v>
          </cell>
          <cell r="AL7">
            <v>109.39521026611328</v>
          </cell>
          <cell r="AM7">
            <v>109.16605377197266</v>
          </cell>
          <cell r="AN7">
            <v>109.075927734375</v>
          </cell>
          <cell r="AO7">
            <v>112.79856872558594</v>
          </cell>
          <cell r="AP7">
            <v>109.26007843017578</v>
          </cell>
          <cell r="AQ7">
            <v>119.47243499755859</v>
          </cell>
          <cell r="AR7">
            <v>107.61543273925781</v>
          </cell>
          <cell r="AS7">
            <v>110.73506927490234</v>
          </cell>
          <cell r="AT7">
            <v>106.96076202392578</v>
          </cell>
          <cell r="AU7">
            <v>118.26280975341797</v>
          </cell>
          <cell r="AV7">
            <v>110.44426727294922</v>
          </cell>
          <cell r="AW7">
            <v>111.78681945800781</v>
          </cell>
          <cell r="AX7">
            <v>109.29767608642578</v>
          </cell>
          <cell r="AY7">
            <v>109.28153991699219</v>
          </cell>
          <cell r="AZ7">
            <v>109.09492492675781</v>
          </cell>
          <cell r="BA7">
            <v>112.80734252929688</v>
          </cell>
          <cell r="BB7">
            <v>109.23014831542969</v>
          </cell>
          <cell r="BC7">
            <v>119.11395263671875</v>
          </cell>
          <cell r="BD7">
            <v>107.94695281982422</v>
          </cell>
          <cell r="BE7">
            <v>110.56863403320313</v>
          </cell>
          <cell r="BF7">
            <v>106.91635131835938</v>
          </cell>
          <cell r="BG7">
            <v>118.20719909667969</v>
          </cell>
          <cell r="BH7">
            <v>110.69735717773438</v>
          </cell>
          <cell r="BI7">
            <v>111.18198394775391</v>
          </cell>
          <cell r="BJ7">
            <v>109.36321258544922</v>
          </cell>
          <cell r="BK7">
            <v>109.26390838623047</v>
          </cell>
          <cell r="BL7">
            <v>110.56623077392578</v>
          </cell>
          <cell r="BM7">
            <v>110.59861755371094</v>
          </cell>
          <cell r="BN7">
            <v>110.55131530761719</v>
          </cell>
          <cell r="BO7">
            <v>110.41874694824219</v>
          </cell>
          <cell r="BP7">
            <v>110.44535064697266</v>
          </cell>
          <cell r="BQ7">
            <v>109.08957672119141</v>
          </cell>
          <cell r="BR7">
            <v>112.79582977294922</v>
          </cell>
          <cell r="BS7">
            <v>109.2744140625</v>
          </cell>
          <cell r="BT7">
            <v>119.65522766113281</v>
          </cell>
          <cell r="BU7">
            <v>107.7674560546875</v>
          </cell>
          <cell r="BV7">
            <v>110.73744964599609</v>
          </cell>
          <cell r="BW7">
            <v>106.96383666992188</v>
          </cell>
          <cell r="BX7">
            <v>118.29574584960938</v>
          </cell>
          <cell r="BY7">
            <v>110.44944000244141</v>
          </cell>
          <cell r="BZ7">
            <v>111.65018463134766</v>
          </cell>
          <cell r="CA7">
            <v>109.37639617919922</v>
          </cell>
          <cell r="CB7">
            <v>109.27238464355469</v>
          </cell>
          <cell r="CC7">
            <v>110.49671936035156</v>
          </cell>
          <cell r="CD7">
            <v>110.49671936035156</v>
          </cell>
        </row>
        <row r="8">
          <cell r="A8">
            <v>42887</v>
          </cell>
          <cell r="B8">
            <v>6</v>
          </cell>
          <cell r="C8">
            <v>2017</v>
          </cell>
          <cell r="D8">
            <v>110.46003723144531</v>
          </cell>
          <cell r="E8">
            <v>113.96144866943359</v>
          </cell>
          <cell r="F8">
            <v>110.41909027099609</v>
          </cell>
          <cell r="G8">
            <v>122.76113891601563</v>
          </cell>
          <cell r="H8">
            <v>108.64467620849609</v>
          </cell>
          <cell r="I8">
            <v>112.71711730957031</v>
          </cell>
          <cell r="J8">
            <v>107.92303466796875</v>
          </cell>
          <cell r="K8">
            <v>119.63895416259766</v>
          </cell>
          <cell r="L8">
            <v>112.46979522705078</v>
          </cell>
          <cell r="M8">
            <v>115.02138519287109</v>
          </cell>
          <cell r="N8">
            <v>110.79644012451172</v>
          </cell>
          <cell r="O8">
            <v>110.90650939941406</v>
          </cell>
          <cell r="P8">
            <v>110.44353485107422</v>
          </cell>
          <cell r="Q8">
            <v>113.85697937011719</v>
          </cell>
          <cell r="R8">
            <v>110.36088562011719</v>
          </cell>
          <cell r="S8">
            <v>122.27115631103516</v>
          </cell>
          <cell r="T8">
            <v>108.85453033447266</v>
          </cell>
          <cell r="U8">
            <v>112.56478881835938</v>
          </cell>
          <cell r="V8">
            <v>107.90611267089844</v>
          </cell>
          <cell r="W8">
            <v>119.70992279052734</v>
          </cell>
          <cell r="X8">
            <v>112.51394653320313</v>
          </cell>
          <cell r="Y8">
            <v>114.42315673828125</v>
          </cell>
          <cell r="Z8">
            <v>110.73960113525391</v>
          </cell>
          <cell r="AA8">
            <v>110.69422912597656</v>
          </cell>
          <cell r="AB8">
            <v>110.41435241699219</v>
          </cell>
          <cell r="AC8">
            <v>113.85977172851563</v>
          </cell>
          <cell r="AD8">
            <v>110.40861511230469</v>
          </cell>
          <cell r="AE8">
            <v>121.68155670166016</v>
          </cell>
          <cell r="AF8">
            <v>108.76659393310547</v>
          </cell>
          <cell r="AG8">
            <v>112.59766387939453</v>
          </cell>
          <cell r="AH8">
            <v>107.8836669921875</v>
          </cell>
          <cell r="AI8">
            <v>119.78729248046875</v>
          </cell>
          <cell r="AJ8">
            <v>112.47693634033203</v>
          </cell>
          <cell r="AK8">
            <v>114.40988922119141</v>
          </cell>
          <cell r="AL8">
            <v>110.79953765869141</v>
          </cell>
          <cell r="AM8">
            <v>110.57826995849609</v>
          </cell>
          <cell r="AN8">
            <v>110.41536712646484</v>
          </cell>
          <cell r="AO8">
            <v>113.86973571777344</v>
          </cell>
          <cell r="AP8">
            <v>110.31968688964844</v>
          </cell>
          <cell r="AQ8">
            <v>121.54619598388672</v>
          </cell>
          <cell r="AR8">
            <v>108.79399871826172</v>
          </cell>
          <cell r="AS8">
            <v>112.35299682617188</v>
          </cell>
          <cell r="AT8">
            <v>107.75352478027344</v>
          </cell>
          <cell r="AU8">
            <v>119.69057464599609</v>
          </cell>
          <cell r="AV8">
            <v>112.71831512451172</v>
          </cell>
          <cell r="AW8">
            <v>114.23171234130859</v>
          </cell>
          <cell r="AX8">
            <v>110.76108551025391</v>
          </cell>
          <cell r="AY8">
            <v>110.69320678710938</v>
          </cell>
          <cell r="AZ8">
            <v>110.46120452880859</v>
          </cell>
          <cell r="BA8">
            <v>113.82203674316406</v>
          </cell>
          <cell r="BB8">
            <v>110.28856658935547</v>
          </cell>
          <cell r="BC8">
            <v>121.30478668212891</v>
          </cell>
          <cell r="BD8">
            <v>109.14565277099609</v>
          </cell>
          <cell r="BE8">
            <v>112.13619232177734</v>
          </cell>
          <cell r="BF8">
            <v>107.61550140380859</v>
          </cell>
          <cell r="BG8">
            <v>119.75714874267578</v>
          </cell>
          <cell r="BH8">
            <v>113.01324462890625</v>
          </cell>
          <cell r="BI8">
            <v>113.61156463623047</v>
          </cell>
          <cell r="BJ8">
            <v>110.90227508544922</v>
          </cell>
          <cell r="BK8">
            <v>110.63562774658203</v>
          </cell>
          <cell r="BL8">
            <v>111.98466491699219</v>
          </cell>
          <cell r="BM8">
            <v>112.01293182373047</v>
          </cell>
          <cell r="BN8">
            <v>111.98253631591797</v>
          </cell>
          <cell r="BO8">
            <v>111.84759521484375</v>
          </cell>
          <cell r="BP8">
            <v>111.91211700439453</v>
          </cell>
          <cell r="BQ8">
            <v>110.43887329101563</v>
          </cell>
          <cell r="BR8">
            <v>113.86329650878906</v>
          </cell>
          <cell r="BS8">
            <v>110.34793090820313</v>
          </cell>
          <cell r="BT8">
            <v>121.74565887451172</v>
          </cell>
          <cell r="BU8">
            <v>108.93034362792969</v>
          </cell>
          <cell r="BV8">
            <v>112.35782623291016</v>
          </cell>
          <cell r="BW8">
            <v>107.76165008544922</v>
          </cell>
          <cell r="BX8">
            <v>119.72608947753906</v>
          </cell>
          <cell r="BY8">
            <v>112.73321533203125</v>
          </cell>
          <cell r="BZ8">
            <v>114.090576171875</v>
          </cell>
          <cell r="CA8">
            <v>110.82476043701172</v>
          </cell>
          <cell r="CB8">
            <v>110.67366027832031</v>
          </cell>
          <cell r="CC8">
            <v>111.93470764160156</v>
          </cell>
          <cell r="CD8">
            <v>111.93470764160156</v>
          </cell>
        </row>
        <row r="9">
          <cell r="A9">
            <v>42917</v>
          </cell>
          <cell r="B9">
            <v>7</v>
          </cell>
          <cell r="C9">
            <v>2017</v>
          </cell>
          <cell r="D9">
            <v>112.36148071289063</v>
          </cell>
          <cell r="E9">
            <v>117.51545715332031</v>
          </cell>
          <cell r="F9">
            <v>111.33341217041016</v>
          </cell>
          <cell r="G9">
            <v>125.07801055908203</v>
          </cell>
          <cell r="H9">
            <v>110.70111083984375</v>
          </cell>
          <cell r="I9">
            <v>116.33429718017578</v>
          </cell>
          <cell r="J9">
            <v>110.46901702880859</v>
          </cell>
          <cell r="K9">
            <v>121.85523223876953</v>
          </cell>
          <cell r="L9">
            <v>115.62946319580078</v>
          </cell>
          <cell r="M9">
            <v>117.16191101074219</v>
          </cell>
          <cell r="N9">
            <v>113.29505157470703</v>
          </cell>
          <cell r="O9">
            <v>112.34674072265625</v>
          </cell>
          <cell r="P9">
            <v>112.35422515869141</v>
          </cell>
          <cell r="Q9">
            <v>117.46372222900391</v>
          </cell>
          <cell r="R9">
            <v>111.29013824462891</v>
          </cell>
          <cell r="S9">
            <v>124.65029144287109</v>
          </cell>
          <cell r="T9">
            <v>110.84333801269531</v>
          </cell>
          <cell r="U9">
            <v>116.26528167724609</v>
          </cell>
          <cell r="V9">
            <v>110.31980895996094</v>
          </cell>
          <cell r="W9">
            <v>121.82999420166016</v>
          </cell>
          <cell r="X9">
            <v>115.76540374755859</v>
          </cell>
          <cell r="Y9">
            <v>116.55689239501953</v>
          </cell>
          <cell r="Z9">
            <v>113.36307525634766</v>
          </cell>
          <cell r="AA9">
            <v>112.17505645751953</v>
          </cell>
          <cell r="AB9">
            <v>112.32728576660156</v>
          </cell>
          <cell r="AC9">
            <v>117.43932342529297</v>
          </cell>
          <cell r="AD9">
            <v>111.35541534423828</v>
          </cell>
          <cell r="AE9">
            <v>124.07578277587891</v>
          </cell>
          <cell r="AF9">
            <v>110.80054473876953</v>
          </cell>
          <cell r="AG9">
            <v>116.39630889892578</v>
          </cell>
          <cell r="AH9">
            <v>110.30425262451172</v>
          </cell>
          <cell r="AI9">
            <v>121.86363220214844</v>
          </cell>
          <cell r="AJ9">
            <v>115.81554412841797</v>
          </cell>
          <cell r="AK9">
            <v>116.52655029296875</v>
          </cell>
          <cell r="AL9">
            <v>113.58981323242188</v>
          </cell>
          <cell r="AM9">
            <v>112.07987976074219</v>
          </cell>
          <cell r="AN9">
            <v>112.30989074707031</v>
          </cell>
          <cell r="AO9">
            <v>117.47771453857422</v>
          </cell>
          <cell r="AP9">
            <v>111.27567291259766</v>
          </cell>
          <cell r="AQ9">
            <v>123.98919677734375</v>
          </cell>
          <cell r="AR9">
            <v>110.81844329833984</v>
          </cell>
          <cell r="AS9">
            <v>116.14031982421875</v>
          </cell>
          <cell r="AT9">
            <v>110.05316162109375</v>
          </cell>
          <cell r="AU9">
            <v>121.6890869140625</v>
          </cell>
          <cell r="AV9">
            <v>115.9442138671875</v>
          </cell>
          <cell r="AW9">
            <v>116.34317779541016</v>
          </cell>
          <cell r="AX9">
            <v>113.57649993896484</v>
          </cell>
          <cell r="AY9">
            <v>112.20661926269531</v>
          </cell>
          <cell r="AZ9">
            <v>112.34126281738281</v>
          </cell>
          <cell r="BA9">
            <v>117.46575164794922</v>
          </cell>
          <cell r="BB9">
            <v>111.26816558837891</v>
          </cell>
          <cell r="BC9">
            <v>123.86968231201172</v>
          </cell>
          <cell r="BD9">
            <v>111.06087493896484</v>
          </cell>
          <cell r="BE9">
            <v>115.95888519287109</v>
          </cell>
          <cell r="BF9">
            <v>109.87563323974609</v>
          </cell>
          <cell r="BG9">
            <v>121.58207702636719</v>
          </cell>
          <cell r="BH9">
            <v>116.11452484130859</v>
          </cell>
          <cell r="BI9">
            <v>115.7061767578125</v>
          </cell>
          <cell r="BJ9">
            <v>113.78730773925781</v>
          </cell>
          <cell r="BK9">
            <v>112.18100738525391</v>
          </cell>
          <cell r="BL9">
            <v>114.13205718994141</v>
          </cell>
          <cell r="BM9">
            <v>114.23109436035156</v>
          </cell>
          <cell r="BN9">
            <v>114.26043701171875</v>
          </cell>
          <cell r="BO9">
            <v>114.14899444580078</v>
          </cell>
          <cell r="BP9">
            <v>114.28753662109375</v>
          </cell>
          <cell r="BQ9">
            <v>112.33803558349609</v>
          </cell>
          <cell r="BR9">
            <v>117.4698486328125</v>
          </cell>
          <cell r="BS9">
            <v>111.29875946044922</v>
          </cell>
          <cell r="BT9">
            <v>124.19557952880859</v>
          </cell>
          <cell r="BU9">
            <v>110.90917205810547</v>
          </cell>
          <cell r="BV9">
            <v>116.13844299316406</v>
          </cell>
          <cell r="BW9">
            <v>110.10426330566406</v>
          </cell>
          <cell r="BX9">
            <v>121.73512268066406</v>
          </cell>
          <cell r="BY9">
            <v>115.92799377441406</v>
          </cell>
          <cell r="BZ9">
            <v>116.20093536376953</v>
          </cell>
          <cell r="CA9">
            <v>113.61546325683594</v>
          </cell>
          <cell r="CB9">
            <v>112.18522644042969</v>
          </cell>
          <cell r="CC9">
            <v>114.22412109375</v>
          </cell>
          <cell r="CD9">
            <v>114.22412109375</v>
          </cell>
        </row>
        <row r="10">
          <cell r="A10">
            <v>42948</v>
          </cell>
          <cell r="B10">
            <v>8</v>
          </cell>
          <cell r="C10">
            <v>2017</v>
          </cell>
          <cell r="D10">
            <v>114.25117492675781</v>
          </cell>
          <cell r="E10">
            <v>119.68026733398438</v>
          </cell>
          <cell r="F10">
            <v>111.40992736816406</v>
          </cell>
          <cell r="G10">
            <v>127.60695648193359</v>
          </cell>
          <cell r="H10">
            <v>111.37641143798828</v>
          </cell>
          <cell r="I10">
            <v>119.1470947265625</v>
          </cell>
          <cell r="J10">
            <v>111.63196563720703</v>
          </cell>
          <cell r="K10">
            <v>124.01591491699219</v>
          </cell>
          <cell r="L10">
            <v>116.88379669189453</v>
          </cell>
          <cell r="M10">
            <v>119.86794281005859</v>
          </cell>
          <cell r="N10">
            <v>114.19630432128906</v>
          </cell>
          <cell r="O10">
            <v>113.98938751220703</v>
          </cell>
          <cell r="P10">
            <v>114.33045959472656</v>
          </cell>
          <cell r="Q10">
            <v>119.57582855224609</v>
          </cell>
          <cell r="R10">
            <v>111.44503784179688</v>
          </cell>
          <cell r="S10">
            <v>127.27413940429688</v>
          </cell>
          <cell r="T10">
            <v>111.54021453857422</v>
          </cell>
          <cell r="U10">
            <v>119.10907745361328</v>
          </cell>
          <cell r="V10">
            <v>111.48363494873047</v>
          </cell>
          <cell r="W10">
            <v>124.00728607177734</v>
          </cell>
          <cell r="X10">
            <v>116.82656097412109</v>
          </cell>
          <cell r="Y10">
            <v>119.302734375</v>
          </cell>
          <cell r="Z10">
            <v>114.26358795166016</v>
          </cell>
          <cell r="AA10">
            <v>113.80436706542969</v>
          </cell>
          <cell r="AB10">
            <v>114.37197113037109</v>
          </cell>
          <cell r="AC10">
            <v>119.54019165039063</v>
          </cell>
          <cell r="AD10">
            <v>111.57057952880859</v>
          </cell>
          <cell r="AE10">
            <v>126.71115112304688</v>
          </cell>
          <cell r="AF10">
            <v>111.5615234375</v>
          </cell>
          <cell r="AG10">
            <v>119.21917724609375</v>
          </cell>
          <cell r="AH10">
            <v>111.48326110839844</v>
          </cell>
          <cell r="AI10">
            <v>124.05913543701172</v>
          </cell>
          <cell r="AJ10">
            <v>116.78994750976563</v>
          </cell>
          <cell r="AK10">
            <v>119.28925323486328</v>
          </cell>
          <cell r="AL10">
            <v>114.46395111083984</v>
          </cell>
          <cell r="AM10">
            <v>113.70783233642578</v>
          </cell>
          <cell r="AN10">
            <v>114.38284301757813</v>
          </cell>
          <cell r="AO10">
            <v>119.5396728515625</v>
          </cell>
          <cell r="AP10">
            <v>111.48127746582031</v>
          </cell>
          <cell r="AQ10">
            <v>126.69412994384766</v>
          </cell>
          <cell r="AR10">
            <v>111.57729339599609</v>
          </cell>
          <cell r="AS10">
            <v>119.06594085693359</v>
          </cell>
          <cell r="AT10">
            <v>111.24484252929688</v>
          </cell>
          <cell r="AU10">
            <v>123.88555145263672</v>
          </cell>
          <cell r="AV10">
            <v>116.84499359130859</v>
          </cell>
          <cell r="AW10">
            <v>119.10221099853516</v>
          </cell>
          <cell r="AX10">
            <v>114.47406005859375</v>
          </cell>
          <cell r="AY10">
            <v>113.81378173828125</v>
          </cell>
          <cell r="AZ10">
            <v>114.45977020263672</v>
          </cell>
          <cell r="BA10">
            <v>119.48432922363281</v>
          </cell>
          <cell r="BB10">
            <v>111.47580718994141</v>
          </cell>
          <cell r="BC10">
            <v>126.69509124755859</v>
          </cell>
          <cell r="BD10">
            <v>111.77075958251953</v>
          </cell>
          <cell r="BE10">
            <v>118.96599578857422</v>
          </cell>
          <cell r="BF10">
            <v>111.10037231445313</v>
          </cell>
          <cell r="BG10">
            <v>123.80332946777344</v>
          </cell>
          <cell r="BH10">
            <v>116.90837860107422</v>
          </cell>
          <cell r="BI10">
            <v>118.46299743652344</v>
          </cell>
          <cell r="BJ10">
            <v>114.68177795410156</v>
          </cell>
          <cell r="BK10">
            <v>113.77651214599609</v>
          </cell>
          <cell r="BL10">
            <v>115.73587036132813</v>
          </cell>
          <cell r="BM10">
            <v>115.85997772216797</v>
          </cell>
          <cell r="BN10">
            <v>115.91897583007813</v>
          </cell>
          <cell r="BO10">
            <v>115.79045104980469</v>
          </cell>
          <cell r="BP10">
            <v>115.92357635498047</v>
          </cell>
          <cell r="BQ10">
            <v>114.36458587646484</v>
          </cell>
          <cell r="BR10">
            <v>119.54835510253906</v>
          </cell>
          <cell r="BS10">
            <v>111.48040771484375</v>
          </cell>
          <cell r="BT10">
            <v>126.89476013183594</v>
          </cell>
          <cell r="BU10">
            <v>111.63269805908203</v>
          </cell>
          <cell r="BV10">
            <v>119.06204986572266</v>
          </cell>
          <cell r="BW10">
            <v>111.29925537109375</v>
          </cell>
          <cell r="BX10">
            <v>123.93122863769531</v>
          </cell>
          <cell r="BY10">
            <v>116.86097717285156</v>
          </cell>
          <cell r="BZ10">
            <v>118.95468139648438</v>
          </cell>
          <cell r="CA10">
            <v>114.50869750976563</v>
          </cell>
          <cell r="CB10">
            <v>113.79812622070313</v>
          </cell>
          <cell r="CC10">
            <v>115.86030578613281</v>
          </cell>
          <cell r="CD10">
            <v>115.86030578613281</v>
          </cell>
        </row>
        <row r="11">
          <cell r="A11">
            <v>42979</v>
          </cell>
          <cell r="B11">
            <v>9</v>
          </cell>
          <cell r="C11">
            <v>2017</v>
          </cell>
          <cell r="D11">
            <v>115.56863403320313</v>
          </cell>
          <cell r="E11">
            <v>118.65380096435547</v>
          </cell>
          <cell r="F11">
            <v>111.19949340820313</v>
          </cell>
          <cell r="G11">
            <v>130.02391052246094</v>
          </cell>
          <cell r="H11">
            <v>111.85802459716797</v>
          </cell>
          <cell r="I11">
            <v>121.93613433837891</v>
          </cell>
          <cell r="J11">
            <v>112.517333984375</v>
          </cell>
          <cell r="K11">
            <v>125.33570098876953</v>
          </cell>
          <cell r="L11">
            <v>118.71741485595703</v>
          </cell>
          <cell r="M11">
            <v>125.29145812988281</v>
          </cell>
          <cell r="N11">
            <v>115.83677673339844</v>
          </cell>
          <cell r="O11">
            <v>115.60317993164063</v>
          </cell>
          <cell r="P11">
            <v>115.60106658935547</v>
          </cell>
          <cell r="Q11">
            <v>118.51351165771484</v>
          </cell>
          <cell r="R11">
            <v>111.25223541259766</v>
          </cell>
          <cell r="S11">
            <v>129.72239685058594</v>
          </cell>
          <cell r="T11">
            <v>111.95116424560547</v>
          </cell>
          <cell r="U11">
            <v>121.96426391601563</v>
          </cell>
          <cell r="V11">
            <v>112.3841552734375</v>
          </cell>
          <cell r="W11">
            <v>125.27406311035156</v>
          </cell>
          <cell r="X11">
            <v>118.71092987060547</v>
          </cell>
          <cell r="Y11">
            <v>125.10231018066406</v>
          </cell>
          <cell r="Z11">
            <v>115.94306945800781</v>
          </cell>
          <cell r="AA11">
            <v>115.54128265380859</v>
          </cell>
          <cell r="AB11">
            <v>115.58808135986328</v>
          </cell>
          <cell r="AC11">
            <v>118.48815155029297</v>
          </cell>
          <cell r="AD11">
            <v>111.38652801513672</v>
          </cell>
          <cell r="AE11">
            <v>129.35911560058594</v>
          </cell>
          <cell r="AF11">
            <v>112.04792022705078</v>
          </cell>
          <cell r="AG11">
            <v>122.09320068359375</v>
          </cell>
          <cell r="AH11">
            <v>112.36802673339844</v>
          </cell>
          <cell r="AI11">
            <v>125.30931091308594</v>
          </cell>
          <cell r="AJ11">
            <v>118.71244049072266</v>
          </cell>
          <cell r="AK11">
            <v>125.17502593994141</v>
          </cell>
          <cell r="AL11">
            <v>116.14152526855469</v>
          </cell>
          <cell r="AM11">
            <v>115.49578857421875</v>
          </cell>
          <cell r="AN11">
            <v>115.56291198730469</v>
          </cell>
          <cell r="AO11">
            <v>118.46152496337891</v>
          </cell>
          <cell r="AP11">
            <v>111.29893493652344</v>
          </cell>
          <cell r="AQ11">
            <v>129.27000427246094</v>
          </cell>
          <cell r="AR11">
            <v>112.05604553222656</v>
          </cell>
          <cell r="AS11">
            <v>121.93565368652344</v>
          </cell>
          <cell r="AT11">
            <v>112.16341400146484</v>
          </cell>
          <cell r="AU11">
            <v>125.11277770996094</v>
          </cell>
          <cell r="AV11">
            <v>118.71990966796875</v>
          </cell>
          <cell r="AW11">
            <v>124.92089080810547</v>
          </cell>
          <cell r="AX11">
            <v>116.13882446289063</v>
          </cell>
          <cell r="AY11">
            <v>115.60231781005859</v>
          </cell>
          <cell r="AZ11">
            <v>115.61656188964844</v>
          </cell>
          <cell r="BA11">
            <v>118.36453247070313</v>
          </cell>
          <cell r="BB11">
            <v>111.30521392822266</v>
          </cell>
          <cell r="BC11">
            <v>129.08296203613281</v>
          </cell>
          <cell r="BD11">
            <v>112.06813812255859</v>
          </cell>
          <cell r="BE11">
            <v>121.84173583984375</v>
          </cell>
          <cell r="BF11">
            <v>112.03704833984375</v>
          </cell>
          <cell r="BG11">
            <v>125.01902770996094</v>
          </cell>
          <cell r="BH11">
            <v>118.67967987060547</v>
          </cell>
          <cell r="BI11">
            <v>124.75799560546875</v>
          </cell>
          <cell r="BJ11">
            <v>116.29725646972656</v>
          </cell>
          <cell r="BK11">
            <v>115.67960357666016</v>
          </cell>
          <cell r="BL11">
            <v>117.00475311279297</v>
          </cell>
          <cell r="BM11">
            <v>117.17496490478516</v>
          </cell>
          <cell r="BN11">
            <v>117.31626129150391</v>
          </cell>
          <cell r="BO11">
            <v>117.19694519042969</v>
          </cell>
          <cell r="BP11">
            <v>117.36870574951172</v>
          </cell>
          <cell r="BQ11">
            <v>115.58821868896484</v>
          </cell>
          <cell r="BR11">
            <v>118.47183227539063</v>
          </cell>
          <cell r="BS11">
            <v>111.29547119140625</v>
          </cell>
          <cell r="BT11">
            <v>129.38278198242188</v>
          </cell>
          <cell r="BU11">
            <v>112.02890014648438</v>
          </cell>
          <cell r="BV11">
            <v>121.92707824707031</v>
          </cell>
          <cell r="BW11">
            <v>112.21338653564453</v>
          </cell>
          <cell r="BX11">
            <v>125.17695617675781</v>
          </cell>
          <cell r="BY11">
            <v>118.70229339599609</v>
          </cell>
          <cell r="BZ11">
            <v>124.94727325439453</v>
          </cell>
          <cell r="CA11">
            <v>116.15536499023438</v>
          </cell>
          <cell r="CB11">
            <v>115.60469055175781</v>
          </cell>
          <cell r="CC11">
            <v>117.24663543701172</v>
          </cell>
          <cell r="CD11">
            <v>117.24664306640625</v>
          </cell>
        </row>
        <row r="12">
          <cell r="A12">
            <v>43009</v>
          </cell>
          <cell r="B12">
            <v>10</v>
          </cell>
          <cell r="C12">
            <v>2017</v>
          </cell>
          <cell r="D12">
            <v>116.70383453369141</v>
          </cell>
          <cell r="E12">
            <v>121.90938568115234</v>
          </cell>
          <cell r="F12">
            <v>112.32152557373047</v>
          </cell>
          <cell r="G12">
            <v>131.26573181152344</v>
          </cell>
          <cell r="H12">
            <v>112.28556060791016</v>
          </cell>
          <cell r="I12">
            <v>123.36464691162109</v>
          </cell>
          <cell r="J12">
            <v>114.09012603759766</v>
          </cell>
          <cell r="K12">
            <v>132.03768920898438</v>
          </cell>
          <cell r="L12">
            <v>120.60665130615234</v>
          </cell>
          <cell r="M12">
            <v>127.21171569824219</v>
          </cell>
          <cell r="N12">
            <v>117.49250030517578</v>
          </cell>
          <cell r="O12">
            <v>117.0889892578125</v>
          </cell>
          <cell r="P12">
            <v>116.67873382568359</v>
          </cell>
          <cell r="Q12">
            <v>121.79296112060547</v>
          </cell>
          <cell r="R12">
            <v>112.42488861083984</v>
          </cell>
          <cell r="S12">
            <v>130.93063354492188</v>
          </cell>
          <cell r="T12">
            <v>112.32096099853516</v>
          </cell>
          <cell r="U12">
            <v>123.36041259765625</v>
          </cell>
          <cell r="V12">
            <v>113.91530609130859</v>
          </cell>
          <cell r="W12">
            <v>131.94114685058594</v>
          </cell>
          <cell r="X12">
            <v>120.58005523681641</v>
          </cell>
          <cell r="Y12">
            <v>126.6527099609375</v>
          </cell>
          <cell r="Z12">
            <v>117.59009552001953</v>
          </cell>
          <cell r="AA12">
            <v>117.06912231445313</v>
          </cell>
          <cell r="AB12">
            <v>116.61502838134766</v>
          </cell>
          <cell r="AC12">
            <v>121.74488830566406</v>
          </cell>
          <cell r="AD12">
            <v>112.60054779052734</v>
          </cell>
          <cell r="AE12">
            <v>130.55621337890625</v>
          </cell>
          <cell r="AF12">
            <v>112.43336486816406</v>
          </cell>
          <cell r="AG12">
            <v>123.46932983398438</v>
          </cell>
          <cell r="AH12">
            <v>113.90324401855469</v>
          </cell>
          <cell r="AI12">
            <v>131.96180725097656</v>
          </cell>
          <cell r="AJ12">
            <v>120.57648468017578</v>
          </cell>
          <cell r="AK12">
            <v>126.63883972167969</v>
          </cell>
          <cell r="AL12">
            <v>117.83636474609375</v>
          </cell>
          <cell r="AM12">
            <v>117.05925750732422</v>
          </cell>
          <cell r="AN12">
            <v>116.55551147460938</v>
          </cell>
          <cell r="AO12">
            <v>121.74583435058594</v>
          </cell>
          <cell r="AP12">
            <v>112.46101379394531</v>
          </cell>
          <cell r="AQ12">
            <v>130.49684143066406</v>
          </cell>
          <cell r="AR12">
            <v>112.43685150146484</v>
          </cell>
          <cell r="AS12">
            <v>123.19842529296875</v>
          </cell>
          <cell r="AT12">
            <v>113.62898254394531</v>
          </cell>
          <cell r="AU12">
            <v>131.76895141601563</v>
          </cell>
          <cell r="AV12">
            <v>120.52737426757813</v>
          </cell>
          <cell r="AW12">
            <v>126.41304779052734</v>
          </cell>
          <cell r="AX12">
            <v>117.8367919921875</v>
          </cell>
          <cell r="AY12">
            <v>117.13601684570313</v>
          </cell>
          <cell r="AZ12">
            <v>116.55970764160156</v>
          </cell>
          <cell r="BA12">
            <v>121.67742919921875</v>
          </cell>
          <cell r="BB12">
            <v>112.43251800537109</v>
          </cell>
          <cell r="BC12">
            <v>130.28230285644531</v>
          </cell>
          <cell r="BD12">
            <v>112.37955474853516</v>
          </cell>
          <cell r="BE12">
            <v>123.01064300537109</v>
          </cell>
          <cell r="BF12">
            <v>113.43924713134766</v>
          </cell>
          <cell r="BG12">
            <v>131.6287841796875</v>
          </cell>
          <cell r="BH12">
            <v>120.38020324707031</v>
          </cell>
          <cell r="BI12">
            <v>125.96470642089844</v>
          </cell>
          <cell r="BJ12">
            <v>118.06404876708984</v>
          </cell>
          <cell r="BK12">
            <v>117.21360015869141</v>
          </cell>
          <cell r="BL12">
            <v>118.49081420898438</v>
          </cell>
          <cell r="BM12">
            <v>118.67994689941406</v>
          </cell>
          <cell r="BN12">
            <v>118.81137084960938</v>
          </cell>
          <cell r="BO12">
            <v>118.66330718994141</v>
          </cell>
          <cell r="BP12">
            <v>118.78785705566406</v>
          </cell>
          <cell r="BQ12">
            <v>116.6180419921875</v>
          </cell>
          <cell r="BR12">
            <v>121.75537109375</v>
          </cell>
          <cell r="BS12">
            <v>112.45345306396484</v>
          </cell>
          <cell r="BT12">
            <v>130.59403991699219</v>
          </cell>
          <cell r="BU12">
            <v>112.38433074951172</v>
          </cell>
          <cell r="BV12">
            <v>123.19853973388672</v>
          </cell>
          <cell r="BW12">
            <v>113.68618011474609</v>
          </cell>
          <cell r="BX12">
            <v>131.82608032226563</v>
          </cell>
          <cell r="BY12">
            <v>120.49668121337891</v>
          </cell>
          <cell r="BZ12">
            <v>126.35539245605469</v>
          </cell>
          <cell r="CA12">
            <v>117.87113189697266</v>
          </cell>
          <cell r="CB12">
            <v>117.13798522949219</v>
          </cell>
          <cell r="CC12">
            <v>118.71122741699219</v>
          </cell>
          <cell r="CD12">
            <v>118.71122741699219</v>
          </cell>
        </row>
        <row r="13">
          <cell r="A13">
            <v>43040</v>
          </cell>
          <cell r="B13">
            <v>11</v>
          </cell>
          <cell r="C13">
            <v>2017</v>
          </cell>
          <cell r="D13">
            <v>118.86189270019531</v>
          </cell>
          <cell r="E13">
            <v>122.46558380126953</v>
          </cell>
          <cell r="F13">
            <v>114.04085540771484</v>
          </cell>
          <cell r="G13">
            <v>133.02287292480469</v>
          </cell>
          <cell r="H13">
            <v>113.53385162353516</v>
          </cell>
          <cell r="I13">
            <v>124.98359680175781</v>
          </cell>
          <cell r="J13">
            <v>117.52829742431641</v>
          </cell>
          <cell r="K13">
            <v>133.340087890625</v>
          </cell>
          <cell r="L13">
            <v>121.92750549316406</v>
          </cell>
          <cell r="M13">
            <v>129.78993225097656</v>
          </cell>
          <cell r="N13">
            <v>119.59818267822266</v>
          </cell>
          <cell r="O13">
            <v>118.41654205322266</v>
          </cell>
          <cell r="P13">
            <v>118.85418701171875</v>
          </cell>
          <cell r="Q13">
            <v>122.39051055908203</v>
          </cell>
          <cell r="R13">
            <v>114.13063812255859</v>
          </cell>
          <cell r="S13">
            <v>132.64753723144531</v>
          </cell>
          <cell r="T13">
            <v>113.56815338134766</v>
          </cell>
          <cell r="U13">
            <v>124.97187805175781</v>
          </cell>
          <cell r="V13">
            <v>117.34706878662109</v>
          </cell>
          <cell r="W13">
            <v>133.20790100097656</v>
          </cell>
          <cell r="X13">
            <v>121.82684326171875</v>
          </cell>
          <cell r="Y13">
            <v>129.22274780273438</v>
          </cell>
          <cell r="Z13">
            <v>119.80120086669922</v>
          </cell>
          <cell r="AA13">
            <v>118.43605804443359</v>
          </cell>
          <cell r="AB13">
            <v>118.80068969726563</v>
          </cell>
          <cell r="AC13">
            <v>122.32493591308594</v>
          </cell>
          <cell r="AD13">
            <v>114.31312561035156</v>
          </cell>
          <cell r="AE13">
            <v>132.22703552246094</v>
          </cell>
          <cell r="AF13">
            <v>113.68354797363281</v>
          </cell>
          <cell r="AG13">
            <v>125.11473083496094</v>
          </cell>
          <cell r="AH13">
            <v>117.37908935546875</v>
          </cell>
          <cell r="AI13">
            <v>133.20584106445313</v>
          </cell>
          <cell r="AJ13">
            <v>121.78750610351563</v>
          </cell>
          <cell r="AK13">
            <v>129.18711853027344</v>
          </cell>
          <cell r="AL13">
            <v>120.03499603271484</v>
          </cell>
          <cell r="AM13">
            <v>118.45278167724609</v>
          </cell>
          <cell r="AN13">
            <v>118.74453735351563</v>
          </cell>
          <cell r="AO13">
            <v>122.33794403076172</v>
          </cell>
          <cell r="AP13">
            <v>114.19552612304688</v>
          </cell>
          <cell r="AQ13">
            <v>132.12277221679688</v>
          </cell>
          <cell r="AR13">
            <v>113.6854248046875</v>
          </cell>
          <cell r="AS13">
            <v>124.79563903808594</v>
          </cell>
          <cell r="AT13">
            <v>117.07018280029297</v>
          </cell>
          <cell r="AU13">
            <v>132.99517822265625</v>
          </cell>
          <cell r="AV13">
            <v>121.63631439208984</v>
          </cell>
          <cell r="AW13">
            <v>128.97053527832031</v>
          </cell>
          <cell r="AX13">
            <v>120.07415771484375</v>
          </cell>
          <cell r="AY13">
            <v>118.50386810302734</v>
          </cell>
          <cell r="AZ13">
            <v>118.75933074951172</v>
          </cell>
          <cell r="BA13">
            <v>122.29325866699219</v>
          </cell>
          <cell r="BB13">
            <v>114.20022583007813</v>
          </cell>
          <cell r="BC13">
            <v>131.79194641113281</v>
          </cell>
          <cell r="BD13">
            <v>113.6197509765625</v>
          </cell>
          <cell r="BE13">
            <v>124.58107757568359</v>
          </cell>
          <cell r="BF13">
            <v>116.86464691162109</v>
          </cell>
          <cell r="BG13">
            <v>132.79275512695313</v>
          </cell>
          <cell r="BH13">
            <v>121.41909027099609</v>
          </cell>
          <cell r="BI13">
            <v>128.53611755371094</v>
          </cell>
          <cell r="BJ13">
            <v>120.23737335205078</v>
          </cell>
          <cell r="BK13">
            <v>118.59823608398438</v>
          </cell>
          <cell r="BL13">
            <v>120.43659210205078</v>
          </cell>
          <cell r="BM13">
            <v>120.63984680175781</v>
          </cell>
          <cell r="BN13">
            <v>120.7723388671875</v>
          </cell>
          <cell r="BO13">
            <v>120.63140869140625</v>
          </cell>
          <cell r="BP13">
            <v>120.69203948974609</v>
          </cell>
          <cell r="BQ13">
            <v>118.80068969726563</v>
          </cell>
          <cell r="BR13">
            <v>122.34886169433594</v>
          </cell>
          <cell r="BS13">
            <v>114.18651580810547</v>
          </cell>
          <cell r="BT13">
            <v>132.21907043457031</v>
          </cell>
          <cell r="BU13">
            <v>113.62947845458984</v>
          </cell>
          <cell r="BV13">
            <v>124.79619598388672</v>
          </cell>
          <cell r="BW13">
            <v>117.125732421875</v>
          </cell>
          <cell r="BX13">
            <v>133.05337524414063</v>
          </cell>
          <cell r="BY13">
            <v>121.63800048828125</v>
          </cell>
          <cell r="BZ13">
            <v>128.91972351074219</v>
          </cell>
          <cell r="CA13">
            <v>120.06256103515625</v>
          </cell>
          <cell r="CB13">
            <v>118.51228332519531</v>
          </cell>
          <cell r="CC13">
            <v>120.65341949462891</v>
          </cell>
          <cell r="CD13">
            <v>120.65341949462891</v>
          </cell>
        </row>
        <row r="14">
          <cell r="A14">
            <v>43070</v>
          </cell>
          <cell r="B14">
            <v>12</v>
          </cell>
          <cell r="C14">
            <v>2017</v>
          </cell>
          <cell r="D14">
            <v>120.34941864013672</v>
          </cell>
          <cell r="E14">
            <v>123.66600036621094</v>
          </cell>
          <cell r="F14">
            <v>116.462890625</v>
          </cell>
          <cell r="G14">
            <v>155.42205810546875</v>
          </cell>
          <cell r="H14">
            <v>117.08005523681641</v>
          </cell>
          <cell r="I14">
            <v>127.72017669677734</v>
          </cell>
          <cell r="J14">
            <v>121.36076354980469</v>
          </cell>
          <cell r="K14">
            <v>133.84187316894531</v>
          </cell>
          <cell r="L14">
            <v>123.06198883056641</v>
          </cell>
          <cell r="M14">
            <v>132.25860595703125</v>
          </cell>
          <cell r="N14">
            <v>121.50434112548828</v>
          </cell>
          <cell r="O14">
            <v>119.78823852539063</v>
          </cell>
          <cell r="P14">
            <v>120.35932922363281</v>
          </cell>
          <cell r="Q14">
            <v>123.66718292236328</v>
          </cell>
          <cell r="R14">
            <v>116.63290405273438</v>
          </cell>
          <cell r="S14">
            <v>155.77748107910156</v>
          </cell>
          <cell r="T14">
            <v>117.26053619384766</v>
          </cell>
          <cell r="U14">
            <v>127.85106658935547</v>
          </cell>
          <cell r="V14">
            <v>121.19236755371094</v>
          </cell>
          <cell r="W14">
            <v>133.9964599609375</v>
          </cell>
          <cell r="X14">
            <v>122.96805572509766</v>
          </cell>
          <cell r="Y14">
            <v>131.48672485351563</v>
          </cell>
          <cell r="Z14">
            <v>121.77937316894531</v>
          </cell>
          <cell r="AA14">
            <v>119.79419708251953</v>
          </cell>
          <cell r="AB14">
            <v>120.30073547363281</v>
          </cell>
          <cell r="AC14">
            <v>123.58965301513672</v>
          </cell>
          <cell r="AD14">
            <v>116.84920501708984</v>
          </cell>
          <cell r="AE14">
            <v>155.84657287597656</v>
          </cell>
          <cell r="AF14">
            <v>117.41791534423828</v>
          </cell>
          <cell r="AG14">
            <v>128.04403686523438</v>
          </cell>
          <cell r="AH14">
            <v>121.23880004882813</v>
          </cell>
          <cell r="AI14">
            <v>134.10612487792969</v>
          </cell>
          <cell r="AJ14">
            <v>122.92704010009766</v>
          </cell>
          <cell r="AK14">
            <v>131.40605163574219</v>
          </cell>
          <cell r="AL14">
            <v>122.10324096679688</v>
          </cell>
          <cell r="AM14">
            <v>119.81101226806641</v>
          </cell>
          <cell r="AN14">
            <v>120.25452423095703</v>
          </cell>
          <cell r="AO14">
            <v>123.62308502197266</v>
          </cell>
          <cell r="AP14">
            <v>116.76507568359375</v>
          </cell>
          <cell r="AQ14">
            <v>155.53079223632813</v>
          </cell>
          <cell r="AR14">
            <v>117.43364715576172</v>
          </cell>
          <cell r="AS14">
            <v>127.86493682861328</v>
          </cell>
          <cell r="AT14">
            <v>120.93259429931641</v>
          </cell>
          <cell r="AU14">
            <v>133.93540954589844</v>
          </cell>
          <cell r="AV14">
            <v>122.80975341796875</v>
          </cell>
          <cell r="AW14">
            <v>131.21293640136719</v>
          </cell>
          <cell r="AX14">
            <v>122.20917510986328</v>
          </cell>
          <cell r="AY14">
            <v>119.85720062255859</v>
          </cell>
          <cell r="AZ14">
            <v>120.3004150390625</v>
          </cell>
          <cell r="BA14">
            <v>123.63646697998047</v>
          </cell>
          <cell r="BB14">
            <v>116.81163787841797</v>
          </cell>
          <cell r="BC14">
            <v>155.16561889648438</v>
          </cell>
          <cell r="BD14">
            <v>117.51886749267578</v>
          </cell>
          <cell r="BE14">
            <v>127.79045104980469</v>
          </cell>
          <cell r="BF14">
            <v>120.72868347167969</v>
          </cell>
          <cell r="BG14">
            <v>133.94439697265625</v>
          </cell>
          <cell r="BH14">
            <v>122.64602661132813</v>
          </cell>
          <cell r="BI14">
            <v>130.59735107421875</v>
          </cell>
          <cell r="BJ14">
            <v>122.42559051513672</v>
          </cell>
          <cell r="BK14">
            <v>119.85821533203125</v>
          </cell>
          <cell r="BL14">
            <v>124.215576171875</v>
          </cell>
          <cell r="BM14">
            <v>124.73513031005859</v>
          </cell>
          <cell r="BN14">
            <v>124.95198822021484</v>
          </cell>
          <cell r="BO14">
            <v>124.84994506835938</v>
          </cell>
          <cell r="BP14">
            <v>125.10878753662109</v>
          </cell>
          <cell r="BQ14">
            <v>120.31080627441406</v>
          </cell>
          <cell r="BR14">
            <v>123.63534545898438</v>
          </cell>
          <cell r="BS14">
            <v>116.73020172119141</v>
          </cell>
          <cell r="BT14">
            <v>155.49244689941406</v>
          </cell>
          <cell r="BU14">
            <v>117.41322326660156</v>
          </cell>
          <cell r="BV14">
            <v>127.85184478759766</v>
          </cell>
          <cell r="BW14">
            <v>120.98326110839844</v>
          </cell>
          <cell r="BX14">
            <v>133.97088623046875</v>
          </cell>
          <cell r="BY14">
            <v>122.81707000732422</v>
          </cell>
          <cell r="BZ14">
            <v>131.10298156738281</v>
          </cell>
          <cell r="CA14">
            <v>122.17089080810547</v>
          </cell>
          <cell r="CB14">
            <v>119.83428955078125</v>
          </cell>
          <cell r="CC14">
            <v>124.85629272460938</v>
          </cell>
          <cell r="CD14">
            <v>124.85629272460938</v>
          </cell>
        </row>
        <row r="15">
          <cell r="A15">
            <v>43101</v>
          </cell>
          <cell r="B15">
            <v>1</v>
          </cell>
          <cell r="C15">
            <v>2018</v>
          </cell>
          <cell r="D15">
            <v>122.21836090087891</v>
          </cell>
          <cell r="E15">
            <v>126.10694122314453</v>
          </cell>
          <cell r="F15">
            <v>118.87535858154297</v>
          </cell>
          <cell r="G15">
            <v>158.42131042480469</v>
          </cell>
          <cell r="H15">
            <v>118.86908721923828</v>
          </cell>
          <cell r="I15">
            <v>129.94380187988281</v>
          </cell>
          <cell r="J15">
            <v>124.17176818847656</v>
          </cell>
          <cell r="K15">
            <v>135.17852783203125</v>
          </cell>
          <cell r="L15">
            <v>126.54217529296875</v>
          </cell>
          <cell r="M15">
            <v>135.76881408691406</v>
          </cell>
          <cell r="N15">
            <v>124.77898406982422</v>
          </cell>
          <cell r="O15">
            <v>122.49166870117188</v>
          </cell>
          <cell r="P15">
            <v>122.28165435791016</v>
          </cell>
          <cell r="Q15">
            <v>126.05841064453125</v>
          </cell>
          <cell r="R15">
            <v>119.08680725097656</v>
          </cell>
          <cell r="S15">
            <v>158.02507019042969</v>
          </cell>
          <cell r="T15">
            <v>119.13874816894531</v>
          </cell>
          <cell r="U15">
            <v>130.08786010742188</v>
          </cell>
          <cell r="V15">
            <v>123.98025512695313</v>
          </cell>
          <cell r="W15">
            <v>135.44931030273438</v>
          </cell>
          <cell r="X15">
            <v>126.49575805664063</v>
          </cell>
          <cell r="Y15">
            <v>134.85128784179688</v>
          </cell>
          <cell r="Z15">
            <v>125.11666870117188</v>
          </cell>
          <cell r="AA15">
            <v>122.65298461914063</v>
          </cell>
          <cell r="AB15">
            <v>122.26629638671875</v>
          </cell>
          <cell r="AC15">
            <v>126.00087738037109</v>
          </cell>
          <cell r="AD15">
            <v>119.35239410400391</v>
          </cell>
          <cell r="AE15">
            <v>157.77369689941406</v>
          </cell>
          <cell r="AF15">
            <v>119.26496124267578</v>
          </cell>
          <cell r="AG15">
            <v>130.28817749023438</v>
          </cell>
          <cell r="AH15">
            <v>123.94172668457031</v>
          </cell>
          <cell r="AI15">
            <v>135.62211608886719</v>
          </cell>
          <cell r="AJ15">
            <v>126.48860931396484</v>
          </cell>
          <cell r="AK15">
            <v>134.73928833007813</v>
          </cell>
          <cell r="AL15">
            <v>125.56867218017578</v>
          </cell>
          <cell r="AM15">
            <v>122.70996856689453</v>
          </cell>
          <cell r="AN15">
            <v>122.26271057128906</v>
          </cell>
          <cell r="AO15">
            <v>126.00971984863281</v>
          </cell>
          <cell r="AP15">
            <v>119.22740173339844</v>
          </cell>
          <cell r="AQ15">
            <v>157.49641418457031</v>
          </cell>
          <cell r="AR15">
            <v>119.30111694335938</v>
          </cell>
          <cell r="AS15">
            <v>130.14518737792969</v>
          </cell>
          <cell r="AT15">
            <v>123.61581420898438</v>
          </cell>
          <cell r="AU15">
            <v>135.44845581054688</v>
          </cell>
          <cell r="AV15">
            <v>126.35953521728516</v>
          </cell>
          <cell r="AW15">
            <v>134.49531555175781</v>
          </cell>
          <cell r="AX15">
            <v>125.70065307617188</v>
          </cell>
          <cell r="AY15">
            <v>122.84069061279297</v>
          </cell>
          <cell r="AZ15">
            <v>122.39329528808594</v>
          </cell>
          <cell r="BA15">
            <v>125.97536468505859</v>
          </cell>
          <cell r="BB15">
            <v>119.26497650146484</v>
          </cell>
          <cell r="BC15">
            <v>156.67953491210938</v>
          </cell>
          <cell r="BD15">
            <v>119.58760833740234</v>
          </cell>
          <cell r="BE15">
            <v>130.09944152832031</v>
          </cell>
          <cell r="BF15">
            <v>123.32518768310547</v>
          </cell>
          <cell r="BG15">
            <v>135.56895446777344</v>
          </cell>
          <cell r="BH15">
            <v>126.20127868652344</v>
          </cell>
          <cell r="BI15">
            <v>133.69786071777344</v>
          </cell>
          <cell r="BJ15">
            <v>126.04736328125</v>
          </cell>
          <cell r="BK15">
            <v>123.07815551757813</v>
          </cell>
          <cell r="BL15">
            <v>126.56712341308594</v>
          </cell>
          <cell r="BM15">
            <v>127.11602020263672</v>
          </cell>
          <cell r="BN15">
            <v>127.35016632080078</v>
          </cell>
          <cell r="BO15">
            <v>127.30791473388672</v>
          </cell>
          <cell r="BP15">
            <v>127.62203216552734</v>
          </cell>
          <cell r="BQ15">
            <v>122.28856658935547</v>
          </cell>
          <cell r="BR15">
            <v>126.01972961425781</v>
          </cell>
          <cell r="BS15">
            <v>119.18923187255859</v>
          </cell>
          <cell r="BT15">
            <v>157.46632385253906</v>
          </cell>
          <cell r="BU15">
            <v>119.3555908203125</v>
          </cell>
          <cell r="BV15">
            <v>130.12846374511719</v>
          </cell>
          <cell r="BW15">
            <v>123.66461181640625</v>
          </cell>
          <cell r="BX15">
            <v>135.48631286621094</v>
          </cell>
          <cell r="BY15">
            <v>126.36036682128906</v>
          </cell>
          <cell r="BZ15">
            <v>134.34681701660156</v>
          </cell>
          <cell r="CA15">
            <v>125.67481994628906</v>
          </cell>
          <cell r="CB15">
            <v>122.84642028808594</v>
          </cell>
          <cell r="CC15">
            <v>127.29658508300781</v>
          </cell>
          <cell r="CD15">
            <v>127.29658508300781</v>
          </cell>
        </row>
        <row r="16">
          <cell r="A16">
            <v>43132</v>
          </cell>
          <cell r="B16">
            <v>2</v>
          </cell>
          <cell r="C16">
            <v>2018</v>
          </cell>
          <cell r="D16">
            <v>124.198974609375</v>
          </cell>
          <cell r="E16">
            <v>128.83711242675781</v>
          </cell>
          <cell r="F16">
            <v>120.49453735351563</v>
          </cell>
          <cell r="G16">
            <v>163.95657348632813</v>
          </cell>
          <cell r="H16">
            <v>121.33549499511719</v>
          </cell>
          <cell r="I16">
            <v>132.84707641601563</v>
          </cell>
          <cell r="J16">
            <v>129.6400146484375</v>
          </cell>
          <cell r="K16">
            <v>147.37454223632813</v>
          </cell>
          <cell r="L16">
            <v>128.81507873535156</v>
          </cell>
          <cell r="M16">
            <v>139.64918518066406</v>
          </cell>
          <cell r="N16">
            <v>127.52841186523438</v>
          </cell>
          <cell r="O16">
            <v>124.76380157470703</v>
          </cell>
          <cell r="P16">
            <v>124.31050872802734</v>
          </cell>
          <cell r="Q16">
            <v>128.82737731933594</v>
          </cell>
          <cell r="R16">
            <v>120.76385498046875</v>
          </cell>
          <cell r="S16">
            <v>163.73030090332031</v>
          </cell>
          <cell r="T16">
            <v>121.69490814208984</v>
          </cell>
          <cell r="U16">
            <v>133.04656982421875</v>
          </cell>
          <cell r="V16">
            <v>129.50056457519531</v>
          </cell>
          <cell r="W16">
            <v>147.48121643066406</v>
          </cell>
          <cell r="X16">
            <v>128.83602905273438</v>
          </cell>
          <cell r="Y16">
            <v>138.76231384277344</v>
          </cell>
          <cell r="Z16">
            <v>127.83351135253906</v>
          </cell>
          <cell r="AA16">
            <v>124.86380767822266</v>
          </cell>
          <cell r="AB16">
            <v>124.32929992675781</v>
          </cell>
          <cell r="AC16">
            <v>128.74234008789063</v>
          </cell>
          <cell r="AD16">
            <v>121.02296447753906</v>
          </cell>
          <cell r="AE16">
            <v>163.57514953613281</v>
          </cell>
          <cell r="AF16">
            <v>121.81385803222656</v>
          </cell>
          <cell r="AG16">
            <v>133.26156616210938</v>
          </cell>
          <cell r="AH16">
            <v>129.50775146484375</v>
          </cell>
          <cell r="AI16">
            <v>147.57534790039063</v>
          </cell>
          <cell r="AJ16">
            <v>128.8480224609375</v>
          </cell>
          <cell r="AK16">
            <v>138.68238830566406</v>
          </cell>
          <cell r="AL16">
            <v>128.15632629394531</v>
          </cell>
          <cell r="AM16">
            <v>124.90715789794922</v>
          </cell>
          <cell r="AN16">
            <v>124.36270904541016</v>
          </cell>
          <cell r="AO16">
            <v>128.75584411621094</v>
          </cell>
          <cell r="AP16">
            <v>120.9425048828125</v>
          </cell>
          <cell r="AQ16">
            <v>163.28266906738281</v>
          </cell>
          <cell r="AR16">
            <v>121.86172485351563</v>
          </cell>
          <cell r="AS16">
            <v>133.25257873535156</v>
          </cell>
          <cell r="AT16">
            <v>129.15577697753906</v>
          </cell>
          <cell r="AU16">
            <v>147.292724609375</v>
          </cell>
          <cell r="AV16">
            <v>128.75991821289063</v>
          </cell>
          <cell r="AW16">
            <v>138.49113464355469</v>
          </cell>
          <cell r="AX16">
            <v>128.29135131835938</v>
          </cell>
          <cell r="AY16">
            <v>125.01431274414063</v>
          </cell>
          <cell r="AZ16">
            <v>124.55181121826172</v>
          </cell>
          <cell r="BA16">
            <v>128.74949645996094</v>
          </cell>
          <cell r="BB16">
            <v>121.00288391113281</v>
          </cell>
          <cell r="BC16">
            <v>162.64439392089844</v>
          </cell>
          <cell r="BD16">
            <v>122.26219940185547</v>
          </cell>
          <cell r="BE16">
            <v>133.32177734375</v>
          </cell>
          <cell r="BF16">
            <v>128.84814453125</v>
          </cell>
          <cell r="BG16">
            <v>147.23126220703125</v>
          </cell>
          <cell r="BH16">
            <v>128.66203308105469</v>
          </cell>
          <cell r="BI16">
            <v>137.650634765625</v>
          </cell>
          <cell r="BJ16">
            <v>128.51565551757813</v>
          </cell>
          <cell r="BK16">
            <v>125.19364929199219</v>
          </cell>
          <cell r="BL16">
            <v>129.56132507324219</v>
          </cell>
          <cell r="BM16">
            <v>130.34245300292969</v>
          </cell>
          <cell r="BN16">
            <v>130.61912536621094</v>
          </cell>
          <cell r="BO16">
            <v>130.67269897460938</v>
          </cell>
          <cell r="BP16">
            <v>131.04168701171875</v>
          </cell>
          <cell r="BQ16">
            <v>124.35967254638672</v>
          </cell>
          <cell r="BR16">
            <v>128.7757568359375</v>
          </cell>
          <cell r="BS16">
            <v>120.88297271728516</v>
          </cell>
          <cell r="BT16">
            <v>163.27243041992188</v>
          </cell>
          <cell r="BU16">
            <v>121.95284271240234</v>
          </cell>
          <cell r="BV16">
            <v>133.22758483886719</v>
          </cell>
          <cell r="BW16">
            <v>129.1937255859375</v>
          </cell>
          <cell r="BX16">
            <v>147.37135314941406</v>
          </cell>
          <cell r="BY16">
            <v>128.75454711914063</v>
          </cell>
          <cell r="BZ16">
            <v>138.29811096191406</v>
          </cell>
          <cell r="CA16">
            <v>128.2435302734375</v>
          </cell>
          <cell r="CB16">
            <v>125.01729583740234</v>
          </cell>
          <cell r="CC16">
            <v>130.59541320800781</v>
          </cell>
          <cell r="CD16">
            <v>130.59541320800781</v>
          </cell>
        </row>
        <row r="17">
          <cell r="A17">
            <v>43160</v>
          </cell>
          <cell r="B17">
            <v>3</v>
          </cell>
          <cell r="C17">
            <v>2018</v>
          </cell>
          <cell r="D17">
            <v>126.09628295898438</v>
          </cell>
          <cell r="E17">
            <v>129.2930908203125</v>
          </cell>
          <cell r="F17">
            <v>122.47133636474609</v>
          </cell>
          <cell r="G17">
            <v>165.16801452636719</v>
          </cell>
          <cell r="H17">
            <v>126.60877990722656</v>
          </cell>
          <cell r="I17">
            <v>134.73565673828125</v>
          </cell>
          <cell r="J17">
            <v>132.43934631347656</v>
          </cell>
          <cell r="K17">
            <v>151.52825927734375</v>
          </cell>
          <cell r="L17">
            <v>131.24458312988281</v>
          </cell>
          <cell r="M17">
            <v>139.81147766113281</v>
          </cell>
          <cell r="N17">
            <v>129.96690368652344</v>
          </cell>
          <cell r="O17">
            <v>126.95532989501953</v>
          </cell>
          <cell r="P17">
            <v>126.13044738769531</v>
          </cell>
          <cell r="Q17">
            <v>129.22477722167969</v>
          </cell>
          <cell r="R17">
            <v>122.89466857910156</v>
          </cell>
          <cell r="S17">
            <v>164.82405090332031</v>
          </cell>
          <cell r="T17">
            <v>127.09862518310547</v>
          </cell>
          <cell r="U17">
            <v>134.87713623046875</v>
          </cell>
          <cell r="V17">
            <v>132.05232238769531</v>
          </cell>
          <cell r="W17">
            <v>151.6102294921875</v>
          </cell>
          <cell r="X17">
            <v>131.103271484375</v>
          </cell>
          <cell r="Y17">
            <v>138.94149780273438</v>
          </cell>
          <cell r="Z17">
            <v>130.14724731445313</v>
          </cell>
          <cell r="AA17">
            <v>127.19863128662109</v>
          </cell>
          <cell r="AB17">
            <v>126.095703125</v>
          </cell>
          <cell r="AC17">
            <v>129.14259338378906</v>
          </cell>
          <cell r="AD17">
            <v>123.20424652099609</v>
          </cell>
          <cell r="AE17">
            <v>164.41313171386719</v>
          </cell>
          <cell r="AF17">
            <v>127.28577423095703</v>
          </cell>
          <cell r="AG17">
            <v>135.07650756835938</v>
          </cell>
          <cell r="AH17">
            <v>131.94593811035156</v>
          </cell>
          <cell r="AI17">
            <v>151.69126892089844</v>
          </cell>
          <cell r="AJ17">
            <v>131.01466369628906</v>
          </cell>
          <cell r="AK17">
            <v>138.84703063964844</v>
          </cell>
          <cell r="AL17">
            <v>130.36453247070313</v>
          </cell>
          <cell r="AM17">
            <v>127.27906799316406</v>
          </cell>
          <cell r="AN17">
            <v>126.08792114257813</v>
          </cell>
          <cell r="AO17">
            <v>129.14604187011719</v>
          </cell>
          <cell r="AP17">
            <v>123.24153137207031</v>
          </cell>
          <cell r="AQ17">
            <v>164.30523681640625</v>
          </cell>
          <cell r="AR17">
            <v>127.35661315917969</v>
          </cell>
          <cell r="AS17">
            <v>134.99154663085938</v>
          </cell>
          <cell r="AT17">
            <v>131.39202880859375</v>
          </cell>
          <cell r="AU17">
            <v>151.38131713867188</v>
          </cell>
          <cell r="AV17">
            <v>130.93963623046875</v>
          </cell>
          <cell r="AW17">
            <v>138.60858154296875</v>
          </cell>
          <cell r="AX17">
            <v>130.52595520019531</v>
          </cell>
          <cell r="AY17">
            <v>127.46521759033203</v>
          </cell>
          <cell r="AZ17">
            <v>126.20793151855469</v>
          </cell>
          <cell r="BA17">
            <v>129.10433959960938</v>
          </cell>
          <cell r="BB17">
            <v>123.42582702636719</v>
          </cell>
          <cell r="BC17">
            <v>163.90008544921875</v>
          </cell>
          <cell r="BD17">
            <v>127.86636352539063</v>
          </cell>
          <cell r="BE17">
            <v>134.97819519042969</v>
          </cell>
          <cell r="BF17">
            <v>130.98483276367188</v>
          </cell>
          <cell r="BG17">
            <v>151.23941040039063</v>
          </cell>
          <cell r="BH17">
            <v>130.95755004882813</v>
          </cell>
          <cell r="BI17">
            <v>137.99435424804688</v>
          </cell>
          <cell r="BJ17">
            <v>130.65345764160156</v>
          </cell>
          <cell r="BK17">
            <v>127.78602600097656</v>
          </cell>
          <cell r="BL17">
            <v>131.68763732910156</v>
          </cell>
          <cell r="BM17">
            <v>132.44691467285156</v>
          </cell>
          <cell r="BN17">
            <v>132.68276977539063</v>
          </cell>
          <cell r="BO17">
            <v>132.7806396484375</v>
          </cell>
          <cell r="BP17">
            <v>133.22921752929688</v>
          </cell>
          <cell r="BQ17">
            <v>126.12612915039063</v>
          </cell>
          <cell r="BR17">
            <v>129.16700744628906</v>
          </cell>
          <cell r="BS17">
            <v>123.12299346923828</v>
          </cell>
          <cell r="BT17">
            <v>164.37234497070313</v>
          </cell>
          <cell r="BU17">
            <v>127.45835876464844</v>
          </cell>
          <cell r="BV17">
            <v>134.96762084960938</v>
          </cell>
          <cell r="BW17">
            <v>131.52067565917969</v>
          </cell>
          <cell r="BX17">
            <v>151.456298828125</v>
          </cell>
          <cell r="BY17">
            <v>131.01356506347656</v>
          </cell>
          <cell r="BZ17">
            <v>138.52464294433594</v>
          </cell>
          <cell r="CA17">
            <v>130.46058654785156</v>
          </cell>
          <cell r="CB17">
            <v>127.46576690673828</v>
          </cell>
          <cell r="CC17">
            <v>132.72293090820313</v>
          </cell>
          <cell r="CD17">
            <v>132.72293090820313</v>
          </cell>
        </row>
        <row r="18">
          <cell r="A18">
            <v>43191</v>
          </cell>
          <cell r="B18">
            <v>4</v>
          </cell>
          <cell r="C18">
            <v>2018</v>
          </cell>
          <cell r="D18">
            <v>128.04415893554688</v>
          </cell>
          <cell r="E18">
            <v>132.00041198730469</v>
          </cell>
          <cell r="F18">
            <v>125.13965606689453</v>
          </cell>
          <cell r="G18">
            <v>179.348876953125</v>
          </cell>
          <cell r="H18">
            <v>128.50352478027344</v>
          </cell>
          <cell r="I18">
            <v>137.2298583984375</v>
          </cell>
          <cell r="J18">
            <v>137.26799011230469</v>
          </cell>
          <cell r="K18">
            <v>153.88009643554688</v>
          </cell>
          <cell r="L18">
            <v>133.75468444824219</v>
          </cell>
          <cell r="M18">
            <v>142.966064453125</v>
          </cell>
          <cell r="N18">
            <v>132.75099182128906</v>
          </cell>
          <cell r="O18">
            <v>129.26177978515625</v>
          </cell>
          <cell r="P18">
            <v>128.05934143066406</v>
          </cell>
          <cell r="Q18">
            <v>131.91404724121094</v>
          </cell>
          <cell r="R18">
            <v>125.47079467773438</v>
          </cell>
          <cell r="S18">
            <v>178.50787353515625</v>
          </cell>
          <cell r="T18">
            <v>129.07713317871094</v>
          </cell>
          <cell r="U18">
            <v>137.35256958007813</v>
          </cell>
          <cell r="V18">
            <v>137.04360961914063</v>
          </cell>
          <cell r="W18">
            <v>153.75111389160156</v>
          </cell>
          <cell r="X18">
            <v>133.619873046875</v>
          </cell>
          <cell r="Y18">
            <v>142.12353515625</v>
          </cell>
          <cell r="Z18">
            <v>133.00630187988281</v>
          </cell>
          <cell r="AA18">
            <v>129.43901062011719</v>
          </cell>
          <cell r="AB18">
            <v>128.02207946777344</v>
          </cell>
          <cell r="AC18">
            <v>131.85598754882813</v>
          </cell>
          <cell r="AD18">
            <v>125.74557495117188</v>
          </cell>
          <cell r="AE18">
            <v>177.77932739257813</v>
          </cell>
          <cell r="AF18">
            <v>129.27375793457031</v>
          </cell>
          <cell r="AG18">
            <v>137.58087158203125</v>
          </cell>
          <cell r="AH18">
            <v>136.94255065917969</v>
          </cell>
          <cell r="AI18">
            <v>153.7738037109375</v>
          </cell>
          <cell r="AJ18">
            <v>133.52015686035156</v>
          </cell>
          <cell r="AK18">
            <v>142.05363464355469</v>
          </cell>
          <cell r="AL18">
            <v>133.34820556640625</v>
          </cell>
          <cell r="AM18">
            <v>129.49369812011719</v>
          </cell>
          <cell r="AN18">
            <v>128.02705383300781</v>
          </cell>
          <cell r="AO18">
            <v>131.86210632324219</v>
          </cell>
          <cell r="AP18">
            <v>125.73194885253906</v>
          </cell>
          <cell r="AQ18">
            <v>177.33572387695313</v>
          </cell>
          <cell r="AR18">
            <v>129.36761474609375</v>
          </cell>
          <cell r="AS18">
            <v>137.39617919921875</v>
          </cell>
          <cell r="AT18">
            <v>136.59298706054688</v>
          </cell>
          <cell r="AU18">
            <v>153.36460876464844</v>
          </cell>
          <cell r="AV18">
            <v>133.44587707519531</v>
          </cell>
          <cell r="AW18">
            <v>141.78733825683594</v>
          </cell>
          <cell r="AX18">
            <v>133.5079345703125</v>
          </cell>
          <cell r="AY18">
            <v>129.66366577148438</v>
          </cell>
          <cell r="AZ18">
            <v>128.11306762695313</v>
          </cell>
          <cell r="BA18">
            <v>131.81065368652344</v>
          </cell>
          <cell r="BB18">
            <v>125.85024261474609</v>
          </cell>
          <cell r="BC18">
            <v>176.27426147460938</v>
          </cell>
          <cell r="BD18">
            <v>130.00152587890625</v>
          </cell>
          <cell r="BE18">
            <v>137.30496215820313</v>
          </cell>
          <cell r="BF18">
            <v>136.30064392089844</v>
          </cell>
          <cell r="BG18">
            <v>153.08168029785156</v>
          </cell>
          <cell r="BH18">
            <v>133.48330688476563</v>
          </cell>
          <cell r="BI18">
            <v>141.05622863769531</v>
          </cell>
          <cell r="BJ18">
            <v>133.68550109863281</v>
          </cell>
          <cell r="BK18">
            <v>129.92610168457031</v>
          </cell>
          <cell r="BL18">
            <v>135.208984375</v>
          </cell>
          <cell r="BM18">
            <v>136.08821105957031</v>
          </cell>
          <cell r="BN18">
            <v>136.310546875</v>
          </cell>
          <cell r="BO18">
            <v>136.44747924804688</v>
          </cell>
          <cell r="BP18">
            <v>136.912353515625</v>
          </cell>
          <cell r="BQ18">
            <v>128.05470275878906</v>
          </cell>
          <cell r="BR18">
            <v>131.87345886230469</v>
          </cell>
          <cell r="BS18">
            <v>125.64286804199219</v>
          </cell>
          <cell r="BT18">
            <v>177.48200988769531</v>
          </cell>
          <cell r="BU18">
            <v>129.50300598144531</v>
          </cell>
          <cell r="BV18">
            <v>137.37220764160156</v>
          </cell>
          <cell r="BW18">
            <v>136.66757202148438</v>
          </cell>
          <cell r="BX18">
            <v>153.48722839355469</v>
          </cell>
          <cell r="BY18">
            <v>133.52874755859375</v>
          </cell>
          <cell r="BZ18">
            <v>141.66062927246094</v>
          </cell>
          <cell r="CA18">
            <v>133.43220520019531</v>
          </cell>
          <cell r="CB18">
            <v>129.66172790527344</v>
          </cell>
          <cell r="CC18">
            <v>136.36640930175781</v>
          </cell>
          <cell r="CD18">
            <v>136.36640930175781</v>
          </cell>
        </row>
        <row r="19">
          <cell r="A19">
            <v>43221</v>
          </cell>
          <cell r="B19">
            <v>5</v>
          </cell>
          <cell r="C19">
            <v>2018</v>
          </cell>
          <cell r="D19">
            <v>133.24234008789063</v>
          </cell>
          <cell r="E19">
            <v>134.95877075195313</v>
          </cell>
          <cell r="F19">
            <v>127.41905212402344</v>
          </cell>
          <cell r="G19">
            <v>178.71258544921875</v>
          </cell>
          <cell r="H19">
            <v>131.47514343261719</v>
          </cell>
          <cell r="I19">
            <v>140.27644348144531</v>
          </cell>
          <cell r="J19">
            <v>139.90614318847656</v>
          </cell>
          <cell r="K19">
            <v>160.58804321289063</v>
          </cell>
          <cell r="L19">
            <v>137.454833984375</v>
          </cell>
          <cell r="M19">
            <v>145.49362182617188</v>
          </cell>
          <cell r="N19">
            <v>135.862060546875</v>
          </cell>
          <cell r="O19">
            <v>132.02597045898438</v>
          </cell>
          <cell r="P19">
            <v>133.27273559570313</v>
          </cell>
          <cell r="Q19">
            <v>134.79249572753906</v>
          </cell>
          <cell r="R19">
            <v>127.80027770996094</v>
          </cell>
          <cell r="S19">
            <v>177.49566650390625</v>
          </cell>
          <cell r="T19">
            <v>132.11557006835938</v>
          </cell>
          <cell r="U19">
            <v>140.3526611328125</v>
          </cell>
          <cell r="V19">
            <v>139.69020080566406</v>
          </cell>
          <cell r="W19">
            <v>160.43785095214844</v>
          </cell>
          <cell r="X19">
            <v>137.37625122070313</v>
          </cell>
          <cell r="Y19">
            <v>144.454345703125</v>
          </cell>
          <cell r="Z19">
            <v>136.17301940917969</v>
          </cell>
          <cell r="AA19">
            <v>132.12860107421875</v>
          </cell>
          <cell r="AB19">
            <v>133.23759460449219</v>
          </cell>
          <cell r="AC19">
            <v>134.76835632324219</v>
          </cell>
          <cell r="AD19">
            <v>128.114501953125</v>
          </cell>
          <cell r="AE19">
            <v>176.51980590820313</v>
          </cell>
          <cell r="AF19">
            <v>132.30715942382813</v>
          </cell>
          <cell r="AG19">
            <v>140.54139709472656</v>
          </cell>
          <cell r="AH19">
            <v>139.55332946777344</v>
          </cell>
          <cell r="AI19">
            <v>160.5157470703125</v>
          </cell>
          <cell r="AJ19">
            <v>137.32595825195313</v>
          </cell>
          <cell r="AK19">
            <v>144.36126708984375</v>
          </cell>
          <cell r="AL19">
            <v>136.58047485351563</v>
          </cell>
          <cell r="AM19">
            <v>132.15611267089844</v>
          </cell>
          <cell r="AN19">
            <v>133.25227355957031</v>
          </cell>
          <cell r="AO19">
            <v>134.787109375</v>
          </cell>
          <cell r="AP19">
            <v>128.11685180664063</v>
          </cell>
          <cell r="AQ19">
            <v>175.99737548828125</v>
          </cell>
          <cell r="AR19">
            <v>132.40922546386719</v>
          </cell>
          <cell r="AS19">
            <v>140.39852905273438</v>
          </cell>
          <cell r="AT19">
            <v>139.24215698242188</v>
          </cell>
          <cell r="AU19">
            <v>160.00730895996094</v>
          </cell>
          <cell r="AV19">
            <v>137.22331237792969</v>
          </cell>
          <cell r="AW19">
            <v>144.12107849121094</v>
          </cell>
          <cell r="AX19">
            <v>136.7032470703125</v>
          </cell>
          <cell r="AY19">
            <v>132.31266784667969</v>
          </cell>
          <cell r="AZ19">
            <v>133.39810180664063</v>
          </cell>
          <cell r="BA19">
            <v>134.68789672851563</v>
          </cell>
          <cell r="BB19">
            <v>128.28135681152344</v>
          </cell>
          <cell r="BC19">
            <v>174.73233032226563</v>
          </cell>
          <cell r="BD19">
            <v>133.09837341308594</v>
          </cell>
          <cell r="BE19">
            <v>140.31929016113281</v>
          </cell>
          <cell r="BF19">
            <v>138.978271484375</v>
          </cell>
          <cell r="BG19">
            <v>159.64167785644531</v>
          </cell>
          <cell r="BH19">
            <v>137.23135375976563</v>
          </cell>
          <cell r="BI19">
            <v>143.25395202636719</v>
          </cell>
          <cell r="BJ19">
            <v>136.85745239257813</v>
          </cell>
          <cell r="BK19">
            <v>132.46249389648438</v>
          </cell>
          <cell r="BL19">
            <v>138.78945922851563</v>
          </cell>
          <cell r="BM19">
            <v>139.47355651855469</v>
          </cell>
          <cell r="BN19">
            <v>139.62991333007813</v>
          </cell>
          <cell r="BO19">
            <v>139.66033935546875</v>
          </cell>
          <cell r="BP19">
            <v>139.95437622070313</v>
          </cell>
          <cell r="BQ19">
            <v>133.28445434570313</v>
          </cell>
          <cell r="BR19">
            <v>134.77743530273438</v>
          </cell>
          <cell r="BS19">
            <v>128.01419067382813</v>
          </cell>
          <cell r="BT19">
            <v>176.22325134277344</v>
          </cell>
          <cell r="BU19">
            <v>132.5596923828125</v>
          </cell>
          <cell r="BV19">
            <v>140.37559509277344</v>
          </cell>
          <cell r="BW19">
            <v>139.31939697265625</v>
          </cell>
          <cell r="BX19">
            <v>160.14035034179688</v>
          </cell>
          <cell r="BY19">
            <v>137.28884887695313</v>
          </cell>
          <cell r="BZ19">
            <v>143.94755554199219</v>
          </cell>
          <cell r="CA19">
            <v>136.61366271972656</v>
          </cell>
          <cell r="CB19">
            <v>132.28819274902344</v>
          </cell>
          <cell r="CC19">
            <v>139.61457824707031</v>
          </cell>
          <cell r="CD19">
            <v>139.61457824707031</v>
          </cell>
        </row>
        <row r="20">
          <cell r="A20">
            <v>43252</v>
          </cell>
          <cell r="B20">
            <v>6</v>
          </cell>
          <cell r="C20">
            <v>2018</v>
          </cell>
          <cell r="D20">
            <v>140.69338989257813</v>
          </cell>
          <cell r="E20">
            <v>136.47372436523438</v>
          </cell>
          <cell r="F20">
            <v>129.62408447265625</v>
          </cell>
          <cell r="G20">
            <v>182.97903442382813</v>
          </cell>
          <cell r="H20">
            <v>136.39996337890625</v>
          </cell>
          <cell r="I20">
            <v>146.15863037109375</v>
          </cell>
          <cell r="J20">
            <v>147.73197937011719</v>
          </cell>
          <cell r="K20">
            <v>161.29945373535156</v>
          </cell>
          <cell r="L20">
            <v>141.58171081542969</v>
          </cell>
          <cell r="M20">
            <v>149.18829345703125</v>
          </cell>
          <cell r="N20">
            <v>139.4664306640625</v>
          </cell>
          <cell r="O20">
            <v>136.290283203125</v>
          </cell>
          <cell r="P20">
            <v>140.75743103027344</v>
          </cell>
          <cell r="Q20">
            <v>136.312255859375</v>
          </cell>
          <cell r="R20">
            <v>130.12113952636719</v>
          </cell>
          <cell r="S20">
            <v>181.961181640625</v>
          </cell>
          <cell r="T20">
            <v>137.10018920898438</v>
          </cell>
          <cell r="U20">
            <v>146.26608276367188</v>
          </cell>
          <cell r="V20">
            <v>147.65194702148438</v>
          </cell>
          <cell r="W20">
            <v>161.1007080078125</v>
          </cell>
          <cell r="X20">
            <v>141.65602111816406</v>
          </cell>
          <cell r="Y20">
            <v>148.22781372070313</v>
          </cell>
          <cell r="Z20">
            <v>139.84468078613281</v>
          </cell>
          <cell r="AA20">
            <v>136.35047912597656</v>
          </cell>
          <cell r="AB20">
            <v>140.75260925292969</v>
          </cell>
          <cell r="AC20">
            <v>136.23063659667969</v>
          </cell>
          <cell r="AD20">
            <v>130.50849914550781</v>
          </cell>
          <cell r="AE20">
            <v>181.01365661621094</v>
          </cell>
          <cell r="AF20">
            <v>137.37628173828125</v>
          </cell>
          <cell r="AG20">
            <v>146.38082885742188</v>
          </cell>
          <cell r="AH20">
            <v>147.61712646484375</v>
          </cell>
          <cell r="AI20">
            <v>161.14320373535156</v>
          </cell>
          <cell r="AJ20">
            <v>141.65684509277344</v>
          </cell>
          <cell r="AK20">
            <v>148.15422058105469</v>
          </cell>
          <cell r="AL20">
            <v>140.24044799804688</v>
          </cell>
          <cell r="AM20">
            <v>136.36177062988281</v>
          </cell>
          <cell r="AN20">
            <v>140.72000122070313</v>
          </cell>
          <cell r="AO20">
            <v>136.23175048828125</v>
          </cell>
          <cell r="AP20">
            <v>130.57575988769531</v>
          </cell>
          <cell r="AQ20">
            <v>180.50924682617188</v>
          </cell>
          <cell r="AR20">
            <v>137.486572265625</v>
          </cell>
          <cell r="AS20">
            <v>146.44793701171875</v>
          </cell>
          <cell r="AT20">
            <v>147.45021057128906</v>
          </cell>
          <cell r="AU20">
            <v>160.64547729492188</v>
          </cell>
          <cell r="AV20">
            <v>141.63270568847656</v>
          </cell>
          <cell r="AW20">
            <v>147.87345886230469</v>
          </cell>
          <cell r="AX20">
            <v>140.41677856445313</v>
          </cell>
          <cell r="AY20">
            <v>136.51248168945313</v>
          </cell>
          <cell r="AZ20">
            <v>140.7628173828125</v>
          </cell>
          <cell r="BA20">
            <v>136.14988708496094</v>
          </cell>
          <cell r="BB20">
            <v>130.84080505371094</v>
          </cell>
          <cell r="BC20">
            <v>179.4844970703125</v>
          </cell>
          <cell r="BD20">
            <v>138.13374328613281</v>
          </cell>
          <cell r="BE20">
            <v>146.51010131835938</v>
          </cell>
          <cell r="BF20">
            <v>147.32183837890625</v>
          </cell>
          <cell r="BG20">
            <v>160.25004577636719</v>
          </cell>
          <cell r="BH20">
            <v>141.71669006347656</v>
          </cell>
          <cell r="BI20">
            <v>147.12763977050781</v>
          </cell>
          <cell r="BJ20">
            <v>140.61674499511719</v>
          </cell>
          <cell r="BK20">
            <v>136.57008361816406</v>
          </cell>
          <cell r="BL20">
            <v>144.23269653320313</v>
          </cell>
          <cell r="BM20">
            <v>144.84466552734375</v>
          </cell>
          <cell r="BN20">
            <v>144.98606872558594</v>
          </cell>
          <cell r="BO20">
            <v>145.02632141113281</v>
          </cell>
          <cell r="BP20">
            <v>145.21963500976563</v>
          </cell>
          <cell r="BQ20">
            <v>140.73837280273438</v>
          </cell>
          <cell r="BR20">
            <v>136.25386047363281</v>
          </cell>
          <cell r="BS20">
            <v>130.43171691894531</v>
          </cell>
          <cell r="BT20">
            <v>180.77555847167969</v>
          </cell>
          <cell r="BU20">
            <v>137.59303283691406</v>
          </cell>
          <cell r="BV20">
            <v>146.41909790039063</v>
          </cell>
          <cell r="BW20">
            <v>147.48443603515625</v>
          </cell>
          <cell r="BX20">
            <v>160.7803955078125</v>
          </cell>
          <cell r="BY20">
            <v>141.66557312011719</v>
          </cell>
          <cell r="BZ20">
            <v>147.75437927246094</v>
          </cell>
          <cell r="CA20">
            <v>140.32339477539063</v>
          </cell>
          <cell r="CB20">
            <v>136.46418762207031</v>
          </cell>
          <cell r="CC20">
            <v>144.95651245117188</v>
          </cell>
          <cell r="CD20">
            <v>144.95651245117188</v>
          </cell>
        </row>
        <row r="21">
          <cell r="A21">
            <v>43282</v>
          </cell>
          <cell r="B21">
            <v>7</v>
          </cell>
          <cell r="C21">
            <v>2018</v>
          </cell>
          <cell r="D21">
            <v>147.23548889160156</v>
          </cell>
          <cell r="E21">
            <v>140.45358276367188</v>
          </cell>
          <cell r="F21">
            <v>132.26445007324219</v>
          </cell>
          <cell r="G21">
            <v>185.08723449707031</v>
          </cell>
          <cell r="H21">
            <v>141.31477355957031</v>
          </cell>
          <cell r="I21">
            <v>150.4320068359375</v>
          </cell>
          <cell r="J21">
            <v>155.81578063964844</v>
          </cell>
          <cell r="K21">
            <v>163.96359252929688</v>
          </cell>
          <cell r="L21">
            <v>147.63874816894531</v>
          </cell>
          <cell r="M21">
            <v>153.15390014648438</v>
          </cell>
          <cell r="N21">
            <v>143.61956787109375</v>
          </cell>
          <cell r="O21">
            <v>141.632080078125</v>
          </cell>
          <cell r="P21">
            <v>147.26493835449219</v>
          </cell>
          <cell r="Q21">
            <v>140.21015930175781</v>
          </cell>
          <cell r="R21">
            <v>132.68186950683594</v>
          </cell>
          <cell r="S21">
            <v>183.91229248046875</v>
          </cell>
          <cell r="T21">
            <v>142.00448608398438</v>
          </cell>
          <cell r="U21">
            <v>150.47218322753906</v>
          </cell>
          <cell r="V21">
            <v>155.57086181640625</v>
          </cell>
          <cell r="W21">
            <v>163.46925354003906</v>
          </cell>
          <cell r="X21">
            <v>147.8839111328125</v>
          </cell>
          <cell r="Y21">
            <v>152.40774536132813</v>
          </cell>
          <cell r="Z21">
            <v>143.9583740234375</v>
          </cell>
          <cell r="AA21">
            <v>141.70793151855469</v>
          </cell>
          <cell r="AB21">
            <v>147.22120666503906</v>
          </cell>
          <cell r="AC21">
            <v>140.13641357421875</v>
          </cell>
          <cell r="AD21">
            <v>133.01737976074219</v>
          </cell>
          <cell r="AE21">
            <v>182.99433898925781</v>
          </cell>
          <cell r="AF21">
            <v>142.37753295898438</v>
          </cell>
          <cell r="AG21">
            <v>150.62985229492188</v>
          </cell>
          <cell r="AH21">
            <v>155.50462341308594</v>
          </cell>
          <cell r="AI21">
            <v>163.35882568359375</v>
          </cell>
          <cell r="AJ21">
            <v>147.99464416503906</v>
          </cell>
          <cell r="AK21">
            <v>152.37271118164063</v>
          </cell>
          <cell r="AL21">
            <v>144.25189208984375</v>
          </cell>
          <cell r="AM21">
            <v>141.72117614746094</v>
          </cell>
          <cell r="AN21">
            <v>147.14535522460938</v>
          </cell>
          <cell r="AO21">
            <v>140.13188171386719</v>
          </cell>
          <cell r="AP21">
            <v>133.02793884277344</v>
          </cell>
          <cell r="AQ21">
            <v>182.42768859863281</v>
          </cell>
          <cell r="AR21">
            <v>142.49809265136719</v>
          </cell>
          <cell r="AS21">
            <v>150.53257751464844</v>
          </cell>
          <cell r="AT21">
            <v>155.17312622070313</v>
          </cell>
          <cell r="AU21">
            <v>162.75222778320313</v>
          </cell>
          <cell r="AV21">
            <v>147.90072631835938</v>
          </cell>
          <cell r="AW21">
            <v>152.0645751953125</v>
          </cell>
          <cell r="AX21">
            <v>144.38227844238281</v>
          </cell>
          <cell r="AY21">
            <v>141.89324951171875</v>
          </cell>
          <cell r="AZ21">
            <v>147.13975524902344</v>
          </cell>
          <cell r="BA21">
            <v>139.99966430664063</v>
          </cell>
          <cell r="BB21">
            <v>133.23397827148438</v>
          </cell>
          <cell r="BC21">
            <v>181.13874816894531</v>
          </cell>
          <cell r="BD21">
            <v>143.0672607421875</v>
          </cell>
          <cell r="BE21">
            <v>150.48196411132813</v>
          </cell>
          <cell r="BF21">
            <v>154.90771484375</v>
          </cell>
          <cell r="BG21">
            <v>162.11752319335938</v>
          </cell>
          <cell r="BH21">
            <v>147.85264587402344</v>
          </cell>
          <cell r="BI21">
            <v>151.52651977539063</v>
          </cell>
          <cell r="BJ21">
            <v>144.54788208007813</v>
          </cell>
          <cell r="BK21">
            <v>142.0596923828125</v>
          </cell>
          <cell r="BL21">
            <v>149.43948364257813</v>
          </cell>
          <cell r="BM21">
            <v>149.92430114746094</v>
          </cell>
          <cell r="BN21">
            <v>150.00239562988281</v>
          </cell>
          <cell r="BO21">
            <v>149.98631286621094</v>
          </cell>
          <cell r="BP21">
            <v>149.99919128417969</v>
          </cell>
          <cell r="BQ21">
            <v>147.19773864746094</v>
          </cell>
          <cell r="BR21">
            <v>140.14979553222656</v>
          </cell>
          <cell r="BS21">
            <v>132.92166137695313</v>
          </cell>
          <cell r="BT21">
            <v>182.64492797851563</v>
          </cell>
          <cell r="BU21">
            <v>142.54835510253906</v>
          </cell>
          <cell r="BV21">
            <v>150.51365661621094</v>
          </cell>
          <cell r="BW21">
            <v>155.24407958984375</v>
          </cell>
          <cell r="BX21">
            <v>162.947509765625</v>
          </cell>
          <cell r="BY21">
            <v>147.86824035644531</v>
          </cell>
          <cell r="BZ21">
            <v>152.01728820800781</v>
          </cell>
          <cell r="CA21">
            <v>144.31558227539063</v>
          </cell>
          <cell r="CB21">
            <v>141.87466430664063</v>
          </cell>
          <cell r="CC21">
            <v>149.91688537597656</v>
          </cell>
          <cell r="CD21">
            <v>149.91690063476563</v>
          </cell>
        </row>
        <row r="22">
          <cell r="A22">
            <v>43313</v>
          </cell>
          <cell r="B22">
            <v>8</v>
          </cell>
          <cell r="C22">
            <v>2018</v>
          </cell>
          <cell r="D22">
            <v>153.16526794433594</v>
          </cell>
          <cell r="E22">
            <v>143.03373718261719</v>
          </cell>
          <cell r="F22">
            <v>133.33096313476563</v>
          </cell>
          <cell r="G22">
            <v>195.96054077148438</v>
          </cell>
          <cell r="H22">
            <v>145.38545227050781</v>
          </cell>
          <cell r="I22">
            <v>156.11883544921875</v>
          </cell>
          <cell r="J22">
            <v>162.34211730957031</v>
          </cell>
          <cell r="K22">
            <v>183.39697265625</v>
          </cell>
          <cell r="L22">
            <v>152.67774963378906</v>
          </cell>
          <cell r="M22">
            <v>156.717529296875</v>
          </cell>
          <cell r="N22">
            <v>147.24050903320313</v>
          </cell>
          <cell r="O22">
            <v>147.94313049316406</v>
          </cell>
          <cell r="P22">
            <v>153.03105163574219</v>
          </cell>
          <cell r="Q22">
            <v>142.72859191894531</v>
          </cell>
          <cell r="R22">
            <v>133.85060119628906</v>
          </cell>
          <cell r="S22">
            <v>195.00822448730469</v>
          </cell>
          <cell r="T22">
            <v>146.063232421875</v>
          </cell>
          <cell r="U22">
            <v>156.35159301757813</v>
          </cell>
          <cell r="V22">
            <v>161.97819519042969</v>
          </cell>
          <cell r="W22">
            <v>183.62103271484375</v>
          </cell>
          <cell r="X22">
            <v>153.07125854492188</v>
          </cell>
          <cell r="Y22">
            <v>156.09461975097656</v>
          </cell>
          <cell r="Z22">
            <v>147.49546813964844</v>
          </cell>
          <cell r="AA22">
            <v>148.30857849121094</v>
          </cell>
          <cell r="AB22">
            <v>152.88070678710938</v>
          </cell>
          <cell r="AC22">
            <v>142.74510192871094</v>
          </cell>
          <cell r="AD22">
            <v>134.24348449707031</v>
          </cell>
          <cell r="AE22">
            <v>193.85951232910156</v>
          </cell>
          <cell r="AF22">
            <v>146.46046447753906</v>
          </cell>
          <cell r="AG22">
            <v>156.48529052734375</v>
          </cell>
          <cell r="AH22">
            <v>161.95384216308594</v>
          </cell>
          <cell r="AI22">
            <v>183.99691772460938</v>
          </cell>
          <cell r="AJ22">
            <v>153.33311462402344</v>
          </cell>
          <cell r="AK22">
            <v>156.09718322753906</v>
          </cell>
          <cell r="AL22">
            <v>147.77130126953125</v>
          </cell>
          <cell r="AM22">
            <v>148.45196533203125</v>
          </cell>
          <cell r="AN22">
            <v>152.72833251953125</v>
          </cell>
          <cell r="AO22">
            <v>142.7081298828125</v>
          </cell>
          <cell r="AP22">
            <v>134.30146789550781</v>
          </cell>
          <cell r="AQ22">
            <v>193.31660461425781</v>
          </cell>
          <cell r="AR22">
            <v>146.59257507324219</v>
          </cell>
          <cell r="AS22">
            <v>156.75071716308594</v>
          </cell>
          <cell r="AT22">
            <v>161.479248046875</v>
          </cell>
          <cell r="AU22">
            <v>183.35101318359375</v>
          </cell>
          <cell r="AV22">
            <v>152.97401428222656</v>
          </cell>
          <cell r="AW22">
            <v>155.72109985351563</v>
          </cell>
          <cell r="AX22">
            <v>147.88967895507813</v>
          </cell>
          <cell r="AY22">
            <v>148.68576049804688</v>
          </cell>
          <cell r="AZ22">
            <v>152.60394287109375</v>
          </cell>
          <cell r="BA22">
            <v>142.49755859375</v>
          </cell>
          <cell r="BB22">
            <v>134.56941223144531</v>
          </cell>
          <cell r="BC22">
            <v>192.46208190917969</v>
          </cell>
          <cell r="BD22">
            <v>147.14151000976563</v>
          </cell>
          <cell r="BE22">
            <v>156.99978637695313</v>
          </cell>
          <cell r="BF22">
            <v>161.16090393066406</v>
          </cell>
          <cell r="BG22">
            <v>183.26914978027344</v>
          </cell>
          <cell r="BH22">
            <v>152.64959716796875</v>
          </cell>
          <cell r="BI22">
            <v>155.29208374023438</v>
          </cell>
          <cell r="BJ22">
            <v>148.07508850097656</v>
          </cell>
          <cell r="BK22">
            <v>149.12486267089844</v>
          </cell>
          <cell r="BL22">
            <v>155.24581909179688</v>
          </cell>
          <cell r="BM22">
            <v>155.79220581054688</v>
          </cell>
          <cell r="BN22">
            <v>155.86990356445313</v>
          </cell>
          <cell r="BO22">
            <v>155.79864501953125</v>
          </cell>
          <cell r="BP22">
            <v>155.79953002929688</v>
          </cell>
          <cell r="BQ22">
            <v>152.86572265625</v>
          </cell>
          <cell r="BR22">
            <v>142.69740295410156</v>
          </cell>
          <cell r="BS22">
            <v>134.15798950195313</v>
          </cell>
          <cell r="BT22">
            <v>193.7039794921875</v>
          </cell>
          <cell r="BU22">
            <v>146.62603759765625</v>
          </cell>
          <cell r="BV22">
            <v>156.71365356445313</v>
          </cell>
          <cell r="BW22">
            <v>161.58787536621094</v>
          </cell>
          <cell r="BX22">
            <v>183.50444030761719</v>
          </cell>
          <cell r="BY22">
            <v>152.89491271972656</v>
          </cell>
          <cell r="BZ22">
            <v>155.72712707519531</v>
          </cell>
          <cell r="CA22">
            <v>147.84564208984375</v>
          </cell>
          <cell r="CB22">
            <v>148.68392944335938</v>
          </cell>
          <cell r="CC22">
            <v>155.74299621582031</v>
          </cell>
          <cell r="CD22">
            <v>155.74299621582031</v>
          </cell>
        </row>
        <row r="23">
          <cell r="A23">
            <v>43344</v>
          </cell>
          <cell r="B23">
            <v>9</v>
          </cell>
          <cell r="C23">
            <v>2018</v>
          </cell>
          <cell r="D23">
            <v>162.66473388671875</v>
          </cell>
          <cell r="E23">
            <v>146.99681091308594</v>
          </cell>
          <cell r="F23">
            <v>140.55470275878906</v>
          </cell>
          <cell r="G23">
            <v>201.41946411132813</v>
          </cell>
          <cell r="H23">
            <v>158.4813232421875</v>
          </cell>
          <cell r="I23">
            <v>163.34042358398438</v>
          </cell>
          <cell r="J23">
            <v>178.70950317382813</v>
          </cell>
          <cell r="K23">
            <v>187.63427734375</v>
          </cell>
          <cell r="L23">
            <v>161.63873291015625</v>
          </cell>
          <cell r="M23">
            <v>160.88172912597656</v>
          </cell>
          <cell r="N23">
            <v>156.08171081542969</v>
          </cell>
          <cell r="O23">
            <v>159.5433349609375</v>
          </cell>
          <cell r="P23">
            <v>162.57366943359375</v>
          </cell>
          <cell r="Q23">
            <v>146.61875915527344</v>
          </cell>
          <cell r="R23">
            <v>141.18208312988281</v>
          </cell>
          <cell r="S23">
            <v>199.871826171875</v>
          </cell>
          <cell r="T23">
            <v>159.17282104492188</v>
          </cell>
          <cell r="U23">
            <v>163.44891357421875</v>
          </cell>
          <cell r="V23">
            <v>178.4713134765625</v>
          </cell>
          <cell r="W23">
            <v>187.63539123535156</v>
          </cell>
          <cell r="X23">
            <v>161.93489074707031</v>
          </cell>
          <cell r="Y23">
            <v>160.43710327148438</v>
          </cell>
          <cell r="Z23">
            <v>156.28889465332031</v>
          </cell>
          <cell r="AA23">
            <v>159.9609375</v>
          </cell>
          <cell r="AB23">
            <v>162.41398620605469</v>
          </cell>
          <cell r="AC23">
            <v>146.66744995117188</v>
          </cell>
          <cell r="AD23">
            <v>141.57388305664063</v>
          </cell>
          <cell r="AE23">
            <v>198.51748657226563</v>
          </cell>
          <cell r="AF23">
            <v>159.6932373046875</v>
          </cell>
          <cell r="AG23">
            <v>163.50299072265625</v>
          </cell>
          <cell r="AH23">
            <v>178.58729553222656</v>
          </cell>
          <cell r="AI23">
            <v>187.9195556640625</v>
          </cell>
          <cell r="AJ23">
            <v>162.14273071289063</v>
          </cell>
          <cell r="AK23">
            <v>160.50119018554688</v>
          </cell>
          <cell r="AL23">
            <v>156.35409545898438</v>
          </cell>
          <cell r="AM23">
            <v>160.16729736328125</v>
          </cell>
          <cell r="AN23">
            <v>162.24998474121094</v>
          </cell>
          <cell r="AO23">
            <v>146.59312438964844</v>
          </cell>
          <cell r="AP23">
            <v>141.772216796875</v>
          </cell>
          <cell r="AQ23">
            <v>197.96170043945313</v>
          </cell>
          <cell r="AR23">
            <v>159.81965637207031</v>
          </cell>
          <cell r="AS23">
            <v>163.70170593261719</v>
          </cell>
          <cell r="AT23">
            <v>178.29447937011719</v>
          </cell>
          <cell r="AU23">
            <v>187.11293029785156</v>
          </cell>
          <cell r="AV23">
            <v>161.75352478027344</v>
          </cell>
          <cell r="AW23">
            <v>160.07052612304688</v>
          </cell>
          <cell r="AX23">
            <v>156.46652221679688</v>
          </cell>
          <cell r="AY23">
            <v>160.29501342773438</v>
          </cell>
          <cell r="AZ23">
            <v>162.10585021972656</v>
          </cell>
          <cell r="BA23">
            <v>146.30384826660156</v>
          </cell>
          <cell r="BB23">
            <v>142.18858337402344</v>
          </cell>
          <cell r="BC23">
            <v>196.70468139648438</v>
          </cell>
          <cell r="BD23">
            <v>160.24923706054688</v>
          </cell>
          <cell r="BE23">
            <v>163.87174987792969</v>
          </cell>
          <cell r="BF23">
            <v>178.117431640625</v>
          </cell>
          <cell r="BG23">
            <v>186.81387329101563</v>
          </cell>
          <cell r="BH23">
            <v>161.32063293457031</v>
          </cell>
          <cell r="BI23">
            <v>159.91194152832031</v>
          </cell>
          <cell r="BJ23">
            <v>156.61102294921875</v>
          </cell>
          <cell r="BK23">
            <v>160.62680053710938</v>
          </cell>
          <cell r="BL23">
            <v>164.283935546875</v>
          </cell>
          <cell r="BM23">
            <v>164.86906433105469</v>
          </cell>
          <cell r="BN23">
            <v>164.90130615234375</v>
          </cell>
          <cell r="BO23">
            <v>165.0465087890625</v>
          </cell>
          <cell r="BP23">
            <v>164.99246215820313</v>
          </cell>
          <cell r="BQ23">
            <v>162.38514709472656</v>
          </cell>
          <cell r="BR23">
            <v>146.57615661621094</v>
          </cell>
          <cell r="BS23">
            <v>141.58778381347656</v>
          </cell>
          <cell r="BT23">
            <v>198.34721374511719</v>
          </cell>
          <cell r="BU23">
            <v>159.77780151367188</v>
          </cell>
          <cell r="BV23">
            <v>163.68112182617188</v>
          </cell>
          <cell r="BW23">
            <v>178.33958435058594</v>
          </cell>
          <cell r="BX23">
            <v>187.33222961425781</v>
          </cell>
          <cell r="BY23">
            <v>161.67012023925781</v>
          </cell>
          <cell r="BZ23">
            <v>160.18116760253906</v>
          </cell>
          <cell r="CA23">
            <v>156.45474243164063</v>
          </cell>
          <cell r="CB23">
            <v>160.27630615234375</v>
          </cell>
          <cell r="CC23">
            <v>164.88267517089844</v>
          </cell>
          <cell r="CD23">
            <v>164.88267517089844</v>
          </cell>
        </row>
        <row r="24">
          <cell r="A24">
            <v>43374</v>
          </cell>
          <cell r="B24">
            <v>10</v>
          </cell>
          <cell r="C24">
            <v>2018</v>
          </cell>
          <cell r="D24">
            <v>171.11573791503906</v>
          </cell>
          <cell r="E24">
            <v>150.10882568359375</v>
          </cell>
          <cell r="F24">
            <v>146.04791259765625</v>
          </cell>
          <cell r="G24">
            <v>218.43557739257813</v>
          </cell>
          <cell r="H24">
            <v>165.31393432617188</v>
          </cell>
          <cell r="I24">
            <v>172.00367736816406</v>
          </cell>
          <cell r="J24">
            <v>192.42999267578125</v>
          </cell>
          <cell r="K24">
            <v>189.19964599609375</v>
          </cell>
          <cell r="L24">
            <v>166.71580505371094</v>
          </cell>
          <cell r="M24">
            <v>165.31309509277344</v>
          </cell>
          <cell r="N24">
            <v>161.01695251464844</v>
          </cell>
          <cell r="O24">
            <v>169.24905395507813</v>
          </cell>
          <cell r="P24">
            <v>171.01899719238281</v>
          </cell>
          <cell r="Q24">
            <v>149.74099731445313</v>
          </cell>
          <cell r="R24">
            <v>146.72976684570313</v>
          </cell>
          <cell r="S24">
            <v>217.38726806640625</v>
          </cell>
          <cell r="T24">
            <v>165.71493530273438</v>
          </cell>
          <cell r="U24">
            <v>172.2552490234375</v>
          </cell>
          <cell r="V24">
            <v>192.15609741210938</v>
          </cell>
          <cell r="W24">
            <v>189.01756286621094</v>
          </cell>
          <cell r="X24">
            <v>166.76451110839844</v>
          </cell>
          <cell r="Y24">
            <v>164.99531555175781</v>
          </cell>
          <cell r="Z24">
            <v>161.16249084472656</v>
          </cell>
          <cell r="AA24">
            <v>169.8060302734375</v>
          </cell>
          <cell r="AB24">
            <v>170.84916687011719</v>
          </cell>
          <cell r="AC24">
            <v>149.76338195800781</v>
          </cell>
          <cell r="AD24">
            <v>147.14840698242188</v>
          </cell>
          <cell r="AE24">
            <v>216.49018859863281</v>
          </cell>
          <cell r="AF24">
            <v>166.10418701171875</v>
          </cell>
          <cell r="AG24">
            <v>172.35707092285156</v>
          </cell>
          <cell r="AH24">
            <v>192.34623718261719</v>
          </cell>
          <cell r="AI24">
            <v>189.20156860351563</v>
          </cell>
          <cell r="AJ24">
            <v>166.8642578125</v>
          </cell>
          <cell r="AK24">
            <v>165.07481384277344</v>
          </cell>
          <cell r="AL24">
            <v>161.26383972167969</v>
          </cell>
          <cell r="AM24">
            <v>170.08869934082031</v>
          </cell>
          <cell r="AN24">
            <v>170.66862487792969</v>
          </cell>
          <cell r="AO24">
            <v>149.70526123046875</v>
          </cell>
          <cell r="AP24">
            <v>147.34140014648438</v>
          </cell>
          <cell r="AQ24">
            <v>215.80924987792969</v>
          </cell>
          <cell r="AR24">
            <v>166.18537902832031</v>
          </cell>
          <cell r="AS24">
            <v>172.68302917480469</v>
          </cell>
          <cell r="AT24">
            <v>191.92515563964844</v>
          </cell>
          <cell r="AU24">
            <v>188.36715698242188</v>
          </cell>
          <cell r="AV24">
            <v>166.4056396484375</v>
          </cell>
          <cell r="AW24">
            <v>164.606689453125</v>
          </cell>
          <cell r="AX24">
            <v>161.307861328125</v>
          </cell>
          <cell r="AY24">
            <v>170.20451354980469</v>
          </cell>
          <cell r="AZ24">
            <v>170.49908447265625</v>
          </cell>
          <cell r="BA24">
            <v>149.44731140136719</v>
          </cell>
          <cell r="BB24">
            <v>147.76036071777344</v>
          </cell>
          <cell r="BC24">
            <v>214.0657958984375</v>
          </cell>
          <cell r="BD24">
            <v>166.32606506347656</v>
          </cell>
          <cell r="BE24">
            <v>172.99345397949219</v>
          </cell>
          <cell r="BF24">
            <v>191.6812744140625</v>
          </cell>
          <cell r="BG24">
            <v>187.9560546875</v>
          </cell>
          <cell r="BH24">
            <v>165.89741516113281</v>
          </cell>
          <cell r="BI24">
            <v>164.32963562011719</v>
          </cell>
          <cell r="BJ24">
            <v>161.39154052734375</v>
          </cell>
          <cell r="BK24">
            <v>170.530517578125</v>
          </cell>
          <cell r="BL24">
            <v>172.7022705078125</v>
          </cell>
          <cell r="BM24">
            <v>173.37210083007813</v>
          </cell>
          <cell r="BN24">
            <v>173.42813110351563</v>
          </cell>
          <cell r="BO24">
            <v>173.60185241699219</v>
          </cell>
          <cell r="BP24">
            <v>173.38638305664063</v>
          </cell>
          <cell r="BQ24">
            <v>170.8121337890625</v>
          </cell>
          <cell r="BR24">
            <v>149.69694519042969</v>
          </cell>
          <cell r="BS24">
            <v>147.14459228515625</v>
          </cell>
          <cell r="BT24">
            <v>215.90739440917969</v>
          </cell>
          <cell r="BU24">
            <v>166.09429931640625</v>
          </cell>
          <cell r="BV24">
            <v>172.65388488769531</v>
          </cell>
          <cell r="BW24">
            <v>191.98260498046875</v>
          </cell>
          <cell r="BX24">
            <v>188.61688232421875</v>
          </cell>
          <cell r="BY24">
            <v>166.37538146972656</v>
          </cell>
          <cell r="BZ24">
            <v>164.67289733886719</v>
          </cell>
          <cell r="CA24">
            <v>161.29371643066406</v>
          </cell>
          <cell r="CB24">
            <v>170.15667724609375</v>
          </cell>
          <cell r="CC24">
            <v>173.35597229003906</v>
          </cell>
          <cell r="CD24">
            <v>173.35597229003906</v>
          </cell>
        </row>
        <row r="25">
          <cell r="A25">
            <v>43405</v>
          </cell>
          <cell r="B25">
            <v>11</v>
          </cell>
          <cell r="C25">
            <v>2018</v>
          </cell>
          <cell r="D25">
            <v>178.01228332519531</v>
          </cell>
          <cell r="E25">
            <v>156.0328369140625</v>
          </cell>
          <cell r="F25">
            <v>149.90524291992188</v>
          </cell>
          <cell r="G25">
            <v>223.35749816894531</v>
          </cell>
          <cell r="H25">
            <v>171.49919128417969</v>
          </cell>
          <cell r="I25">
            <v>182.97196960449219</v>
          </cell>
          <cell r="J25">
            <v>197.54966735839844</v>
          </cell>
          <cell r="K25">
            <v>194.70465087890625</v>
          </cell>
          <cell r="L25">
            <v>171.61187744140625</v>
          </cell>
          <cell r="M25">
            <v>170.28158569335938</v>
          </cell>
          <cell r="N25">
            <v>165.14784240722656</v>
          </cell>
          <cell r="O25">
            <v>177.06756591796875</v>
          </cell>
          <cell r="P25">
            <v>178.02763366699219</v>
          </cell>
          <cell r="Q25">
            <v>155.74996948242188</v>
          </cell>
          <cell r="R25">
            <v>150.664306640625</v>
          </cell>
          <cell r="S25">
            <v>222.23042297363281</v>
          </cell>
          <cell r="T25">
            <v>172.00006103515625</v>
          </cell>
          <cell r="U25">
            <v>182.76496887207031</v>
          </cell>
          <cell r="V25">
            <v>197.25991821289063</v>
          </cell>
          <cell r="W25">
            <v>194.79566955566406</v>
          </cell>
          <cell r="X25">
            <v>171.62786865234375</v>
          </cell>
          <cell r="Y25">
            <v>169.75608825683594</v>
          </cell>
          <cell r="Z25">
            <v>165.33035278320313</v>
          </cell>
          <cell r="AA25">
            <v>177.38925170898438</v>
          </cell>
          <cell r="AB25">
            <v>177.94497680664063</v>
          </cell>
          <cell r="AC25">
            <v>155.68563842773438</v>
          </cell>
          <cell r="AD25">
            <v>151.09805297851563</v>
          </cell>
          <cell r="AE25">
            <v>221.36776733398438</v>
          </cell>
          <cell r="AF25">
            <v>172.34941101074219</v>
          </cell>
          <cell r="AG25">
            <v>182.85491943359375</v>
          </cell>
          <cell r="AH25">
            <v>197.40463256835938</v>
          </cell>
          <cell r="AI25">
            <v>195.09556579589844</v>
          </cell>
          <cell r="AJ25">
            <v>171.646728515625</v>
          </cell>
          <cell r="AK25">
            <v>169.84103393554688</v>
          </cell>
          <cell r="AL25">
            <v>165.50021362304688</v>
          </cell>
          <cell r="AM25">
            <v>177.57568359375</v>
          </cell>
          <cell r="AN25">
            <v>177.83576965332031</v>
          </cell>
          <cell r="AO25">
            <v>155.67034912109375</v>
          </cell>
          <cell r="AP25">
            <v>151.29988098144531</v>
          </cell>
          <cell r="AQ25">
            <v>220.68902587890625</v>
          </cell>
          <cell r="AR25">
            <v>172.45454406738281</v>
          </cell>
          <cell r="AS25">
            <v>182.18824768066406</v>
          </cell>
          <cell r="AT25">
            <v>197.00791931152344</v>
          </cell>
          <cell r="AU25">
            <v>194.26100158691406</v>
          </cell>
          <cell r="AV25">
            <v>171.41108703613281</v>
          </cell>
          <cell r="AW25">
            <v>169.28791809082031</v>
          </cell>
          <cell r="AX25">
            <v>165.57196044921875</v>
          </cell>
          <cell r="AY25">
            <v>177.6396484375</v>
          </cell>
          <cell r="AZ25">
            <v>177.74638366699219</v>
          </cell>
          <cell r="BA25">
            <v>155.52984619140625</v>
          </cell>
          <cell r="BB25">
            <v>151.70747375488281</v>
          </cell>
          <cell r="BC25">
            <v>218.66940307617188</v>
          </cell>
          <cell r="BD25">
            <v>172.74978637695313</v>
          </cell>
          <cell r="BE25">
            <v>181.6611328125</v>
          </cell>
          <cell r="BF25">
            <v>196.7784423828125</v>
          </cell>
          <cell r="BG25">
            <v>194.0869140625</v>
          </cell>
          <cell r="BH25">
            <v>171.16432189941406</v>
          </cell>
          <cell r="BI25">
            <v>168.91886901855469</v>
          </cell>
          <cell r="BJ25">
            <v>165.73251342773438</v>
          </cell>
          <cell r="BK25">
            <v>177.64241027832031</v>
          </cell>
          <cell r="BL25">
            <v>178.76094055175781</v>
          </cell>
          <cell r="BM25">
            <v>179.37846374511719</v>
          </cell>
          <cell r="BN25">
            <v>179.48954772949219</v>
          </cell>
          <cell r="BO25">
            <v>179.57781982421875</v>
          </cell>
          <cell r="BP25">
            <v>179.26512145996094</v>
          </cell>
          <cell r="BQ25">
            <v>177.90489196777344</v>
          </cell>
          <cell r="BR25">
            <v>155.69329833984375</v>
          </cell>
          <cell r="BS25">
            <v>151.08018493652344</v>
          </cell>
          <cell r="BT25">
            <v>220.69461059570313</v>
          </cell>
          <cell r="BU25">
            <v>172.41862487792969</v>
          </cell>
          <cell r="BV25">
            <v>182.21116638183594</v>
          </cell>
          <cell r="BW25">
            <v>197.07276916503906</v>
          </cell>
          <cell r="BX25">
            <v>194.51506042480469</v>
          </cell>
          <cell r="BY25">
            <v>171.40972900390625</v>
          </cell>
          <cell r="BZ25">
            <v>169.36077880859375</v>
          </cell>
          <cell r="CA25">
            <v>165.56210327148438</v>
          </cell>
          <cell r="CB25">
            <v>177.53892517089844</v>
          </cell>
          <cell r="CC25">
            <v>179.3304443359375</v>
          </cell>
          <cell r="CD25">
            <v>179.33045959472656</v>
          </cell>
        </row>
        <row r="26">
          <cell r="A26">
            <v>43435</v>
          </cell>
          <cell r="B26">
            <v>12</v>
          </cell>
          <cell r="C26">
            <v>2018</v>
          </cell>
          <cell r="D26">
            <v>181.88870239257813</v>
          </cell>
          <cell r="E26">
            <v>158.67802429199219</v>
          </cell>
          <cell r="F26">
            <v>153.74736022949219</v>
          </cell>
          <cell r="G26">
            <v>229.03337097167969</v>
          </cell>
          <cell r="H26">
            <v>175.22117614746094</v>
          </cell>
          <cell r="I26">
            <v>191.98077392578125</v>
          </cell>
          <cell r="J26">
            <v>202.55717468261719</v>
          </cell>
          <cell r="K26">
            <v>207.53109741210938</v>
          </cell>
          <cell r="L26">
            <v>176.43528747558594</v>
          </cell>
          <cell r="M26">
            <v>175.50717163085938</v>
          </cell>
          <cell r="N26">
            <v>169.40437316894531</v>
          </cell>
          <cell r="O26">
            <v>183.29609680175781</v>
          </cell>
          <cell r="P26">
            <v>181.93281555175781</v>
          </cell>
          <cell r="Q26">
            <v>158.45726013183594</v>
          </cell>
          <cell r="R26">
            <v>154.58145141601563</v>
          </cell>
          <cell r="S26">
            <v>228.41757202148438</v>
          </cell>
          <cell r="T26">
            <v>175.82296752929688</v>
          </cell>
          <cell r="U26">
            <v>192.02392578125</v>
          </cell>
          <cell r="V26">
            <v>202.23536682128906</v>
          </cell>
          <cell r="W26">
            <v>207.79531860351563</v>
          </cell>
          <cell r="X26">
            <v>176.43264770507813</v>
          </cell>
          <cell r="Y26">
            <v>175.06277465820313</v>
          </cell>
          <cell r="Z26">
            <v>169.62689208984375</v>
          </cell>
          <cell r="AA26">
            <v>183.52311706542969</v>
          </cell>
          <cell r="AB26">
            <v>181.87109375</v>
          </cell>
          <cell r="AC26">
            <v>158.37571716308594</v>
          </cell>
          <cell r="AD26">
            <v>155.07038879394531</v>
          </cell>
          <cell r="AE26">
            <v>227.69429016113281</v>
          </cell>
          <cell r="AF26">
            <v>176.22796630859375</v>
          </cell>
          <cell r="AG26">
            <v>192.19514465332031</v>
          </cell>
          <cell r="AH26">
            <v>202.08155822753906</v>
          </cell>
          <cell r="AI26">
            <v>208.15060424804688</v>
          </cell>
          <cell r="AJ26">
            <v>176.43690490722656</v>
          </cell>
          <cell r="AK26">
            <v>175.15187072753906</v>
          </cell>
          <cell r="AL26">
            <v>169.84732055664063</v>
          </cell>
          <cell r="AM26">
            <v>183.62921142578125</v>
          </cell>
          <cell r="AN26">
            <v>181.80372619628906</v>
          </cell>
          <cell r="AO26">
            <v>158.37705993652344</v>
          </cell>
          <cell r="AP26">
            <v>155.22251892089844</v>
          </cell>
          <cell r="AQ26">
            <v>227.180908203125</v>
          </cell>
          <cell r="AR26">
            <v>176.34805297851563</v>
          </cell>
          <cell r="AS26">
            <v>191.91510009765625</v>
          </cell>
          <cell r="AT26">
            <v>201.80342102050781</v>
          </cell>
          <cell r="AU26">
            <v>207.36404418945313</v>
          </cell>
          <cell r="AV26">
            <v>176.24240112304688</v>
          </cell>
          <cell r="AW26">
            <v>174.54118347167969</v>
          </cell>
          <cell r="AX26">
            <v>169.93948364257813</v>
          </cell>
          <cell r="AY26">
            <v>183.7958984375</v>
          </cell>
          <cell r="AZ26">
            <v>181.79861450195313</v>
          </cell>
          <cell r="BA26">
            <v>158.27783203125</v>
          </cell>
          <cell r="BB26">
            <v>155.59783935546875</v>
          </cell>
          <cell r="BC26">
            <v>225.72030639648438</v>
          </cell>
          <cell r="BD26">
            <v>176.67572021484375</v>
          </cell>
          <cell r="BE26">
            <v>191.72149658203125</v>
          </cell>
          <cell r="BF26">
            <v>201.54786682128906</v>
          </cell>
          <cell r="BG26">
            <v>207.21163940429688</v>
          </cell>
          <cell r="BH26">
            <v>176.02645874023438</v>
          </cell>
          <cell r="BI26">
            <v>174.35067749023438</v>
          </cell>
          <cell r="BJ26">
            <v>170.04924011230469</v>
          </cell>
          <cell r="BK26">
            <v>183.82337951660156</v>
          </cell>
          <cell r="BL26">
            <v>183.48908996582031</v>
          </cell>
          <cell r="BM26">
            <v>184.32933044433594</v>
          </cell>
          <cell r="BN26">
            <v>184.5662841796875</v>
          </cell>
          <cell r="BO26">
            <v>184.79623413085938</v>
          </cell>
          <cell r="BP26">
            <v>184.68011474609375</v>
          </cell>
          <cell r="BQ26">
            <v>181.85540771484375</v>
          </cell>
          <cell r="BR26">
            <v>158.40165710449219</v>
          </cell>
          <cell r="BS26">
            <v>154.99072265625</v>
          </cell>
          <cell r="BT26">
            <v>227.19912719726563</v>
          </cell>
          <cell r="BU26">
            <v>176.29913330078125</v>
          </cell>
          <cell r="BV26">
            <v>191.90060424804688</v>
          </cell>
          <cell r="BW26">
            <v>201.88369750976563</v>
          </cell>
          <cell r="BX26">
            <v>207.56564331054688</v>
          </cell>
          <cell r="BY26">
            <v>176.24119567871094</v>
          </cell>
          <cell r="BZ26">
            <v>174.70028686523438</v>
          </cell>
          <cell r="CA26">
            <v>169.8880615234375</v>
          </cell>
          <cell r="CB26">
            <v>183.69107055664063</v>
          </cell>
          <cell r="CC26">
            <v>184.48591613769531</v>
          </cell>
          <cell r="CD26">
            <v>184.48590087890625</v>
          </cell>
        </row>
        <row r="27">
          <cell r="A27">
            <v>43466</v>
          </cell>
          <cell r="B27">
            <v>1</v>
          </cell>
          <cell r="C27">
            <v>2019</v>
          </cell>
          <cell r="D27">
            <v>187.28666687011719</v>
          </cell>
          <cell r="E27">
            <v>163.62387084960938</v>
          </cell>
          <cell r="F27">
            <v>157.36598205566406</v>
          </cell>
          <cell r="G27">
            <v>237.51080322265625</v>
          </cell>
          <cell r="H27">
            <v>180.92988586425781</v>
          </cell>
          <cell r="I27">
            <v>198.22314453125</v>
          </cell>
          <cell r="J27">
            <v>206.81436157226563</v>
          </cell>
          <cell r="K27">
            <v>220.41517639160156</v>
          </cell>
          <cell r="L27">
            <v>181.91934204101563</v>
          </cell>
          <cell r="M27">
            <v>180.54969787597656</v>
          </cell>
          <cell r="N27">
            <v>175.89082336425781</v>
          </cell>
          <cell r="O27">
            <v>190.2760009765625</v>
          </cell>
          <cell r="P27">
            <v>187.34048461914063</v>
          </cell>
          <cell r="Q27">
            <v>163.48484802246094</v>
          </cell>
          <cell r="R27">
            <v>158.12644958496094</v>
          </cell>
          <cell r="S27">
            <v>236.02229309082031</v>
          </cell>
          <cell r="T27">
            <v>181.65853881835938</v>
          </cell>
          <cell r="U27">
            <v>198.00704956054688</v>
          </cell>
          <cell r="V27">
            <v>206.77520751953125</v>
          </cell>
          <cell r="W27">
            <v>221.12226867675781</v>
          </cell>
          <cell r="X27">
            <v>181.85748291015625</v>
          </cell>
          <cell r="Y27">
            <v>179.82720947265625</v>
          </cell>
          <cell r="Z27">
            <v>175.97007751464844</v>
          </cell>
          <cell r="AA27">
            <v>190.349365234375</v>
          </cell>
          <cell r="AB27">
            <v>187.26008605957031</v>
          </cell>
          <cell r="AC27">
            <v>163.33192443847656</v>
          </cell>
          <cell r="AD27">
            <v>158.53056335449219</v>
          </cell>
          <cell r="AE27">
            <v>234.97660827636719</v>
          </cell>
          <cell r="AF27">
            <v>182.00688171386719</v>
          </cell>
          <cell r="AG27">
            <v>198.07797241210938</v>
          </cell>
          <cell r="AH27">
            <v>206.74200439453125</v>
          </cell>
          <cell r="AI27">
            <v>221.69062805175781</v>
          </cell>
          <cell r="AJ27">
            <v>181.85395812988281</v>
          </cell>
          <cell r="AK27">
            <v>179.77626037597656</v>
          </cell>
          <cell r="AL27">
            <v>176.02047729492188</v>
          </cell>
          <cell r="AM27">
            <v>190.35688781738281</v>
          </cell>
          <cell r="AN27">
            <v>187.20652770996094</v>
          </cell>
          <cell r="AO27">
            <v>163.36936950683594</v>
          </cell>
          <cell r="AP27">
            <v>158.81880187988281</v>
          </cell>
          <cell r="AQ27">
            <v>234.29331970214844</v>
          </cell>
          <cell r="AR27">
            <v>182.14649963378906</v>
          </cell>
          <cell r="AS27">
            <v>197.4150390625</v>
          </cell>
          <cell r="AT27">
            <v>206.71780395507813</v>
          </cell>
          <cell r="AU27">
            <v>220.98739624023438</v>
          </cell>
          <cell r="AV27">
            <v>181.52294921875</v>
          </cell>
          <cell r="AW27">
            <v>179.24830627441406</v>
          </cell>
          <cell r="AX27">
            <v>176.02461242675781</v>
          </cell>
          <cell r="AY27">
            <v>190.55094909667969</v>
          </cell>
          <cell r="AZ27">
            <v>187.25714111328125</v>
          </cell>
          <cell r="BA27">
            <v>163.36697387695313</v>
          </cell>
          <cell r="BB27">
            <v>159.27836608886719</v>
          </cell>
          <cell r="BC27">
            <v>232.20378112792969</v>
          </cell>
          <cell r="BD27">
            <v>182.7218017578125</v>
          </cell>
          <cell r="BE27">
            <v>196.8583984375</v>
          </cell>
          <cell r="BF27">
            <v>206.59770202636719</v>
          </cell>
          <cell r="BG27">
            <v>221.2164306640625</v>
          </cell>
          <cell r="BH27">
            <v>181.05776977539063</v>
          </cell>
          <cell r="BI27">
            <v>179.03797912597656</v>
          </cell>
          <cell r="BJ27">
            <v>175.98896789550781</v>
          </cell>
          <cell r="BK27">
            <v>190.56892395019531</v>
          </cell>
          <cell r="BL27">
            <v>189.22502136230469</v>
          </cell>
          <cell r="BM27">
            <v>190.04512023925781</v>
          </cell>
          <cell r="BN27">
            <v>190.25248718261719</v>
          </cell>
          <cell r="BO27">
            <v>190.46351623535156</v>
          </cell>
          <cell r="BP27">
            <v>190.30099487304688</v>
          </cell>
          <cell r="BQ27">
            <v>187.26814270019531</v>
          </cell>
          <cell r="BR27">
            <v>163.41773986816406</v>
          </cell>
          <cell r="BS27">
            <v>158.58042907714844</v>
          </cell>
          <cell r="BT27">
            <v>234.369873046875</v>
          </cell>
          <cell r="BU27">
            <v>182.1942138671875</v>
          </cell>
          <cell r="BV27">
            <v>197.42897033691406</v>
          </cell>
          <cell r="BW27">
            <v>206.69526672363281</v>
          </cell>
          <cell r="BX27">
            <v>221.14797973632813</v>
          </cell>
          <cell r="BY27">
            <v>181.49348449707031</v>
          </cell>
          <cell r="BZ27">
            <v>179.41360473632813</v>
          </cell>
          <cell r="CA27">
            <v>175.9920654296875</v>
          </cell>
          <cell r="CB27">
            <v>190.47000122070313</v>
          </cell>
          <cell r="CC27">
            <v>190.157470703125</v>
          </cell>
          <cell r="CD27">
            <v>190.157470703125</v>
          </cell>
        </row>
        <row r="28">
          <cell r="A28">
            <v>43497</v>
          </cell>
          <cell r="B28">
            <v>2</v>
          </cell>
          <cell r="C28">
            <v>2019</v>
          </cell>
          <cell r="D28">
            <v>197.26861572265625</v>
          </cell>
          <cell r="E28">
            <v>168.366943359375</v>
          </cell>
          <cell r="F28">
            <v>162.22758483886719</v>
          </cell>
          <cell r="G28">
            <v>253.32862854003906</v>
          </cell>
          <cell r="H28">
            <v>186.77154541015625</v>
          </cell>
          <cell r="I28">
            <v>204.20631408691406</v>
          </cell>
          <cell r="J28">
            <v>211.22746276855469</v>
          </cell>
          <cell r="K28">
            <v>222.36894226074219</v>
          </cell>
          <cell r="L28">
            <v>187.26576232910156</v>
          </cell>
          <cell r="M28">
            <v>185.51812744140625</v>
          </cell>
          <cell r="N28">
            <v>182.05180358886719</v>
          </cell>
          <cell r="O28">
            <v>196.630615234375</v>
          </cell>
          <cell r="P28">
            <v>197.24168395996094</v>
          </cell>
          <cell r="Q28">
            <v>168.25511169433594</v>
          </cell>
          <cell r="R28">
            <v>162.92218017578125</v>
          </cell>
          <cell r="S28">
            <v>251.32131958007813</v>
          </cell>
          <cell r="T28">
            <v>187.48495483398438</v>
          </cell>
          <cell r="U28">
            <v>204.16278076171875</v>
          </cell>
          <cell r="V28">
            <v>211.19290161132813</v>
          </cell>
          <cell r="W28">
            <v>223.114501953125</v>
          </cell>
          <cell r="X28">
            <v>187.21087646484375</v>
          </cell>
          <cell r="Y28">
            <v>185.04920959472656</v>
          </cell>
          <cell r="Z28">
            <v>182.18598937988281</v>
          </cell>
          <cell r="AA28">
            <v>196.35923767089844</v>
          </cell>
          <cell r="AB28">
            <v>197.09014892578125</v>
          </cell>
          <cell r="AC28">
            <v>168.06704711914063</v>
          </cell>
          <cell r="AD28">
            <v>163.28981018066406</v>
          </cell>
          <cell r="AE28">
            <v>249.76325988769531</v>
          </cell>
          <cell r="AF28">
            <v>187.77093505859375</v>
          </cell>
          <cell r="AG28">
            <v>204.28376770019531</v>
          </cell>
          <cell r="AH28">
            <v>211.06507873535156</v>
          </cell>
          <cell r="AI28">
            <v>223.68077087402344</v>
          </cell>
          <cell r="AJ28">
            <v>187.16558837890625</v>
          </cell>
          <cell r="AK28">
            <v>185.17251586914063</v>
          </cell>
          <cell r="AL28">
            <v>182.3380126953125</v>
          </cell>
          <cell r="AM28">
            <v>196.22166442871094</v>
          </cell>
          <cell r="AN28">
            <v>196.90740966796875</v>
          </cell>
          <cell r="AO28">
            <v>168.11119079589844</v>
          </cell>
          <cell r="AP28">
            <v>163.63111877441406</v>
          </cell>
          <cell r="AQ28">
            <v>249.03399658203125</v>
          </cell>
          <cell r="AR28">
            <v>187.91177368164063</v>
          </cell>
          <cell r="AS28">
            <v>203.8170166015625</v>
          </cell>
          <cell r="AT28">
            <v>211.19966125488281</v>
          </cell>
          <cell r="AU28">
            <v>222.97074890136719</v>
          </cell>
          <cell r="AV28">
            <v>186.98440551757813</v>
          </cell>
          <cell r="AW28">
            <v>184.54866027832031</v>
          </cell>
          <cell r="AX28">
            <v>182.34329223632813</v>
          </cell>
          <cell r="AY28">
            <v>196.35595703125</v>
          </cell>
          <cell r="AZ28">
            <v>196.7979736328125</v>
          </cell>
          <cell r="BA28">
            <v>168.12565612792969</v>
          </cell>
          <cell r="BB28">
            <v>164.14350891113281</v>
          </cell>
          <cell r="BC28">
            <v>246.89791870117188</v>
          </cell>
          <cell r="BD28">
            <v>188.50198364257813</v>
          </cell>
          <cell r="BE28">
            <v>203.44294738769531</v>
          </cell>
          <cell r="BF28">
            <v>211.13604736328125</v>
          </cell>
          <cell r="BG28">
            <v>223.27835083007813</v>
          </cell>
          <cell r="BH28">
            <v>186.72238159179688</v>
          </cell>
          <cell r="BI28">
            <v>184.47248840332031</v>
          </cell>
          <cell r="BJ28">
            <v>182.36831665039063</v>
          </cell>
          <cell r="BK28">
            <v>196.1951904296875</v>
          </cell>
          <cell r="BL28">
            <v>197.24807739257813</v>
          </cell>
          <cell r="BM28">
            <v>197.71388244628906</v>
          </cell>
          <cell r="BN28">
            <v>197.74330139160156</v>
          </cell>
          <cell r="BO28">
            <v>197.7335205078125</v>
          </cell>
          <cell r="BP28">
            <v>197.41926574707031</v>
          </cell>
          <cell r="BQ28">
            <v>197.04647827148438</v>
          </cell>
          <cell r="BR28">
            <v>168.16902160644531</v>
          </cell>
          <cell r="BS28">
            <v>163.40208435058594</v>
          </cell>
          <cell r="BT28">
            <v>249.31632995605469</v>
          </cell>
          <cell r="BU28">
            <v>187.98008728027344</v>
          </cell>
          <cell r="BV28">
            <v>203.81217956542969</v>
          </cell>
          <cell r="BW28">
            <v>211.15650939941406</v>
          </cell>
          <cell r="BX28">
            <v>223.15350341796875</v>
          </cell>
          <cell r="BY28">
            <v>186.97837829589844</v>
          </cell>
          <cell r="BZ28">
            <v>184.75314331054688</v>
          </cell>
          <cell r="CA28">
            <v>182.3099365234375</v>
          </cell>
          <cell r="CB28">
            <v>196.30123901367188</v>
          </cell>
          <cell r="CC28">
            <v>197.57138061523438</v>
          </cell>
          <cell r="CD28">
            <v>197.57138061523438</v>
          </cell>
        </row>
        <row r="29">
          <cell r="A29">
            <v>43525</v>
          </cell>
          <cell r="B29">
            <v>3</v>
          </cell>
          <cell r="C29">
            <v>2019</v>
          </cell>
          <cell r="D29">
            <v>207.298828125</v>
          </cell>
          <cell r="E29">
            <v>174.31887817382813</v>
          </cell>
          <cell r="F29">
            <v>168.30612182617188</v>
          </cell>
          <cell r="G29">
            <v>260.36074829101563</v>
          </cell>
          <cell r="H29">
            <v>193.73936462402344</v>
          </cell>
          <cell r="I29">
            <v>211.33682250976563</v>
          </cell>
          <cell r="J29">
            <v>220.17144775390625</v>
          </cell>
          <cell r="K29">
            <v>232.16618347167969</v>
          </cell>
          <cell r="L29">
            <v>192.00778198242188</v>
          </cell>
          <cell r="M29">
            <v>191.47642517089844</v>
          </cell>
          <cell r="N29">
            <v>190.02981567382813</v>
          </cell>
          <cell r="O29">
            <v>202.85792541503906</v>
          </cell>
          <cell r="P29">
            <v>207.20709228515625</v>
          </cell>
          <cell r="Q29">
            <v>174.19483947753906</v>
          </cell>
          <cell r="R29">
            <v>169.03692626953125</v>
          </cell>
          <cell r="S29">
            <v>258.14425659179688</v>
          </cell>
          <cell r="T29">
            <v>194.59230041503906</v>
          </cell>
          <cell r="U29">
            <v>211.11669921875</v>
          </cell>
          <cell r="V29">
            <v>220.04598999023438</v>
          </cell>
          <cell r="W29">
            <v>232.92811584472656</v>
          </cell>
          <cell r="X29">
            <v>192.00828552246094</v>
          </cell>
          <cell r="Y29">
            <v>190.617431640625</v>
          </cell>
          <cell r="Z29">
            <v>190.22224426269531</v>
          </cell>
          <cell r="AA29">
            <v>202.51669311523438</v>
          </cell>
          <cell r="AB29">
            <v>206.98454284667969</v>
          </cell>
          <cell r="AC29">
            <v>174.01002502441406</v>
          </cell>
          <cell r="AD29">
            <v>169.439208984375</v>
          </cell>
          <cell r="AE29">
            <v>256.48800659179688</v>
          </cell>
          <cell r="AF29">
            <v>194.91108703613281</v>
          </cell>
          <cell r="AG29">
            <v>211.12901306152344</v>
          </cell>
          <cell r="AH29">
            <v>219.83979797363281</v>
          </cell>
          <cell r="AI29">
            <v>233.50938415527344</v>
          </cell>
          <cell r="AJ29">
            <v>192.03163146972656</v>
          </cell>
          <cell r="AK29">
            <v>190.67947387695313</v>
          </cell>
          <cell r="AL29">
            <v>190.221435546875</v>
          </cell>
          <cell r="AM29">
            <v>202.32598876953125</v>
          </cell>
          <cell r="AN29">
            <v>206.777099609375</v>
          </cell>
          <cell r="AO29">
            <v>174.06025695800781</v>
          </cell>
          <cell r="AP29">
            <v>169.81588745117188</v>
          </cell>
          <cell r="AQ29">
            <v>255.7637939453125</v>
          </cell>
          <cell r="AR29">
            <v>195.05839538574219</v>
          </cell>
          <cell r="AS29">
            <v>210.39852905273438</v>
          </cell>
          <cell r="AT29">
            <v>219.93572998046875</v>
          </cell>
          <cell r="AU29">
            <v>232.82691955566406</v>
          </cell>
          <cell r="AV29">
            <v>191.75956726074219</v>
          </cell>
          <cell r="AW29">
            <v>189.919677734375</v>
          </cell>
          <cell r="AX29">
            <v>190.2381591796875</v>
          </cell>
          <cell r="AY29">
            <v>202.50335693359375</v>
          </cell>
          <cell r="AZ29">
            <v>206.62760925292969</v>
          </cell>
          <cell r="BA29">
            <v>174.09426879882813</v>
          </cell>
          <cell r="BB29">
            <v>170.38163757324219</v>
          </cell>
          <cell r="BC29">
            <v>253.828125</v>
          </cell>
          <cell r="BD29">
            <v>195.77717590332031</v>
          </cell>
          <cell r="BE29">
            <v>209.76129150390625</v>
          </cell>
          <cell r="BF29">
            <v>219.85069274902344</v>
          </cell>
          <cell r="BG29">
            <v>233.11125183105469</v>
          </cell>
          <cell r="BH29">
            <v>191.43353271484375</v>
          </cell>
          <cell r="BI29">
            <v>189.70166015625</v>
          </cell>
          <cell r="BJ29">
            <v>190.10218811035156</v>
          </cell>
          <cell r="BK29">
            <v>202.37040710449219</v>
          </cell>
          <cell r="BL29">
            <v>205.42991638183594</v>
          </cell>
          <cell r="BM29">
            <v>205.68803405761719</v>
          </cell>
          <cell r="BN29">
            <v>205.59544372558594</v>
          </cell>
          <cell r="BO29">
            <v>205.44795227050781</v>
          </cell>
          <cell r="BP29">
            <v>204.89274597167969</v>
          </cell>
          <cell r="BQ29">
            <v>206.95884704589844</v>
          </cell>
          <cell r="BR29">
            <v>174.12167358398438</v>
          </cell>
          <cell r="BS29">
            <v>169.5692138671875</v>
          </cell>
          <cell r="BT29">
            <v>256.1612548828125</v>
          </cell>
          <cell r="BU29">
            <v>195.15823364257813</v>
          </cell>
          <cell r="BV29">
            <v>210.41534423828125</v>
          </cell>
          <cell r="BW29">
            <v>219.92581176757813</v>
          </cell>
          <cell r="BX29">
            <v>232.98356628417969</v>
          </cell>
          <cell r="BY29">
            <v>191.74432373046875</v>
          </cell>
          <cell r="BZ29">
            <v>190.1539306640625</v>
          </cell>
          <cell r="CA29">
            <v>190.16169738769531</v>
          </cell>
          <cell r="CB29">
            <v>202.46098327636719</v>
          </cell>
          <cell r="CC29">
            <v>205.3297119140625</v>
          </cell>
          <cell r="CD29">
            <v>205.3297119140625</v>
          </cell>
        </row>
        <row r="30">
          <cell r="A30">
            <v>43556</v>
          </cell>
          <cell r="B30">
            <v>4</v>
          </cell>
          <cell r="C30">
            <v>2019</v>
          </cell>
          <cell r="D30">
            <v>213.37171936035156</v>
          </cell>
          <cell r="E30">
            <v>177.52438354492188</v>
          </cell>
          <cell r="F30">
            <v>175.12359619140625</v>
          </cell>
          <cell r="G30">
            <v>267.48974609375</v>
          </cell>
          <cell r="H30">
            <v>203.30520629882813</v>
          </cell>
          <cell r="I30">
            <v>219.07298278808594</v>
          </cell>
          <cell r="J30">
            <v>229.79991149902344</v>
          </cell>
          <cell r="K30">
            <v>241.67678833007813</v>
          </cell>
          <cell r="L30">
            <v>198.33076477050781</v>
          </cell>
          <cell r="M30">
            <v>197.36248779296875</v>
          </cell>
          <cell r="N30">
            <v>198.01289367675781</v>
          </cell>
          <cell r="O30">
            <v>209.1146240234375</v>
          </cell>
          <cell r="P30">
            <v>213.17474365234375</v>
          </cell>
          <cell r="Q30">
            <v>177.49066162109375</v>
          </cell>
          <cell r="R30">
            <v>175.91995239257813</v>
          </cell>
          <cell r="S30">
            <v>265.41909790039063</v>
          </cell>
          <cell r="T30">
            <v>204.15406799316406</v>
          </cell>
          <cell r="U30">
            <v>218.69392395019531</v>
          </cell>
          <cell r="V30">
            <v>229.68611145019531</v>
          </cell>
          <cell r="W30">
            <v>242.20553588867188</v>
          </cell>
          <cell r="X30">
            <v>198.27992248535156</v>
          </cell>
          <cell r="Y30">
            <v>196.16230773925781</v>
          </cell>
          <cell r="Z30">
            <v>198.02542114257813</v>
          </cell>
          <cell r="AA30">
            <v>208.71098327636719</v>
          </cell>
          <cell r="AB30">
            <v>212.91813659667969</v>
          </cell>
          <cell r="AC30">
            <v>177.28768920898438</v>
          </cell>
          <cell r="AD30">
            <v>176.34776306152344</v>
          </cell>
          <cell r="AE30">
            <v>263.90185546875</v>
          </cell>
          <cell r="AF30">
            <v>204.40626525878906</v>
          </cell>
          <cell r="AG30">
            <v>218.70491027832031</v>
          </cell>
          <cell r="AH30">
            <v>229.60855102539063</v>
          </cell>
          <cell r="AI30">
            <v>242.65182495117188</v>
          </cell>
          <cell r="AJ30">
            <v>198.24057006835938</v>
          </cell>
          <cell r="AK30">
            <v>196.07766723632813</v>
          </cell>
          <cell r="AL30">
            <v>197.97380065917969</v>
          </cell>
          <cell r="AM30">
            <v>208.48492431640625</v>
          </cell>
          <cell r="AN30">
            <v>212.703125</v>
          </cell>
          <cell r="AO30">
            <v>177.36351013183594</v>
          </cell>
          <cell r="AP30">
            <v>176.75216674804688</v>
          </cell>
          <cell r="AQ30">
            <v>263.11236572265625</v>
          </cell>
          <cell r="AR30">
            <v>204.55818176269531</v>
          </cell>
          <cell r="AS30">
            <v>217.70257568359375</v>
          </cell>
          <cell r="AT30">
            <v>229.5712890625</v>
          </cell>
          <cell r="AU30">
            <v>241.84866333007813</v>
          </cell>
          <cell r="AV30">
            <v>198.05577087402344</v>
          </cell>
          <cell r="AW30">
            <v>195.28483581542969</v>
          </cell>
          <cell r="AX30">
            <v>197.84841918945313</v>
          </cell>
          <cell r="AY30">
            <v>208.63848876953125</v>
          </cell>
          <cell r="AZ30">
            <v>212.43026733398438</v>
          </cell>
          <cell r="BA30">
            <v>177.46150207519531</v>
          </cell>
          <cell r="BB30">
            <v>177.36302185058594</v>
          </cell>
          <cell r="BC30">
            <v>261.2952880859375</v>
          </cell>
          <cell r="BD30">
            <v>205.38902282714844</v>
          </cell>
          <cell r="BE30">
            <v>216.84088134765625</v>
          </cell>
          <cell r="BF30">
            <v>229.4390869140625</v>
          </cell>
          <cell r="BG30">
            <v>241.92388916015625</v>
          </cell>
          <cell r="BH30">
            <v>197.85322570800781</v>
          </cell>
          <cell r="BI30">
            <v>194.73959350585938</v>
          </cell>
          <cell r="BJ30">
            <v>197.73347473144531</v>
          </cell>
          <cell r="BK30">
            <v>208.38165283203125</v>
          </cell>
          <cell r="BL30">
            <v>212.31114196777344</v>
          </cell>
          <cell r="BM30">
            <v>212.66934204101563</v>
          </cell>
          <cell r="BN30">
            <v>212.64128112792969</v>
          </cell>
          <cell r="BO30">
            <v>212.58674621582031</v>
          </cell>
          <cell r="BP30">
            <v>212.09619140625</v>
          </cell>
          <cell r="BQ30">
            <v>212.89266967773438</v>
          </cell>
          <cell r="BR30">
            <v>177.42562866210938</v>
          </cell>
          <cell r="BS30">
            <v>176.48793029785156</v>
          </cell>
          <cell r="BT30">
            <v>263.5235595703125</v>
          </cell>
          <cell r="BU30">
            <v>204.71762084960938</v>
          </cell>
          <cell r="BV30">
            <v>217.73783874511719</v>
          </cell>
          <cell r="BW30">
            <v>229.56611633300781</v>
          </cell>
          <cell r="BX30">
            <v>242.06779479980469</v>
          </cell>
          <cell r="BY30">
            <v>198.07133483886719</v>
          </cell>
          <cell r="BZ30">
            <v>195.45057678222656</v>
          </cell>
          <cell r="CA30">
            <v>197.85676574707031</v>
          </cell>
          <cell r="CB30">
            <v>208.57432556152344</v>
          </cell>
          <cell r="CC30">
            <v>212.41705322265625</v>
          </cell>
          <cell r="CD30">
            <v>212.41705322265625</v>
          </cell>
        </row>
        <row r="31">
          <cell r="A31">
            <v>43586</v>
          </cell>
          <cell r="B31">
            <v>5</v>
          </cell>
          <cell r="C31">
            <v>2019</v>
          </cell>
          <cell r="D31">
            <v>220.21122741699219</v>
          </cell>
          <cell r="E31">
            <v>182.21073913574219</v>
          </cell>
          <cell r="F31">
            <v>181.16291809082031</v>
          </cell>
          <cell r="G31">
            <v>279.94659423828125</v>
          </cell>
          <cell r="H31">
            <v>210.14988708496094</v>
          </cell>
          <cell r="I31">
            <v>229.81930541992188</v>
          </cell>
          <cell r="J31">
            <v>238.11630249023438</v>
          </cell>
          <cell r="K31">
            <v>248.34074401855469</v>
          </cell>
          <cell r="L31">
            <v>203.35163879394531</v>
          </cell>
          <cell r="M31">
            <v>205.48983764648438</v>
          </cell>
          <cell r="N31">
            <v>202.67982482910156</v>
          </cell>
          <cell r="O31">
            <v>215.32530212402344</v>
          </cell>
          <cell r="P31">
            <v>220.0572509765625</v>
          </cell>
          <cell r="Q31">
            <v>182.30714416503906</v>
          </cell>
          <cell r="R31">
            <v>182.14395141601563</v>
          </cell>
          <cell r="S31">
            <v>276.68426513671875</v>
          </cell>
          <cell r="T31">
            <v>211.05874633789063</v>
          </cell>
          <cell r="U31">
            <v>229.56492614746094</v>
          </cell>
          <cell r="V31">
            <v>237.89067077636719</v>
          </cell>
          <cell r="W31">
            <v>248.40191650390625</v>
          </cell>
          <cell r="X31">
            <v>203.37657165527344</v>
          </cell>
          <cell r="Y31">
            <v>205.1951904296875</v>
          </cell>
          <cell r="Z31">
            <v>202.61203002929688</v>
          </cell>
          <cell r="AA31">
            <v>214.80368041992188</v>
          </cell>
          <cell r="AB31">
            <v>219.812255859375</v>
          </cell>
          <cell r="AC31">
            <v>182.16722106933594</v>
          </cell>
          <cell r="AD31">
            <v>182.67823791503906</v>
          </cell>
          <cell r="AE31">
            <v>274.29843139648438</v>
          </cell>
          <cell r="AF31">
            <v>211.28080749511719</v>
          </cell>
          <cell r="AG31">
            <v>229.59811401367188</v>
          </cell>
          <cell r="AH31">
            <v>237.88136291503906</v>
          </cell>
          <cell r="AI31">
            <v>248.61128234863281</v>
          </cell>
          <cell r="AJ31">
            <v>203.318603515625</v>
          </cell>
          <cell r="AK31">
            <v>205.32206726074219</v>
          </cell>
          <cell r="AL31">
            <v>202.48701477050781</v>
          </cell>
          <cell r="AM31">
            <v>214.49931335449219</v>
          </cell>
          <cell r="AN31">
            <v>219.64067077636719</v>
          </cell>
          <cell r="AO31">
            <v>182.27598571777344</v>
          </cell>
          <cell r="AP31">
            <v>183.07882690429688</v>
          </cell>
          <cell r="AQ31">
            <v>273.17355346679688</v>
          </cell>
          <cell r="AR31">
            <v>211.46063232421875</v>
          </cell>
          <cell r="AS31">
            <v>228.81422424316406</v>
          </cell>
          <cell r="AT31">
            <v>237.59228515625</v>
          </cell>
          <cell r="AU31">
            <v>247.716552734375</v>
          </cell>
          <cell r="AV31">
            <v>203.23228454589844</v>
          </cell>
          <cell r="AW31">
            <v>204.3360595703125</v>
          </cell>
          <cell r="AX31">
            <v>202.30912780761719</v>
          </cell>
          <cell r="AY31">
            <v>214.71292114257813</v>
          </cell>
          <cell r="AZ31">
            <v>219.45166015625</v>
          </cell>
          <cell r="BA31">
            <v>182.42987060546875</v>
          </cell>
          <cell r="BB31">
            <v>183.71841430664063</v>
          </cell>
          <cell r="BC31">
            <v>270.9315185546875</v>
          </cell>
          <cell r="BD31">
            <v>212.43118286132813</v>
          </cell>
          <cell r="BE31">
            <v>228.14457702636719</v>
          </cell>
          <cell r="BF31">
            <v>237.33547973632813</v>
          </cell>
          <cell r="BG31">
            <v>247.37533569335938</v>
          </cell>
          <cell r="BH31">
            <v>203.130615234375</v>
          </cell>
          <cell r="BI31">
            <v>204.93122863769531</v>
          </cell>
          <cell r="BJ31">
            <v>202.10980224609375</v>
          </cell>
          <cell r="BK31">
            <v>214.30690002441406</v>
          </cell>
          <cell r="BL31">
            <v>219.54776000976563</v>
          </cell>
          <cell r="BM31">
            <v>219.89962768554688</v>
          </cell>
          <cell r="BN31">
            <v>219.86386108398438</v>
          </cell>
          <cell r="BO31">
            <v>219.81269836425781</v>
          </cell>
          <cell r="BP31">
            <v>219.34939575195313</v>
          </cell>
          <cell r="BQ31">
            <v>219.81265258789063</v>
          </cell>
          <cell r="BR31">
            <v>182.30137634277344</v>
          </cell>
          <cell r="BS31">
            <v>182.76663208007813</v>
          </cell>
          <cell r="BT31">
            <v>273.97164916992188</v>
          </cell>
          <cell r="BU31">
            <v>211.66903686523438</v>
          </cell>
          <cell r="BV31">
            <v>228.83560180664063</v>
          </cell>
          <cell r="BW31">
            <v>237.635009765625</v>
          </cell>
          <cell r="BX31">
            <v>247.98011779785156</v>
          </cell>
          <cell r="BY31">
            <v>203.24148559570313</v>
          </cell>
          <cell r="BZ31">
            <v>204.92878723144531</v>
          </cell>
          <cell r="CA31">
            <v>202.32353210449219</v>
          </cell>
          <cell r="CB31">
            <v>214.59930419921875</v>
          </cell>
          <cell r="CC31">
            <v>219.6531982421875</v>
          </cell>
          <cell r="CD31">
            <v>219.6531982421875</v>
          </cell>
        </row>
        <row r="32">
          <cell r="A32">
            <v>43617</v>
          </cell>
          <cell r="B32">
            <v>6</v>
          </cell>
          <cell r="C32">
            <v>2019</v>
          </cell>
          <cell r="D32">
            <v>226.81719970703125</v>
          </cell>
          <cell r="E32">
            <v>187.47299194335938</v>
          </cell>
          <cell r="F32">
            <v>185.00831604003906</v>
          </cell>
          <cell r="G32">
            <v>287.82098388671875</v>
          </cell>
          <cell r="H32">
            <v>216.82391357421875</v>
          </cell>
          <cell r="I32">
            <v>238.61268615722656</v>
          </cell>
          <cell r="J32">
            <v>241.46394348144531</v>
          </cell>
          <cell r="K32">
            <v>265.48855590820313</v>
          </cell>
          <cell r="L32">
            <v>211.08749389648438</v>
          </cell>
          <cell r="M32">
            <v>211.90484619140625</v>
          </cell>
          <cell r="N32">
            <v>208.27517700195313</v>
          </cell>
          <cell r="O32">
            <v>220.14381408691406</v>
          </cell>
          <cell r="P32">
            <v>226.670654296875</v>
          </cell>
          <cell r="Q32">
            <v>187.55738830566406</v>
          </cell>
          <cell r="R32">
            <v>185.80561828613281</v>
          </cell>
          <cell r="S32">
            <v>284.25735473632813</v>
          </cell>
          <cell r="T32">
            <v>217.653076171875</v>
          </cell>
          <cell r="U32">
            <v>238.10069274902344</v>
          </cell>
          <cell r="V32">
            <v>241.36395263671875</v>
          </cell>
          <cell r="W32">
            <v>265.91915893554688</v>
          </cell>
          <cell r="X32">
            <v>210.85643005371094</v>
          </cell>
          <cell r="Y32">
            <v>211.96055603027344</v>
          </cell>
          <cell r="Z32">
            <v>208.0181884765625</v>
          </cell>
          <cell r="AA32">
            <v>219.42138671875</v>
          </cell>
          <cell r="AB32">
            <v>226.45173645019531</v>
          </cell>
          <cell r="AC32">
            <v>187.38410949707031</v>
          </cell>
          <cell r="AD32">
            <v>186.28495788574219</v>
          </cell>
          <cell r="AE32">
            <v>281.689453125</v>
          </cell>
          <cell r="AF32">
            <v>217.93588256835938</v>
          </cell>
          <cell r="AG32">
            <v>238.09567260742188</v>
          </cell>
          <cell r="AH32">
            <v>241.3751220703125</v>
          </cell>
          <cell r="AI32">
            <v>266.32870483398438</v>
          </cell>
          <cell r="AJ32">
            <v>210.71723937988281</v>
          </cell>
          <cell r="AK32">
            <v>212.1680908203125</v>
          </cell>
          <cell r="AL32">
            <v>207.72439575195313</v>
          </cell>
          <cell r="AM32">
            <v>219.07215881347656</v>
          </cell>
          <cell r="AN32">
            <v>226.31134033203125</v>
          </cell>
          <cell r="AO32">
            <v>187.46443176269531</v>
          </cell>
          <cell r="AP32">
            <v>186.54681396484375</v>
          </cell>
          <cell r="AQ32">
            <v>280.50970458984375</v>
          </cell>
          <cell r="AR32">
            <v>218.11660766601563</v>
          </cell>
          <cell r="AS32">
            <v>236.81095886230469</v>
          </cell>
          <cell r="AT32">
            <v>241.28018188476563</v>
          </cell>
          <cell r="AU32">
            <v>265.386474609375</v>
          </cell>
          <cell r="AV32">
            <v>210.3558349609375</v>
          </cell>
          <cell r="AW32">
            <v>211.09700012207031</v>
          </cell>
          <cell r="AX32">
            <v>207.39544677734375</v>
          </cell>
          <cell r="AY32">
            <v>219.20429992675781</v>
          </cell>
          <cell r="AZ32">
            <v>226.1483154296875</v>
          </cell>
          <cell r="BA32">
            <v>187.61248779296875</v>
          </cell>
          <cell r="BB32">
            <v>187.04280090332031</v>
          </cell>
          <cell r="BC32">
            <v>278.1507568359375</v>
          </cell>
          <cell r="BD32">
            <v>218.99546813964844</v>
          </cell>
          <cell r="BE32">
            <v>235.70028686523438</v>
          </cell>
          <cell r="BF32">
            <v>241.12867736816406</v>
          </cell>
          <cell r="BG32">
            <v>265.290771484375</v>
          </cell>
          <cell r="BH32">
            <v>209.99302673339844</v>
          </cell>
          <cell r="BI32">
            <v>212.02726745605469</v>
          </cell>
          <cell r="BJ32">
            <v>207.02444458007813</v>
          </cell>
          <cell r="BK32">
            <v>218.49009704589844</v>
          </cell>
          <cell r="BL32">
            <v>226.01092529296875</v>
          </cell>
          <cell r="BM32">
            <v>226.2735595703125</v>
          </cell>
          <cell r="BN32">
            <v>226.25730895996094</v>
          </cell>
          <cell r="BO32">
            <v>226.06004333496094</v>
          </cell>
          <cell r="BP32">
            <v>225.48321533203125</v>
          </cell>
          <cell r="BQ32">
            <v>226.46066284179688</v>
          </cell>
          <cell r="BR32">
            <v>187.51435852050781</v>
          </cell>
          <cell r="BS32">
            <v>186.30377197265625</v>
          </cell>
          <cell r="BT32">
            <v>281.37869262695313</v>
          </cell>
          <cell r="BU32">
            <v>218.28054809570313</v>
          </cell>
          <cell r="BV32">
            <v>236.85928344726563</v>
          </cell>
          <cell r="BW32">
            <v>241.26914978027344</v>
          </cell>
          <cell r="BX32">
            <v>265.64450073242188</v>
          </cell>
          <cell r="BY32">
            <v>210.42776489257813</v>
          </cell>
          <cell r="BZ32">
            <v>211.81669616699219</v>
          </cell>
          <cell r="CA32">
            <v>207.44430541992188</v>
          </cell>
          <cell r="CB32">
            <v>219.039794921875</v>
          </cell>
          <cell r="CC32">
            <v>225.93571472167969</v>
          </cell>
          <cell r="CD32">
            <v>225.93571472167969</v>
          </cell>
        </row>
        <row r="33">
          <cell r="A33">
            <v>43647</v>
          </cell>
          <cell r="B33">
            <v>7</v>
          </cell>
          <cell r="C33">
            <v>2019</v>
          </cell>
          <cell r="D33">
            <v>232.91299438476563</v>
          </cell>
          <cell r="E33">
            <v>189.6851806640625</v>
          </cell>
          <cell r="F33">
            <v>189.09783935546875</v>
          </cell>
          <cell r="G33">
            <v>293.77133178710938</v>
          </cell>
          <cell r="H33">
            <v>221.13883972167969</v>
          </cell>
          <cell r="I33">
            <v>248.41879272460938</v>
          </cell>
          <cell r="J33">
            <v>245.04191589355469</v>
          </cell>
          <cell r="K33">
            <v>268.26327514648438</v>
          </cell>
          <cell r="L33">
            <v>217.69377136230469</v>
          </cell>
          <cell r="M33">
            <v>217.98985290527344</v>
          </cell>
          <cell r="N33">
            <v>214.60284423828125</v>
          </cell>
          <cell r="O33">
            <v>226.16712951660156</v>
          </cell>
          <cell r="P33">
            <v>232.88430786132813</v>
          </cell>
          <cell r="Q33">
            <v>189.75454711914063</v>
          </cell>
          <cell r="R33">
            <v>189.96879577636719</v>
          </cell>
          <cell r="S33">
            <v>290.4610595703125</v>
          </cell>
          <cell r="T33">
            <v>221.86012268066406</v>
          </cell>
          <cell r="U33">
            <v>247.85368347167969</v>
          </cell>
          <cell r="V33">
            <v>244.75665283203125</v>
          </cell>
          <cell r="W33">
            <v>268.35400390625</v>
          </cell>
          <cell r="X33">
            <v>217.59855651855469</v>
          </cell>
          <cell r="Y33">
            <v>218.03636169433594</v>
          </cell>
          <cell r="Z33">
            <v>214.27742004394531</v>
          </cell>
          <cell r="AA33">
            <v>225.38558959960938</v>
          </cell>
          <cell r="AB33">
            <v>232.75849914550781</v>
          </cell>
          <cell r="AC33">
            <v>189.52265930175781</v>
          </cell>
          <cell r="AD33">
            <v>190.45619201660156</v>
          </cell>
          <cell r="AE33">
            <v>287.91802978515625</v>
          </cell>
          <cell r="AF33">
            <v>222.26950073242188</v>
          </cell>
          <cell r="AG33">
            <v>247.99980163574219</v>
          </cell>
          <cell r="AH33">
            <v>244.75126647949219</v>
          </cell>
          <cell r="AI33">
            <v>268.59402465820313</v>
          </cell>
          <cell r="AJ33">
            <v>217.52792358398438</v>
          </cell>
          <cell r="AK33">
            <v>218.23789978027344</v>
          </cell>
          <cell r="AL33">
            <v>213.77696228027344</v>
          </cell>
          <cell r="AM33">
            <v>224.98371887207031</v>
          </cell>
          <cell r="AN33">
            <v>232.66554260253906</v>
          </cell>
          <cell r="AO33">
            <v>189.64096069335938</v>
          </cell>
          <cell r="AP33">
            <v>190.93063354492188</v>
          </cell>
          <cell r="AQ33">
            <v>286.7669677734375</v>
          </cell>
          <cell r="AR33">
            <v>222.43437194824219</v>
          </cell>
          <cell r="AS33">
            <v>246.53047180175781</v>
          </cell>
          <cell r="AT33">
            <v>244.25982666015625</v>
          </cell>
          <cell r="AU33">
            <v>267.61669921875</v>
          </cell>
          <cell r="AV33">
            <v>217.11293029785156</v>
          </cell>
          <cell r="AW33">
            <v>217.14474487304688</v>
          </cell>
          <cell r="AX33">
            <v>213.45216369628906</v>
          </cell>
          <cell r="AY33">
            <v>225.17201232910156</v>
          </cell>
          <cell r="AZ33">
            <v>232.58599853515625</v>
          </cell>
          <cell r="BA33">
            <v>189.80693054199219</v>
          </cell>
          <cell r="BB33">
            <v>191.62361145019531</v>
          </cell>
          <cell r="BC33">
            <v>284.41445922851563</v>
          </cell>
          <cell r="BD33">
            <v>222.97779846191406</v>
          </cell>
          <cell r="BE33">
            <v>245.32405090332031</v>
          </cell>
          <cell r="BF33">
            <v>243.81016540527344</v>
          </cell>
          <cell r="BG33">
            <v>267.29769897460938</v>
          </cell>
          <cell r="BH33">
            <v>216.60475158691406</v>
          </cell>
          <cell r="BI33">
            <v>218.20188903808594</v>
          </cell>
          <cell r="BJ33">
            <v>212.9105224609375</v>
          </cell>
          <cell r="BK33">
            <v>224.51797485351563</v>
          </cell>
          <cell r="BL33">
            <v>231.58572387695313</v>
          </cell>
          <cell r="BM33">
            <v>231.83131408691406</v>
          </cell>
          <cell r="BN33">
            <v>231.93060302734375</v>
          </cell>
          <cell r="BO33">
            <v>231.68183898925781</v>
          </cell>
          <cell r="BP33">
            <v>231.07911682128906</v>
          </cell>
          <cell r="BQ33">
            <v>232.75149536132813</v>
          </cell>
          <cell r="BR33">
            <v>189.69841003417969</v>
          </cell>
          <cell r="BS33">
            <v>190.62705993652344</v>
          </cell>
          <cell r="BT33">
            <v>287.58889770507813</v>
          </cell>
          <cell r="BU33">
            <v>222.44706726074219</v>
          </cell>
          <cell r="BV33">
            <v>246.5811767578125</v>
          </cell>
          <cell r="BW33">
            <v>244.31692504882813</v>
          </cell>
          <cell r="BX33">
            <v>267.9141845703125</v>
          </cell>
          <cell r="BY33">
            <v>217.12181091308594</v>
          </cell>
          <cell r="BZ33">
            <v>217.92475891113281</v>
          </cell>
          <cell r="CA33">
            <v>213.47767639160156</v>
          </cell>
          <cell r="CB33">
            <v>225.02536010742188</v>
          </cell>
          <cell r="CC33">
            <v>231.54255676269531</v>
          </cell>
          <cell r="CD33">
            <v>231.54254150390625</v>
          </cell>
        </row>
        <row r="34">
          <cell r="A34">
            <v>43678</v>
          </cell>
          <cell r="B34">
            <v>8</v>
          </cell>
          <cell r="C34">
            <v>2019</v>
          </cell>
          <cell r="D34">
            <v>243.38589477539063</v>
          </cell>
          <cell r="E34">
            <v>198.69334411621094</v>
          </cell>
          <cell r="F34">
            <v>195.65580749511719</v>
          </cell>
          <cell r="G34">
            <v>300.27255249023438</v>
          </cell>
          <cell r="H34">
            <v>234.24351501464844</v>
          </cell>
          <cell r="I34">
            <v>261.0052490234375</v>
          </cell>
          <cell r="J34">
            <v>254.21316528320313</v>
          </cell>
          <cell r="K34">
            <v>272.54190063476563</v>
          </cell>
          <cell r="L34">
            <v>226.19197082519531</v>
          </cell>
          <cell r="M34">
            <v>224.45201110839844</v>
          </cell>
          <cell r="N34">
            <v>222.56477355957031</v>
          </cell>
          <cell r="O34">
            <v>236.00212097167969</v>
          </cell>
          <cell r="P34">
            <v>243.15919494628906</v>
          </cell>
          <cell r="Q34">
            <v>198.73223876953125</v>
          </cell>
          <cell r="R34">
            <v>196.66664123535156</v>
          </cell>
          <cell r="S34">
            <v>296.91915893554688</v>
          </cell>
          <cell r="T34">
            <v>234.80586242675781</v>
          </cell>
          <cell r="U34">
            <v>260.4744873046875</v>
          </cell>
          <cell r="V34">
            <v>254.08645629882813</v>
          </cell>
          <cell r="W34">
            <v>272.52243041992188</v>
          </cell>
          <cell r="X34">
            <v>226.15754699707031</v>
          </cell>
          <cell r="Y34">
            <v>224.15701293945313</v>
          </cell>
          <cell r="Z34">
            <v>222.20606994628906</v>
          </cell>
          <cell r="AA34">
            <v>235.11782836914063</v>
          </cell>
          <cell r="AB34">
            <v>242.86398315429688</v>
          </cell>
          <cell r="AC34">
            <v>198.534912109375</v>
          </cell>
          <cell r="AD34">
            <v>197.27218627929688</v>
          </cell>
          <cell r="AE34">
            <v>294.27716064453125</v>
          </cell>
          <cell r="AF34">
            <v>235.10252380371094</v>
          </cell>
          <cell r="AG34">
            <v>260.66998291015625</v>
          </cell>
          <cell r="AH34">
            <v>254.19743347167969</v>
          </cell>
          <cell r="AI34">
            <v>272.75350952148438</v>
          </cell>
          <cell r="AJ34">
            <v>226.06434631347656</v>
          </cell>
          <cell r="AK34">
            <v>224.25210571289063</v>
          </cell>
          <cell r="AL34">
            <v>221.55844116210938</v>
          </cell>
          <cell r="AM34">
            <v>234.69987487792969</v>
          </cell>
          <cell r="AN34">
            <v>242.65191650390625</v>
          </cell>
          <cell r="AO34">
            <v>198.6533203125</v>
          </cell>
          <cell r="AP34">
            <v>197.67111206054688</v>
          </cell>
          <cell r="AQ34">
            <v>292.98104858398438</v>
          </cell>
          <cell r="AR34">
            <v>235.26736450195313</v>
          </cell>
          <cell r="AS34">
            <v>259.32928466796875</v>
          </cell>
          <cell r="AT34">
            <v>253.97084045410156</v>
          </cell>
          <cell r="AU34">
            <v>271.70465087890625</v>
          </cell>
          <cell r="AV34">
            <v>225.92864990234375</v>
          </cell>
          <cell r="AW34">
            <v>223.18623352050781</v>
          </cell>
          <cell r="AX34">
            <v>221.18276977539063</v>
          </cell>
          <cell r="AY34">
            <v>234.73825073242188</v>
          </cell>
          <cell r="AZ34">
            <v>242.42572021484375</v>
          </cell>
          <cell r="BA34">
            <v>198.80960083007813</v>
          </cell>
          <cell r="BB34">
            <v>198.3426513671875</v>
          </cell>
          <cell r="BC34">
            <v>290.2269287109375</v>
          </cell>
          <cell r="BD34">
            <v>235.85986328125</v>
          </cell>
          <cell r="BE34">
            <v>258.22491455078125</v>
          </cell>
          <cell r="BF34">
            <v>253.73844909667969</v>
          </cell>
          <cell r="BG34">
            <v>271.29318237304688</v>
          </cell>
          <cell r="BH34">
            <v>225.7471923828125</v>
          </cell>
          <cell r="BI34">
            <v>224.10333251953125</v>
          </cell>
          <cell r="BJ34">
            <v>220.41029357910156</v>
          </cell>
          <cell r="BK34">
            <v>233.90400695800781</v>
          </cell>
          <cell r="BL34">
            <v>240.83682250976563</v>
          </cell>
          <cell r="BM34">
            <v>240.93124389648438</v>
          </cell>
          <cell r="BN34">
            <v>240.9910888671875</v>
          </cell>
          <cell r="BO34">
            <v>240.77655029296875</v>
          </cell>
          <cell r="BP34">
            <v>240.19607543945313</v>
          </cell>
          <cell r="BQ34">
            <v>242.86991882324219</v>
          </cell>
          <cell r="BR34">
            <v>198.70077514648438</v>
          </cell>
          <cell r="BS34">
            <v>197.34304809570313</v>
          </cell>
          <cell r="BT34">
            <v>293.76776123046875</v>
          </cell>
          <cell r="BU34">
            <v>235.33889770507813</v>
          </cell>
          <cell r="BV34">
            <v>259.36343383789063</v>
          </cell>
          <cell r="BW34">
            <v>253.96180725097656</v>
          </cell>
          <cell r="BX34">
            <v>272.02490234375</v>
          </cell>
          <cell r="BY34">
            <v>225.94340515136719</v>
          </cell>
          <cell r="BZ34">
            <v>223.94248962402344</v>
          </cell>
          <cell r="CA34">
            <v>221.16551208496094</v>
          </cell>
          <cell r="CB34">
            <v>234.59944152832031</v>
          </cell>
          <cell r="CC34">
            <v>240.6583251953125</v>
          </cell>
          <cell r="CD34">
            <v>240.6583251953125</v>
          </cell>
        </row>
        <row r="35">
          <cell r="A35">
            <v>43709</v>
          </cell>
          <cell r="B35">
            <v>9</v>
          </cell>
          <cell r="C35">
            <v>2019</v>
          </cell>
          <cell r="D35">
            <v>255.55094909667969</v>
          </cell>
          <cell r="E35">
            <v>206.41940307617188</v>
          </cell>
          <cell r="F35">
            <v>207.19990539550781</v>
          </cell>
          <cell r="G35">
            <v>306.56375122070313</v>
          </cell>
          <cell r="H35">
            <v>249.96083068847656</v>
          </cell>
          <cell r="I35">
            <v>283.31488037109375</v>
          </cell>
          <cell r="J35">
            <v>266.33358764648438</v>
          </cell>
          <cell r="K35">
            <v>291.37234497070313</v>
          </cell>
          <cell r="L35">
            <v>241.67062377929688</v>
          </cell>
          <cell r="M35">
            <v>229.60258483886719</v>
          </cell>
          <cell r="N35">
            <v>234.65751647949219</v>
          </cell>
          <cell r="O35">
            <v>255.29975891113281</v>
          </cell>
          <cell r="P35">
            <v>255.25648498535156</v>
          </cell>
          <cell r="Q35">
            <v>206.4715576171875</v>
          </cell>
          <cell r="R35">
            <v>208.05755615234375</v>
          </cell>
          <cell r="S35">
            <v>302.99612426757813</v>
          </cell>
          <cell r="T35">
            <v>250.52363586425781</v>
          </cell>
          <cell r="U35">
            <v>282.48733520507813</v>
          </cell>
          <cell r="V35">
            <v>266.1502685546875</v>
          </cell>
          <cell r="W35">
            <v>291.10052490234375</v>
          </cell>
          <cell r="X35">
            <v>241.63034057617188</v>
          </cell>
          <cell r="Y35">
            <v>229.24014282226563</v>
          </cell>
          <cell r="Z35">
            <v>234.16981506347656</v>
          </cell>
          <cell r="AA35">
            <v>254.33566284179688</v>
          </cell>
          <cell r="AB35">
            <v>254.93719482421875</v>
          </cell>
          <cell r="AC35">
            <v>206.28616333007813</v>
          </cell>
          <cell r="AD35">
            <v>208.56910705566406</v>
          </cell>
          <cell r="AE35">
            <v>300.2635498046875</v>
          </cell>
          <cell r="AF35">
            <v>251.03050231933594</v>
          </cell>
          <cell r="AG35">
            <v>282.82138061523438</v>
          </cell>
          <cell r="AH35">
            <v>266.27127075195313</v>
          </cell>
          <cell r="AI35">
            <v>291.24066162109375</v>
          </cell>
          <cell r="AJ35">
            <v>241.56858825683594</v>
          </cell>
          <cell r="AK35">
            <v>229.3056640625</v>
          </cell>
          <cell r="AL35">
            <v>233.27865600585938</v>
          </cell>
          <cell r="AM35">
            <v>253.87443542480469</v>
          </cell>
          <cell r="AN35">
            <v>254.67240905761719</v>
          </cell>
          <cell r="AO35">
            <v>206.43064880371094</v>
          </cell>
          <cell r="AP35">
            <v>209.09516906738281</v>
          </cell>
          <cell r="AQ35">
            <v>298.91128540039063</v>
          </cell>
          <cell r="AR35">
            <v>251.18263244628906</v>
          </cell>
          <cell r="AS35">
            <v>280.722900390625</v>
          </cell>
          <cell r="AT35">
            <v>265.96316528320313</v>
          </cell>
          <cell r="AU35">
            <v>290.03277587890625</v>
          </cell>
          <cell r="AV35">
            <v>241.32917785644531</v>
          </cell>
          <cell r="AW35">
            <v>228.26100158691406</v>
          </cell>
          <cell r="AX35">
            <v>232.80018615722656</v>
          </cell>
          <cell r="AY35">
            <v>253.85688781738281</v>
          </cell>
          <cell r="AZ35">
            <v>254.36216735839844</v>
          </cell>
          <cell r="BA35">
            <v>206.61250305175781</v>
          </cell>
          <cell r="BB35">
            <v>209.87367248535156</v>
          </cell>
          <cell r="BC35">
            <v>295.8646240234375</v>
          </cell>
          <cell r="BD35">
            <v>251.50016784667969</v>
          </cell>
          <cell r="BE35">
            <v>279.08798217773438</v>
          </cell>
          <cell r="BF35">
            <v>265.64892578125</v>
          </cell>
          <cell r="BG35">
            <v>289.52365112304688</v>
          </cell>
          <cell r="BH35">
            <v>240.82984924316406</v>
          </cell>
          <cell r="BI35">
            <v>229.27984619140625</v>
          </cell>
          <cell r="BJ35">
            <v>231.88986206054688</v>
          </cell>
          <cell r="BK35">
            <v>252.84213256835938</v>
          </cell>
          <cell r="BL35">
            <v>253.40168762207031</v>
          </cell>
          <cell r="BM35">
            <v>253.45368957519531</v>
          </cell>
          <cell r="BN35">
            <v>253.69621276855469</v>
          </cell>
          <cell r="BO35">
            <v>253.54476928710938</v>
          </cell>
          <cell r="BP35">
            <v>252.99739074707031</v>
          </cell>
          <cell r="BQ35">
            <v>254.92222595214844</v>
          </cell>
          <cell r="BR35">
            <v>206.46749877929688</v>
          </cell>
          <cell r="BS35">
            <v>208.78526306152344</v>
          </cell>
          <cell r="BT35">
            <v>299.67630004882813</v>
          </cell>
          <cell r="BU35">
            <v>251.09918212890625</v>
          </cell>
          <cell r="BV35">
            <v>280.80874633789063</v>
          </cell>
          <cell r="BW35">
            <v>265.95928955078125</v>
          </cell>
          <cell r="BX35">
            <v>290.4559326171875</v>
          </cell>
          <cell r="BY35">
            <v>241.26161193847656</v>
          </cell>
          <cell r="BZ35">
            <v>229.0599365234375</v>
          </cell>
          <cell r="CA35">
            <v>232.82406616210938</v>
          </cell>
          <cell r="CB35">
            <v>253.69190979003906</v>
          </cell>
          <cell r="CC35">
            <v>253.36308288574219</v>
          </cell>
          <cell r="CD35">
            <v>253.36308288574219</v>
          </cell>
        </row>
        <row r="36">
          <cell r="A36">
            <v>43739</v>
          </cell>
          <cell r="B36">
            <v>10</v>
          </cell>
          <cell r="C36">
            <v>2019</v>
          </cell>
          <cell r="D36">
            <v>260.00662231445313</v>
          </cell>
          <cell r="E36">
            <v>218.86048889160156</v>
          </cell>
          <cell r="F36">
            <v>214.92010498046875</v>
          </cell>
          <cell r="G36">
            <v>311.79135131835938</v>
          </cell>
          <cell r="H36">
            <v>269.33914184570313</v>
          </cell>
          <cell r="I36">
            <v>296.71469116210938</v>
          </cell>
          <cell r="J36">
            <v>275.84799194335938</v>
          </cell>
          <cell r="K36">
            <v>292.96255493164063</v>
          </cell>
          <cell r="L36">
            <v>246.74559020996094</v>
          </cell>
          <cell r="M36">
            <v>235.19558715820313</v>
          </cell>
          <cell r="N36">
            <v>240.69677734375</v>
          </cell>
          <cell r="O36">
            <v>265.11553955078125</v>
          </cell>
          <cell r="P36">
            <v>259.76837158203125</v>
          </cell>
          <cell r="Q36">
            <v>219.011962890625</v>
          </cell>
          <cell r="R36">
            <v>215.76432800292969</v>
          </cell>
          <cell r="S36">
            <v>308.51275634765625</v>
          </cell>
          <cell r="T36">
            <v>270.09027099609375</v>
          </cell>
          <cell r="U36">
            <v>295.72994995117188</v>
          </cell>
          <cell r="V36">
            <v>275.63055419921875</v>
          </cell>
          <cell r="W36">
            <v>292.34072875976563</v>
          </cell>
          <cell r="X36">
            <v>246.46624755859375</v>
          </cell>
          <cell r="Y36">
            <v>234.05776977539063</v>
          </cell>
          <cell r="Z36">
            <v>240.23851013183594</v>
          </cell>
          <cell r="AA36">
            <v>264.05078125</v>
          </cell>
          <cell r="AB36">
            <v>259.519287109375</v>
          </cell>
          <cell r="AC36">
            <v>218.78948974609375</v>
          </cell>
          <cell r="AD36">
            <v>216.2138671875</v>
          </cell>
          <cell r="AE36">
            <v>305.97329711914063</v>
          </cell>
          <cell r="AF36">
            <v>270.72335815429688</v>
          </cell>
          <cell r="AG36">
            <v>296.029541015625</v>
          </cell>
          <cell r="AH36">
            <v>275.99765014648438</v>
          </cell>
          <cell r="AI36">
            <v>292.24664306640625</v>
          </cell>
          <cell r="AJ36">
            <v>246.25912475585938</v>
          </cell>
          <cell r="AK36">
            <v>233.92802429199219</v>
          </cell>
          <cell r="AL36">
            <v>239.30984497070313</v>
          </cell>
          <cell r="AM36">
            <v>263.55087280273438</v>
          </cell>
          <cell r="AN36">
            <v>259.29458618164063</v>
          </cell>
          <cell r="AO36">
            <v>219.00814819335938</v>
          </cell>
          <cell r="AP36">
            <v>216.67056274414063</v>
          </cell>
          <cell r="AQ36">
            <v>304.60598754882813</v>
          </cell>
          <cell r="AR36">
            <v>270.87106323242188</v>
          </cell>
          <cell r="AS36">
            <v>293.70260620117188</v>
          </cell>
          <cell r="AT36">
            <v>275.401611328125</v>
          </cell>
          <cell r="AU36">
            <v>291.04171752929688</v>
          </cell>
          <cell r="AV36">
            <v>246.04241943359375</v>
          </cell>
          <cell r="AW36">
            <v>232.8970947265625</v>
          </cell>
          <cell r="AX36">
            <v>238.91293334960938</v>
          </cell>
          <cell r="AY36">
            <v>263.4901123046875</v>
          </cell>
          <cell r="AZ36">
            <v>258.97467041015625</v>
          </cell>
          <cell r="BA36">
            <v>219.30459594726563</v>
          </cell>
          <cell r="BB36">
            <v>217.33755493164063</v>
          </cell>
          <cell r="BC36">
            <v>301.54434204101563</v>
          </cell>
          <cell r="BD36">
            <v>271.27752685546875</v>
          </cell>
          <cell r="BE36">
            <v>291.89202880859375</v>
          </cell>
          <cell r="BF36">
            <v>274.84127807617188</v>
          </cell>
          <cell r="BG36">
            <v>290.34841918945313</v>
          </cell>
          <cell r="BH36">
            <v>245.52122497558594</v>
          </cell>
          <cell r="BI36">
            <v>233.21417236328125</v>
          </cell>
          <cell r="BJ36">
            <v>237.95899963378906</v>
          </cell>
          <cell r="BK36">
            <v>262.32302856445313</v>
          </cell>
          <cell r="BL36">
            <v>260.34283447265625</v>
          </cell>
          <cell r="BM36">
            <v>260.73284912109375</v>
          </cell>
          <cell r="BN36">
            <v>261.13690185546875</v>
          </cell>
          <cell r="BO36">
            <v>261.26480102539063</v>
          </cell>
          <cell r="BP36">
            <v>261.09478759765625</v>
          </cell>
          <cell r="BQ36">
            <v>259.48358154296875</v>
          </cell>
          <cell r="BR36">
            <v>219.04209899902344</v>
          </cell>
          <cell r="BS36">
            <v>216.38348388671875</v>
          </cell>
          <cell r="BT36">
            <v>305.28643798828125</v>
          </cell>
          <cell r="BU36">
            <v>270.78213500976563</v>
          </cell>
          <cell r="BV36">
            <v>293.8173828125</v>
          </cell>
          <cell r="BW36">
            <v>275.36886596679688</v>
          </cell>
          <cell r="BX36">
            <v>291.51693725585938</v>
          </cell>
          <cell r="BY36">
            <v>246.01840209960938</v>
          </cell>
          <cell r="BZ36">
            <v>233.49807739257813</v>
          </cell>
          <cell r="CA36">
            <v>238.89479064941406</v>
          </cell>
          <cell r="CB36">
            <v>263.30520629882813</v>
          </cell>
          <cell r="CC36">
            <v>260.9920654296875</v>
          </cell>
          <cell r="CD36">
            <v>260.9920654296875</v>
          </cell>
        </row>
        <row r="37">
          <cell r="A37">
            <v>43770</v>
          </cell>
          <cell r="B37">
            <v>11</v>
          </cell>
          <cell r="C37">
            <v>2019</v>
          </cell>
          <cell r="D37">
            <v>275.1231689453125</v>
          </cell>
          <cell r="E37">
            <v>229.97264099121094</v>
          </cell>
          <cell r="F37">
            <v>225.24502563476563</v>
          </cell>
          <cell r="G37">
            <v>316.275390625</v>
          </cell>
          <cell r="H37">
            <v>271.70040893554688</v>
          </cell>
          <cell r="I37">
            <v>315.8868408203125</v>
          </cell>
          <cell r="J37">
            <v>289.26077270507813</v>
          </cell>
          <cell r="K37">
            <v>314.74688720703125</v>
          </cell>
          <cell r="L37">
            <v>256.16403198242188</v>
          </cell>
          <cell r="M37">
            <v>249.35997009277344</v>
          </cell>
          <cell r="N37">
            <v>248.87458801269531</v>
          </cell>
          <cell r="O37">
            <v>278.52182006835938</v>
          </cell>
          <cell r="P37">
            <v>275.26913452148438</v>
          </cell>
          <cell r="Q37">
            <v>230.14457702636719</v>
          </cell>
          <cell r="R37">
            <v>226.27349853515625</v>
          </cell>
          <cell r="S37">
            <v>313.08218383789063</v>
          </cell>
          <cell r="T37">
            <v>272.40597534179688</v>
          </cell>
          <cell r="U37">
            <v>314.68948364257813</v>
          </cell>
          <cell r="V37">
            <v>288.69277954101563</v>
          </cell>
          <cell r="W37">
            <v>313.99884033203125</v>
          </cell>
          <cell r="X37">
            <v>255.70411682128906</v>
          </cell>
          <cell r="Y37">
            <v>249.9886474609375</v>
          </cell>
          <cell r="Z37">
            <v>248.38800048828125</v>
          </cell>
          <cell r="AA37">
            <v>277.03298950195313</v>
          </cell>
          <cell r="AB37">
            <v>275.25863647460938</v>
          </cell>
          <cell r="AC37">
            <v>229.87869262695313</v>
          </cell>
          <cell r="AD37">
            <v>226.78953552246094</v>
          </cell>
          <cell r="AE37">
            <v>310.6004638671875</v>
          </cell>
          <cell r="AF37">
            <v>273.02597045898438</v>
          </cell>
          <cell r="AG37">
            <v>315.05551147460938</v>
          </cell>
          <cell r="AH37">
            <v>289.09140014648438</v>
          </cell>
          <cell r="AI37">
            <v>313.86981201171875</v>
          </cell>
          <cell r="AJ37">
            <v>255.4044189453125</v>
          </cell>
          <cell r="AK37">
            <v>250.26805114746094</v>
          </cell>
          <cell r="AL37">
            <v>247.3421630859375</v>
          </cell>
          <cell r="AM37">
            <v>276.3719482421875</v>
          </cell>
          <cell r="AN37">
            <v>275.19808959960938</v>
          </cell>
          <cell r="AO37">
            <v>230.11024475097656</v>
          </cell>
          <cell r="AP37">
            <v>227.25550842285156</v>
          </cell>
          <cell r="AQ37">
            <v>309.40899658203125</v>
          </cell>
          <cell r="AR37">
            <v>273.19961547851563</v>
          </cell>
          <cell r="AS37">
            <v>312.17721557617188</v>
          </cell>
          <cell r="AT37">
            <v>288.01348876953125</v>
          </cell>
          <cell r="AU37">
            <v>312.6962890625</v>
          </cell>
          <cell r="AV37">
            <v>255.10150146484375</v>
          </cell>
          <cell r="AW37">
            <v>248.93328857421875</v>
          </cell>
          <cell r="AX37">
            <v>246.90902709960938</v>
          </cell>
          <cell r="AY37">
            <v>276.17282104492188</v>
          </cell>
          <cell r="AZ37">
            <v>275.1624755859375</v>
          </cell>
          <cell r="BA37">
            <v>230.42427062988281</v>
          </cell>
          <cell r="BB37">
            <v>227.95567321777344</v>
          </cell>
          <cell r="BC37">
            <v>306.53994750976563</v>
          </cell>
          <cell r="BD37">
            <v>273.55526733398438</v>
          </cell>
          <cell r="BE37">
            <v>309.94046020507813</v>
          </cell>
          <cell r="BF37">
            <v>287.166259765625</v>
          </cell>
          <cell r="BG37">
            <v>311.88555908203125</v>
          </cell>
          <cell r="BH37">
            <v>254.35786437988281</v>
          </cell>
          <cell r="BI37">
            <v>251.21136474609375</v>
          </cell>
          <cell r="BJ37">
            <v>245.78594970703125</v>
          </cell>
          <cell r="BK37">
            <v>274.55612182617188</v>
          </cell>
          <cell r="BL37">
            <v>272.66427612304688</v>
          </cell>
          <cell r="BM37">
            <v>272.93594360351563</v>
          </cell>
          <cell r="BN37">
            <v>273.42596435546875</v>
          </cell>
          <cell r="BO37">
            <v>273.27606201171875</v>
          </cell>
          <cell r="BP37">
            <v>272.61416625976563</v>
          </cell>
          <cell r="BQ37">
            <v>275.20184326171875</v>
          </cell>
          <cell r="BR37">
            <v>230.15437316894531</v>
          </cell>
          <cell r="BS37">
            <v>226.92756652832031</v>
          </cell>
          <cell r="BT37">
            <v>310.04803466796875</v>
          </cell>
          <cell r="BU37">
            <v>273.08697509765625</v>
          </cell>
          <cell r="BV37">
            <v>312.31961059570313</v>
          </cell>
          <cell r="BW37">
            <v>288.08950805664063</v>
          </cell>
          <cell r="BX37">
            <v>313.14694213867188</v>
          </cell>
          <cell r="BY37">
            <v>255.07217407226563</v>
          </cell>
          <cell r="BZ37">
            <v>250.23614501953125</v>
          </cell>
          <cell r="CA37">
            <v>246.86135864257813</v>
          </cell>
          <cell r="CB37">
            <v>275.9571533203125</v>
          </cell>
          <cell r="CC37">
            <v>272.961181640625</v>
          </cell>
          <cell r="CD37">
            <v>272.961181640625</v>
          </cell>
        </row>
        <row r="38">
          <cell r="A38">
            <v>43800</v>
          </cell>
          <cell r="B38">
            <v>12</v>
          </cell>
          <cell r="C38">
            <v>2019</v>
          </cell>
          <cell r="D38">
            <v>284.86001586914063</v>
          </cell>
          <cell r="E38">
            <v>237.25877380371094</v>
          </cell>
          <cell r="F38">
            <v>233.67001342773438</v>
          </cell>
          <cell r="G38">
            <v>322.72726440429688</v>
          </cell>
          <cell r="H38">
            <v>287.0816650390625</v>
          </cell>
          <cell r="I38">
            <v>332.6649169921875</v>
          </cell>
          <cell r="J38">
            <v>304.21414184570313</v>
          </cell>
          <cell r="K38">
            <v>341.1201171875</v>
          </cell>
          <cell r="L38">
            <v>262.614013671875</v>
          </cell>
          <cell r="M38">
            <v>259.33071899414063</v>
          </cell>
          <cell r="N38">
            <v>256.57879638671875</v>
          </cell>
          <cell r="O38">
            <v>288.6019287109375</v>
          </cell>
          <cell r="P38">
            <v>285.01678466796875</v>
          </cell>
          <cell r="Q38">
            <v>237.51931762695313</v>
          </cell>
          <cell r="R38">
            <v>234.73957824707031</v>
          </cell>
          <cell r="S38">
            <v>319.53045654296875</v>
          </cell>
          <cell r="T38">
            <v>287.90866088867188</v>
          </cell>
          <cell r="U38">
            <v>331.85311889648438</v>
          </cell>
          <cell r="V38">
            <v>303.46078491210938</v>
          </cell>
          <cell r="W38">
            <v>340.94223022460938</v>
          </cell>
          <cell r="X38">
            <v>262.13134765625</v>
          </cell>
          <cell r="Y38">
            <v>260.70443725585938</v>
          </cell>
          <cell r="Z38">
            <v>256.1585693359375</v>
          </cell>
          <cell r="AA38">
            <v>287.02786254882813</v>
          </cell>
          <cell r="AB38">
            <v>285.015625</v>
          </cell>
          <cell r="AC38">
            <v>237.23648071289063</v>
          </cell>
          <cell r="AD38">
            <v>235.32431030273438</v>
          </cell>
          <cell r="AE38">
            <v>316.98593139648438</v>
          </cell>
          <cell r="AF38">
            <v>288.46371459960938</v>
          </cell>
          <cell r="AG38">
            <v>332.28280639648438</v>
          </cell>
          <cell r="AH38">
            <v>303.76449584960938</v>
          </cell>
          <cell r="AI38">
            <v>341.09002685546875</v>
          </cell>
          <cell r="AJ38">
            <v>261.75222778320313</v>
          </cell>
          <cell r="AK38">
            <v>261.14892578125</v>
          </cell>
          <cell r="AL38">
            <v>255.31425476074219</v>
          </cell>
          <cell r="AM38">
            <v>286.35305786132813</v>
          </cell>
          <cell r="AN38">
            <v>284.99945068359375</v>
          </cell>
          <cell r="AO38">
            <v>237.50511169433594</v>
          </cell>
          <cell r="AP38">
            <v>235.84161376953125</v>
          </cell>
          <cell r="AQ38">
            <v>315.810302734375</v>
          </cell>
          <cell r="AR38">
            <v>288.63125610351563</v>
          </cell>
          <cell r="AS38">
            <v>329.87872314453125</v>
          </cell>
          <cell r="AT38">
            <v>302.58203125</v>
          </cell>
          <cell r="AU38">
            <v>339.87744140625</v>
          </cell>
          <cell r="AV38">
            <v>261.56796264648438</v>
          </cell>
          <cell r="AW38">
            <v>259.66299438476563</v>
          </cell>
          <cell r="AX38">
            <v>254.94924926757813</v>
          </cell>
          <cell r="AY38">
            <v>286.17193603515625</v>
          </cell>
          <cell r="AZ38">
            <v>284.9967041015625</v>
          </cell>
          <cell r="BA38">
            <v>237.89338684082031</v>
          </cell>
          <cell r="BB38">
            <v>236.62437438964844</v>
          </cell>
          <cell r="BC38">
            <v>313.15933227539063</v>
          </cell>
          <cell r="BD38">
            <v>289.15969848632813</v>
          </cell>
          <cell r="BE38">
            <v>328.04995727539063</v>
          </cell>
          <cell r="BF38">
            <v>301.64804077148438</v>
          </cell>
          <cell r="BG38">
            <v>339.55862426757813</v>
          </cell>
          <cell r="BH38">
            <v>261.05435180664063</v>
          </cell>
          <cell r="BI38">
            <v>262.75131225585938</v>
          </cell>
          <cell r="BJ38">
            <v>254.06394958496094</v>
          </cell>
          <cell r="BK38">
            <v>284.51385498046875</v>
          </cell>
          <cell r="BL38">
            <v>283.01834106445313</v>
          </cell>
          <cell r="BM38">
            <v>283.571533203125</v>
          </cell>
          <cell r="BN38">
            <v>284.22705078125</v>
          </cell>
          <cell r="BO38">
            <v>284.31808471679688</v>
          </cell>
          <cell r="BP38">
            <v>283.89682006835938</v>
          </cell>
          <cell r="BQ38">
            <v>284.98019409179688</v>
          </cell>
          <cell r="BR38">
            <v>237.54728698730469</v>
          </cell>
          <cell r="BS38">
            <v>235.48553466796875</v>
          </cell>
          <cell r="BT38">
            <v>316.53189086914063</v>
          </cell>
          <cell r="BU38">
            <v>288.59585571289063</v>
          </cell>
          <cell r="BV38">
            <v>329.9755859375</v>
          </cell>
          <cell r="BW38">
            <v>302.70562744140625</v>
          </cell>
          <cell r="BX38">
            <v>340.344970703125</v>
          </cell>
          <cell r="BY38">
            <v>261.59710693359375</v>
          </cell>
          <cell r="BZ38">
            <v>261.26504516601563</v>
          </cell>
          <cell r="CA38">
            <v>254.92720031738281</v>
          </cell>
          <cell r="CB38">
            <v>285.94528198242188</v>
          </cell>
          <cell r="CC38">
            <v>283.89120483398438</v>
          </cell>
          <cell r="CD38">
            <v>283.8912353515625</v>
          </cell>
        </row>
        <row r="39">
          <cell r="A39">
            <v>43831</v>
          </cell>
          <cell r="B39">
            <v>1</v>
          </cell>
          <cell r="C39">
            <v>2020</v>
          </cell>
          <cell r="D39">
            <v>295.01705932617188</v>
          </cell>
          <cell r="E39">
            <v>246.298828125</v>
          </cell>
          <cell r="F39">
            <v>242.37088012695313</v>
          </cell>
          <cell r="G39">
            <v>325.4935302734375</v>
          </cell>
          <cell r="H39">
            <v>285.22348022460938</v>
          </cell>
          <cell r="I39">
            <v>326.41455078125</v>
          </cell>
          <cell r="J39">
            <v>309.12002563476563</v>
          </cell>
          <cell r="K39">
            <v>337.89767456054688</v>
          </cell>
          <cell r="L39">
            <v>275.4866943359375</v>
          </cell>
          <cell r="M39">
            <v>267.56881713867188</v>
          </cell>
          <cell r="N39">
            <v>266.91311645507813</v>
          </cell>
          <cell r="O39">
            <v>297.92892456054688</v>
          </cell>
          <cell r="P39">
            <v>295.01046752929688</v>
          </cell>
          <cell r="Q39">
            <v>246.64077758789063</v>
          </cell>
          <cell r="R39">
            <v>243.74427795410156</v>
          </cell>
          <cell r="S39">
            <v>321.93771362304688</v>
          </cell>
          <cell r="T39">
            <v>285.93313598632813</v>
          </cell>
          <cell r="U39">
            <v>325.4022216796875</v>
          </cell>
          <cell r="V39">
            <v>308.31182861328125</v>
          </cell>
          <cell r="W39">
            <v>337.60897827148438</v>
          </cell>
          <cell r="X39">
            <v>275.464599609375</v>
          </cell>
          <cell r="Y39">
            <v>269.5078125</v>
          </cell>
          <cell r="Z39">
            <v>266.31430053710938</v>
          </cell>
          <cell r="AA39">
            <v>296.2445068359375</v>
          </cell>
          <cell r="AB39">
            <v>294.8944091796875</v>
          </cell>
          <cell r="AC39">
            <v>246.24110412597656</v>
          </cell>
          <cell r="AD39">
            <v>244.46310424804688</v>
          </cell>
          <cell r="AE39">
            <v>319.3743896484375</v>
          </cell>
          <cell r="AF39">
            <v>286.33334350585938</v>
          </cell>
          <cell r="AG39">
            <v>325.8822021484375</v>
          </cell>
          <cell r="AH39">
            <v>308.65237426757813</v>
          </cell>
          <cell r="AI39">
            <v>337.83761596679688</v>
          </cell>
          <cell r="AJ39">
            <v>275.32015991210938</v>
          </cell>
          <cell r="AK39">
            <v>270.08328247070313</v>
          </cell>
          <cell r="AL39">
            <v>265.47528076171875</v>
          </cell>
          <cell r="AM39">
            <v>295.48629760742188</v>
          </cell>
          <cell r="AN39">
            <v>294.82373046875</v>
          </cell>
          <cell r="AO39">
            <v>246.57511901855469</v>
          </cell>
          <cell r="AP39">
            <v>245.15202331542969</v>
          </cell>
          <cell r="AQ39">
            <v>318.06173706054688</v>
          </cell>
          <cell r="AR39">
            <v>286.52178955078125</v>
          </cell>
          <cell r="AS39">
            <v>323.32742309570313</v>
          </cell>
          <cell r="AT39">
            <v>307.26812744140625</v>
          </cell>
          <cell r="AU39">
            <v>336.59182739257813</v>
          </cell>
          <cell r="AV39">
            <v>275.314697265625</v>
          </cell>
          <cell r="AW39">
            <v>268.53070068359375</v>
          </cell>
          <cell r="AX39">
            <v>265.12921142578125</v>
          </cell>
          <cell r="AY39">
            <v>295.46371459960938</v>
          </cell>
          <cell r="AZ39">
            <v>294.73397827148438</v>
          </cell>
          <cell r="BA39">
            <v>247.09358215332031</v>
          </cell>
          <cell r="BB39">
            <v>246.16426086425781</v>
          </cell>
          <cell r="BC39">
            <v>314.82101440429688</v>
          </cell>
          <cell r="BD39">
            <v>287.068115234375</v>
          </cell>
          <cell r="BE39">
            <v>321.34927368164063</v>
          </cell>
          <cell r="BF39">
            <v>306.1383056640625</v>
          </cell>
          <cell r="BG39">
            <v>336.17218017578125</v>
          </cell>
          <cell r="BH39">
            <v>275.15045166015625</v>
          </cell>
          <cell r="BI39">
            <v>272.19601440429688</v>
          </cell>
          <cell r="BJ39">
            <v>264.36578369140625</v>
          </cell>
          <cell r="BK39">
            <v>293.81219482421875</v>
          </cell>
          <cell r="BL39">
            <v>290.300537109375</v>
          </cell>
          <cell r="BM39">
            <v>290.37005615234375</v>
          </cell>
          <cell r="BN39">
            <v>290.72653198242188</v>
          </cell>
          <cell r="BO39">
            <v>290.48922729492188</v>
          </cell>
          <cell r="BP39">
            <v>289.63571166992188</v>
          </cell>
          <cell r="BQ39">
            <v>294.88720703125</v>
          </cell>
          <cell r="BR39">
            <v>246.65144348144531</v>
          </cell>
          <cell r="BS39">
            <v>244.6944580078125</v>
          </cell>
          <cell r="BT39">
            <v>318.69705200195313</v>
          </cell>
          <cell r="BU39">
            <v>286.53005981445313</v>
          </cell>
          <cell r="BV39">
            <v>323.42333984375</v>
          </cell>
          <cell r="BW39">
            <v>307.39682006835938</v>
          </cell>
          <cell r="BX39">
            <v>337.03598022460938</v>
          </cell>
          <cell r="BY39">
            <v>275.29388427734375</v>
          </cell>
          <cell r="BZ39">
            <v>270.3260498046875</v>
          </cell>
          <cell r="CA39">
            <v>265.16293334960938</v>
          </cell>
          <cell r="CB39">
            <v>295.20590209960938</v>
          </cell>
          <cell r="CC39">
            <v>290.21389770507813</v>
          </cell>
          <cell r="CD39">
            <v>290.2138671875</v>
          </cell>
        </row>
        <row r="40">
          <cell r="A40">
            <v>43862</v>
          </cell>
          <cell r="B40">
            <v>2</v>
          </cell>
          <cell r="C40">
            <v>2020</v>
          </cell>
          <cell r="D40">
            <v>299.7808837890625</v>
          </cell>
          <cell r="E40">
            <v>248.89564514160156</v>
          </cell>
          <cell r="F40">
            <v>252.13851928710938</v>
          </cell>
          <cell r="G40">
            <v>326.32421875</v>
          </cell>
          <cell r="H40">
            <v>291.3345947265625</v>
          </cell>
          <cell r="I40">
            <v>327.962890625</v>
          </cell>
          <cell r="J40">
            <v>313.8914794921875</v>
          </cell>
          <cell r="K40">
            <v>340.585205078125</v>
          </cell>
          <cell r="L40">
            <v>282.52316284179688</v>
          </cell>
          <cell r="M40">
            <v>277.33316040039063</v>
          </cell>
          <cell r="N40">
            <v>274.1497802734375</v>
          </cell>
          <cell r="O40">
            <v>305.02105712890625</v>
          </cell>
          <cell r="P40">
            <v>299.46697998046875</v>
          </cell>
          <cell r="Q40">
            <v>249.20219421386719</v>
          </cell>
          <cell r="R40">
            <v>253.73956298828125</v>
          </cell>
          <cell r="S40">
            <v>323.44268798828125</v>
          </cell>
          <cell r="T40">
            <v>291.94146728515625</v>
          </cell>
          <cell r="U40">
            <v>326.88525390625</v>
          </cell>
          <cell r="V40">
            <v>313.07406616210938</v>
          </cell>
          <cell r="W40">
            <v>340.55474853515625</v>
          </cell>
          <cell r="X40">
            <v>282.13531494140625</v>
          </cell>
          <cell r="Y40">
            <v>278.309326171875</v>
          </cell>
          <cell r="Z40">
            <v>274.0244140625</v>
          </cell>
          <cell r="AA40">
            <v>303.45809936523438</v>
          </cell>
          <cell r="AB40">
            <v>299.137451171875</v>
          </cell>
          <cell r="AC40">
            <v>248.82858276367188</v>
          </cell>
          <cell r="AD40">
            <v>254.60098266601563</v>
          </cell>
          <cell r="AE40">
            <v>321.30029296875</v>
          </cell>
          <cell r="AF40">
            <v>292.29681396484375</v>
          </cell>
          <cell r="AG40">
            <v>327.41555786132813</v>
          </cell>
          <cell r="AH40">
            <v>313.61923217773438</v>
          </cell>
          <cell r="AI40">
            <v>340.83444213867188</v>
          </cell>
          <cell r="AJ40">
            <v>281.84228515625</v>
          </cell>
          <cell r="AK40">
            <v>278.6844482421875</v>
          </cell>
          <cell r="AL40">
            <v>273.7088623046875</v>
          </cell>
          <cell r="AM40">
            <v>302.74874877929688</v>
          </cell>
          <cell r="AN40">
            <v>298.92559814453125</v>
          </cell>
          <cell r="AO40">
            <v>249.12069702148438</v>
          </cell>
          <cell r="AP40">
            <v>255.22712707519531</v>
          </cell>
          <cell r="AQ40">
            <v>320.18209838867188</v>
          </cell>
          <cell r="AR40">
            <v>292.44970703125</v>
          </cell>
          <cell r="AS40">
            <v>324.72711181640625</v>
          </cell>
          <cell r="AT40">
            <v>312.18606567382813</v>
          </cell>
          <cell r="AU40">
            <v>339.65225219726563</v>
          </cell>
          <cell r="AV40">
            <v>281.53326416015625</v>
          </cell>
          <cell r="AW40">
            <v>277.17010498046875</v>
          </cell>
          <cell r="AX40">
            <v>273.28701782226563</v>
          </cell>
          <cell r="AY40">
            <v>302.69204711914063</v>
          </cell>
          <cell r="AZ40">
            <v>298.5596923828125</v>
          </cell>
          <cell r="BA40">
            <v>249.57704162597656</v>
          </cell>
          <cell r="BB40">
            <v>256.26693725585938</v>
          </cell>
          <cell r="BC40">
            <v>317.22796630859375</v>
          </cell>
          <cell r="BD40">
            <v>292.873779296875</v>
          </cell>
          <cell r="BE40">
            <v>322.65255737304688</v>
          </cell>
          <cell r="BF40">
            <v>311.09982299804688</v>
          </cell>
          <cell r="BG40">
            <v>339.40383911132813</v>
          </cell>
          <cell r="BH40">
            <v>280.74850463867188</v>
          </cell>
          <cell r="BI40">
            <v>280.10153198242188</v>
          </cell>
          <cell r="BJ40">
            <v>272.8179931640625</v>
          </cell>
          <cell r="BK40">
            <v>301.07318115234375</v>
          </cell>
          <cell r="BL40">
            <v>295.44284057617188</v>
          </cell>
          <cell r="BM40">
            <v>295.48492431640625</v>
          </cell>
          <cell r="BN40">
            <v>295.89920043945313</v>
          </cell>
          <cell r="BO40">
            <v>295.64913940429688</v>
          </cell>
          <cell r="BP40">
            <v>294.78048706054688</v>
          </cell>
          <cell r="BQ40">
            <v>299.14016723632813</v>
          </cell>
          <cell r="BR40">
            <v>249.19503784179688</v>
          </cell>
          <cell r="BS40">
            <v>254.73324584960938</v>
          </cell>
          <cell r="BT40">
            <v>320.63092041015625</v>
          </cell>
          <cell r="BU40">
            <v>292.43905639648438</v>
          </cell>
          <cell r="BV40">
            <v>324.82705688476563</v>
          </cell>
          <cell r="BW40">
            <v>312.30340576171875</v>
          </cell>
          <cell r="BX40">
            <v>340.07119750976563</v>
          </cell>
          <cell r="BY40">
            <v>281.48196411132813</v>
          </cell>
          <cell r="BZ40">
            <v>278.75857543945313</v>
          </cell>
          <cell r="CA40">
            <v>273.32373046875</v>
          </cell>
          <cell r="CB40">
            <v>302.43661499023438</v>
          </cell>
          <cell r="CC40">
            <v>295.36199951171875</v>
          </cell>
          <cell r="CD40">
            <v>295.36199951171875</v>
          </cell>
        </row>
        <row r="41">
          <cell r="A41">
            <v>43891</v>
          </cell>
          <cell r="B41">
            <v>3</v>
          </cell>
          <cell r="C41">
            <v>2020</v>
          </cell>
          <cell r="D41">
            <v>308.2305908203125</v>
          </cell>
          <cell r="E41">
            <v>252.99034118652344</v>
          </cell>
          <cell r="F41">
            <v>257.57534790039063</v>
          </cell>
          <cell r="G41">
            <v>330.51705932617188</v>
          </cell>
          <cell r="H41">
            <v>299.54367065429688</v>
          </cell>
          <cell r="I41">
            <v>336.77365112304688</v>
          </cell>
          <cell r="J41">
            <v>318.98651123046875</v>
          </cell>
          <cell r="K41">
            <v>369.47705078125</v>
          </cell>
          <cell r="L41">
            <v>289.6705322265625</v>
          </cell>
          <cell r="M41">
            <v>277.69662475585938</v>
          </cell>
          <cell r="N41">
            <v>280.61447143554688</v>
          </cell>
          <cell r="O41">
            <v>311.33746337890625</v>
          </cell>
          <cell r="P41">
            <v>307.69769287109375</v>
          </cell>
          <cell r="Q41">
            <v>253.28074645996094</v>
          </cell>
          <cell r="R41">
            <v>258.45571899414063</v>
          </cell>
          <cell r="S41">
            <v>327.663330078125</v>
          </cell>
          <cell r="T41">
            <v>300.26348876953125</v>
          </cell>
          <cell r="U41">
            <v>335.62310791015625</v>
          </cell>
          <cell r="V41">
            <v>318.09963989257813</v>
          </cell>
          <cell r="W41">
            <v>369.53555297851563</v>
          </cell>
          <cell r="X41">
            <v>288.94692993164063</v>
          </cell>
          <cell r="Y41">
            <v>281.2349853515625</v>
          </cell>
          <cell r="Z41">
            <v>280.2274169921875</v>
          </cell>
          <cell r="AA41">
            <v>309.67462158203125</v>
          </cell>
          <cell r="AB41">
            <v>307.21298217773438</v>
          </cell>
          <cell r="AC41">
            <v>252.80015563964844</v>
          </cell>
          <cell r="AD41">
            <v>259.09375</v>
          </cell>
          <cell r="AE41">
            <v>325.48358154296875</v>
          </cell>
          <cell r="AF41">
            <v>300.70059204101563</v>
          </cell>
          <cell r="AG41">
            <v>336.11727905273438</v>
          </cell>
          <cell r="AH41">
            <v>318.401123046875</v>
          </cell>
          <cell r="AI41">
            <v>369.79971313476563</v>
          </cell>
          <cell r="AJ41">
            <v>288.4642333984375</v>
          </cell>
          <cell r="AK41">
            <v>281.99798583984375</v>
          </cell>
          <cell r="AL41">
            <v>279.55093383789063</v>
          </cell>
          <cell r="AM41">
            <v>308.90875244140625</v>
          </cell>
          <cell r="AN41">
            <v>306.87725830078125</v>
          </cell>
          <cell r="AO41">
            <v>253.15280151367188</v>
          </cell>
          <cell r="AP41">
            <v>259.02102661132813</v>
          </cell>
          <cell r="AQ41">
            <v>324.4775390625</v>
          </cell>
          <cell r="AR41">
            <v>300.92025756835938</v>
          </cell>
          <cell r="AS41">
            <v>333.33770751953125</v>
          </cell>
          <cell r="AT41">
            <v>317.13992309570313</v>
          </cell>
          <cell r="AU41">
            <v>368.5059814453125</v>
          </cell>
          <cell r="AV41">
            <v>288.22909545898438</v>
          </cell>
          <cell r="AW41">
            <v>279.92559814453125</v>
          </cell>
          <cell r="AX41">
            <v>278.9815673828125</v>
          </cell>
          <cell r="AY41">
            <v>308.8497314453125</v>
          </cell>
          <cell r="AZ41">
            <v>306.40359497070313</v>
          </cell>
          <cell r="BA41">
            <v>253.70149230957031</v>
          </cell>
          <cell r="BB41">
            <v>259.32107543945313</v>
          </cell>
          <cell r="BC41">
            <v>321.81820678710938</v>
          </cell>
          <cell r="BD41">
            <v>301.57888793945313</v>
          </cell>
          <cell r="BE41">
            <v>331.17047119140625</v>
          </cell>
          <cell r="BF41">
            <v>316.03268432617188</v>
          </cell>
          <cell r="BG41">
            <v>368.27944946289063</v>
          </cell>
          <cell r="BH41">
            <v>287.56573486328125</v>
          </cell>
          <cell r="BI41">
            <v>285.0079345703125</v>
          </cell>
          <cell r="BJ41">
            <v>278.26467895507813</v>
          </cell>
          <cell r="BK41">
            <v>307.22866821289063</v>
          </cell>
          <cell r="BL41">
            <v>302.94564819335938</v>
          </cell>
          <cell r="BM41">
            <v>302.72830200195313</v>
          </cell>
          <cell r="BN41">
            <v>303.02786254882813</v>
          </cell>
          <cell r="BO41">
            <v>302.56863403320313</v>
          </cell>
          <cell r="BP41">
            <v>301.57858276367188</v>
          </cell>
          <cell r="BQ41">
            <v>307.23391723632813</v>
          </cell>
          <cell r="BR41">
            <v>253.26200866699219</v>
          </cell>
          <cell r="BS41">
            <v>258.82614135742188</v>
          </cell>
          <cell r="BT41">
            <v>324.98016357421875</v>
          </cell>
          <cell r="BU41">
            <v>300.954833984375</v>
          </cell>
          <cell r="BV41">
            <v>333.445068359375</v>
          </cell>
          <cell r="BW41">
            <v>317.24429321289063</v>
          </cell>
          <cell r="BX41">
            <v>368.97882080078125</v>
          </cell>
          <cell r="BY41">
            <v>288.27450561523438</v>
          </cell>
          <cell r="BZ41">
            <v>282.33831787109375</v>
          </cell>
          <cell r="CA41">
            <v>279.06539916992188</v>
          </cell>
          <cell r="CB41">
            <v>308.61767578125</v>
          </cell>
          <cell r="CC41">
            <v>302.40078735351563</v>
          </cell>
          <cell r="CD41">
            <v>302.40078735351563</v>
          </cell>
        </row>
        <row r="42">
          <cell r="A42">
            <v>43922</v>
          </cell>
          <cell r="B42">
            <v>4</v>
          </cell>
          <cell r="C42">
            <v>2020</v>
          </cell>
          <cell r="D42">
            <v>319.52685546875</v>
          </cell>
          <cell r="E42">
            <v>260.14395141601563</v>
          </cell>
          <cell r="F42">
            <v>257.25729370117188</v>
          </cell>
          <cell r="G42">
            <v>330.74844360351563</v>
          </cell>
          <cell r="H42">
            <v>303.72503662109375</v>
          </cell>
          <cell r="I42">
            <v>341.36151123046875</v>
          </cell>
          <cell r="J42">
            <v>322.77810668945313</v>
          </cell>
          <cell r="K42">
            <v>354.98098754882813</v>
          </cell>
          <cell r="L42">
            <v>296.43505859375</v>
          </cell>
          <cell r="M42">
            <v>277.77352905273438</v>
          </cell>
          <cell r="N42">
            <v>285.402099609375</v>
          </cell>
          <cell r="O42">
            <v>312.17800903320313</v>
          </cell>
          <cell r="P42">
            <v>318.70291137695313</v>
          </cell>
          <cell r="Q42">
            <v>260.27169799804688</v>
          </cell>
          <cell r="R42">
            <v>257.71749877929688</v>
          </cell>
          <cell r="S42">
            <v>327.65951538085938</v>
          </cell>
          <cell r="T42">
            <v>304.15130615234375</v>
          </cell>
          <cell r="U42">
            <v>339.90713500976563</v>
          </cell>
          <cell r="V42">
            <v>321.91085815429688</v>
          </cell>
          <cell r="W42">
            <v>355.53573608398438</v>
          </cell>
          <cell r="X42">
            <v>295.68093872070313</v>
          </cell>
          <cell r="Y42">
            <v>280.46713256835938</v>
          </cell>
          <cell r="Z42">
            <v>284.80844116210938</v>
          </cell>
          <cell r="AA42">
            <v>310.23568725585938</v>
          </cell>
          <cell r="AB42">
            <v>317.96554565429688</v>
          </cell>
          <cell r="AC42">
            <v>259.9337158203125</v>
          </cell>
          <cell r="AD42">
            <v>258.115234375</v>
          </cell>
          <cell r="AE42">
            <v>325.34857177734375</v>
          </cell>
          <cell r="AF42">
            <v>304.4547119140625</v>
          </cell>
          <cell r="AG42">
            <v>340.14752197265625</v>
          </cell>
          <cell r="AH42">
            <v>322.27371215820313</v>
          </cell>
          <cell r="AI42">
            <v>355.99429321289063</v>
          </cell>
          <cell r="AJ42">
            <v>295.20474243164063</v>
          </cell>
          <cell r="AK42">
            <v>281.14962768554688</v>
          </cell>
          <cell r="AL42">
            <v>283.88284301757813</v>
          </cell>
          <cell r="AM42">
            <v>309.44265747070313</v>
          </cell>
          <cell r="AN42">
            <v>317.34481811523438</v>
          </cell>
          <cell r="AO42">
            <v>260.2738037109375</v>
          </cell>
          <cell r="AP42">
            <v>258.0255126953125</v>
          </cell>
          <cell r="AQ42">
            <v>324.3902587890625</v>
          </cell>
          <cell r="AR42">
            <v>304.60272216796875</v>
          </cell>
          <cell r="AS42">
            <v>337.1092529296875</v>
          </cell>
          <cell r="AT42">
            <v>321.17425537109375</v>
          </cell>
          <cell r="AU42">
            <v>354.88433837890625</v>
          </cell>
          <cell r="AV42">
            <v>294.8857421875</v>
          </cell>
          <cell r="AW42">
            <v>279.15121459960938</v>
          </cell>
          <cell r="AX42">
            <v>283.13946533203125</v>
          </cell>
          <cell r="AY42">
            <v>309.18972778320313</v>
          </cell>
          <cell r="AZ42">
            <v>316.5933837890625</v>
          </cell>
          <cell r="BA42">
            <v>260.69851684570313</v>
          </cell>
          <cell r="BB42">
            <v>258.20718383789063</v>
          </cell>
          <cell r="BC42">
            <v>321.8472900390625</v>
          </cell>
          <cell r="BD42">
            <v>304.97271728515625</v>
          </cell>
          <cell r="BE42">
            <v>334.6092529296875</v>
          </cell>
          <cell r="BF42">
            <v>320.37411499023438</v>
          </cell>
          <cell r="BG42">
            <v>355.22354125976563</v>
          </cell>
          <cell r="BH42">
            <v>294.18994140625</v>
          </cell>
          <cell r="BI42">
            <v>283.38485717773438</v>
          </cell>
          <cell r="BJ42">
            <v>282.26449584960938</v>
          </cell>
          <cell r="BK42">
            <v>307.21600341796875</v>
          </cell>
          <cell r="BL42">
            <v>308.77377319335938</v>
          </cell>
          <cell r="BM42">
            <v>307.73870849609375</v>
          </cell>
          <cell r="BN42">
            <v>307.67367553710938</v>
          </cell>
          <cell r="BO42">
            <v>306.850341796875</v>
          </cell>
          <cell r="BP42">
            <v>305.42413330078125</v>
          </cell>
          <cell r="BQ42">
            <v>317.94491577148438</v>
          </cell>
          <cell r="BR42">
            <v>260.32736206054688</v>
          </cell>
          <cell r="BS42">
            <v>257.93655395507813</v>
          </cell>
          <cell r="BT42">
            <v>324.9730224609375</v>
          </cell>
          <cell r="BU42">
            <v>304.5986328125</v>
          </cell>
          <cell r="BV42">
            <v>337.24563598632813</v>
          </cell>
          <cell r="BW42">
            <v>321.30950927734375</v>
          </cell>
          <cell r="BX42">
            <v>355.32058715820313</v>
          </cell>
          <cell r="BY42">
            <v>294.95501708984375</v>
          </cell>
          <cell r="BZ42">
            <v>281.26791381835938</v>
          </cell>
          <cell r="CA42">
            <v>283.28936767578125</v>
          </cell>
          <cell r="CB42">
            <v>308.93936157226563</v>
          </cell>
          <cell r="CC42">
            <v>306.907958984375</v>
          </cell>
          <cell r="CD42">
            <v>306.907958984375</v>
          </cell>
        </row>
        <row r="43">
          <cell r="A43">
            <v>43952</v>
          </cell>
          <cell r="B43">
            <v>5</v>
          </cell>
          <cell r="C43">
            <v>2020</v>
          </cell>
          <cell r="D43">
            <v>325.77969360351563</v>
          </cell>
          <cell r="E43">
            <v>261.95431518554688</v>
          </cell>
          <cell r="F43">
            <v>274.8948974609375</v>
          </cell>
          <cell r="G43">
            <v>331.2113037109375</v>
          </cell>
          <cell r="H43">
            <v>312.48028564453125</v>
          </cell>
          <cell r="I43">
            <v>345.34384155273438</v>
          </cell>
          <cell r="J43">
            <v>326.544677734375</v>
          </cell>
          <cell r="K43">
            <v>359.38430786132813</v>
          </cell>
          <cell r="L43">
            <v>304.13528442382813</v>
          </cell>
          <cell r="M43">
            <v>280.60037231445313</v>
          </cell>
          <cell r="N43">
            <v>290.08291625976563</v>
          </cell>
          <cell r="O43">
            <v>318.04183959960938</v>
          </cell>
          <cell r="P43">
            <v>324.97335815429688</v>
          </cell>
          <cell r="Q43">
            <v>262.20938110351563</v>
          </cell>
          <cell r="R43">
            <v>276.14151000976563</v>
          </cell>
          <cell r="S43">
            <v>328.03829956054688</v>
          </cell>
          <cell r="T43">
            <v>312.84518432617188</v>
          </cell>
          <cell r="U43">
            <v>343.5704345703125</v>
          </cell>
          <cell r="V43">
            <v>325.563720703125</v>
          </cell>
          <cell r="W43">
            <v>360.01849365234375</v>
          </cell>
          <cell r="X43">
            <v>302.87890625</v>
          </cell>
          <cell r="Y43">
            <v>282.50015258789063</v>
          </cell>
          <cell r="Z43">
            <v>289.48056030273438</v>
          </cell>
          <cell r="AA43">
            <v>316.13900756835938</v>
          </cell>
          <cell r="AB43">
            <v>324.29446411132813</v>
          </cell>
          <cell r="AC43">
            <v>262.00466918945313</v>
          </cell>
          <cell r="AD43">
            <v>276.83309936523438</v>
          </cell>
          <cell r="AE43">
            <v>325.63568115234375</v>
          </cell>
          <cell r="AF43">
            <v>313.05780029296875</v>
          </cell>
          <cell r="AG43">
            <v>343.69094848632813</v>
          </cell>
          <cell r="AH43">
            <v>326.0845947265625</v>
          </cell>
          <cell r="AI43">
            <v>360.53781127929688</v>
          </cell>
          <cell r="AJ43">
            <v>302.070068359375</v>
          </cell>
          <cell r="AK43">
            <v>283.03744506835938</v>
          </cell>
          <cell r="AL43">
            <v>288.44378662109375</v>
          </cell>
          <cell r="AM43">
            <v>315.33047485351563</v>
          </cell>
          <cell r="AN43">
            <v>323.67379760742188</v>
          </cell>
          <cell r="AO43">
            <v>262.28900146484375</v>
          </cell>
          <cell r="AP43">
            <v>277.36892700195313</v>
          </cell>
          <cell r="AQ43">
            <v>324.6805419921875</v>
          </cell>
          <cell r="AR43">
            <v>313.16262817382813</v>
          </cell>
          <cell r="AS43">
            <v>340.52520751953125</v>
          </cell>
          <cell r="AT43">
            <v>324.60726928710938</v>
          </cell>
          <cell r="AU43">
            <v>359.36334228515625</v>
          </cell>
          <cell r="AV43">
            <v>302.08636474609375</v>
          </cell>
          <cell r="AW43">
            <v>281.06100463867188</v>
          </cell>
          <cell r="AX43">
            <v>287.6956787109375</v>
          </cell>
          <cell r="AY43">
            <v>315.01455688476563</v>
          </cell>
          <cell r="AZ43">
            <v>322.78692626953125</v>
          </cell>
          <cell r="BA43">
            <v>262.676513671875</v>
          </cell>
          <cell r="BB43">
            <v>278.34109497070313</v>
          </cell>
          <cell r="BC43">
            <v>322.16693115234375</v>
          </cell>
          <cell r="BD43">
            <v>313.4647216796875</v>
          </cell>
          <cell r="BE43">
            <v>337.84625244140625</v>
          </cell>
          <cell r="BF43">
            <v>323.48980712890625</v>
          </cell>
          <cell r="BG43">
            <v>359.81838989257813</v>
          </cell>
          <cell r="BH43">
            <v>301.64248657226563</v>
          </cell>
          <cell r="BI43">
            <v>284.38787841796875</v>
          </cell>
          <cell r="BJ43">
            <v>286.70401000976563</v>
          </cell>
          <cell r="BK43">
            <v>313.23867797851563</v>
          </cell>
          <cell r="BL43">
            <v>315.3060302734375</v>
          </cell>
          <cell r="BM43">
            <v>314.04071044921875</v>
          </cell>
          <cell r="BN43">
            <v>313.93405151367188</v>
          </cell>
          <cell r="BO43">
            <v>313.00918579101563</v>
          </cell>
          <cell r="BP43">
            <v>311.34298706054688</v>
          </cell>
          <cell r="BQ43">
            <v>324.218505859375</v>
          </cell>
          <cell r="BR43">
            <v>262.29891967773438</v>
          </cell>
          <cell r="BS43">
            <v>277.00088500976563</v>
          </cell>
          <cell r="BT43">
            <v>325.30642700195313</v>
          </cell>
          <cell r="BU43">
            <v>313.17129516601563</v>
          </cell>
          <cell r="BV43">
            <v>340.68185424804688</v>
          </cell>
          <cell r="BW43">
            <v>324.7503662109375</v>
          </cell>
          <cell r="BX43">
            <v>359.83767700195313</v>
          </cell>
          <cell r="BY43">
            <v>302.24652099609375</v>
          </cell>
          <cell r="BZ43">
            <v>282.88668823242188</v>
          </cell>
          <cell r="CA43">
            <v>287.82321166992188</v>
          </cell>
          <cell r="CB43">
            <v>314.86288452148438</v>
          </cell>
          <cell r="CC43">
            <v>313.0750732421875</v>
          </cell>
          <cell r="CD43">
            <v>313.0750732421875</v>
          </cell>
        </row>
        <row r="44">
          <cell r="A44">
            <v>43983</v>
          </cell>
          <cell r="B44">
            <v>6</v>
          </cell>
          <cell r="C44">
            <v>2020</v>
          </cell>
          <cell r="D44">
            <v>335.05682373046875</v>
          </cell>
          <cell r="E44">
            <v>275.91848754882813</v>
          </cell>
          <cell r="F44">
            <v>294.41067504882813</v>
          </cell>
          <cell r="G44">
            <v>334.33749389648438</v>
          </cell>
          <cell r="H44">
            <v>326.0213623046875</v>
          </cell>
          <cell r="I44">
            <v>353.66122436523438</v>
          </cell>
          <cell r="J44">
            <v>331.66259765625</v>
          </cell>
          <cell r="K44">
            <v>360.05340576171875</v>
          </cell>
          <cell r="L44">
            <v>315.826904296875</v>
          </cell>
          <cell r="M44">
            <v>286.39694213867188</v>
          </cell>
          <cell r="N44">
            <v>296.78485107421875</v>
          </cell>
          <cell r="O44">
            <v>319.4727783203125</v>
          </cell>
          <cell r="P44">
            <v>334.19290161132813</v>
          </cell>
          <cell r="Q44">
            <v>275.87139892578125</v>
          </cell>
          <cell r="R44">
            <v>295.86834716796875</v>
          </cell>
          <cell r="S44">
            <v>331.08642578125</v>
          </cell>
          <cell r="T44">
            <v>325.95526123046875</v>
          </cell>
          <cell r="U44">
            <v>351.48553466796875</v>
          </cell>
          <cell r="V44">
            <v>331.01983642578125</v>
          </cell>
          <cell r="W44">
            <v>360.53997802734375</v>
          </cell>
          <cell r="X44">
            <v>314.86105346679688</v>
          </cell>
          <cell r="Y44">
            <v>287.51815795898438</v>
          </cell>
          <cell r="Z44">
            <v>296.18560791015625</v>
          </cell>
          <cell r="AA44">
            <v>317.25714111328125</v>
          </cell>
          <cell r="AB44">
            <v>333.46517944335938</v>
          </cell>
          <cell r="AC44">
            <v>275.50732421875</v>
          </cell>
          <cell r="AD44">
            <v>296.698486328125</v>
          </cell>
          <cell r="AE44">
            <v>328.69741821289063</v>
          </cell>
          <cell r="AF44">
            <v>325.553466796875</v>
          </cell>
          <cell r="AG44">
            <v>351.89791870117188</v>
          </cell>
          <cell r="AH44">
            <v>331.8685302734375</v>
          </cell>
          <cell r="AI44">
            <v>361.01123046875</v>
          </cell>
          <cell r="AJ44">
            <v>314.2559814453125</v>
          </cell>
          <cell r="AK44">
            <v>288.0255126953125</v>
          </cell>
          <cell r="AL44">
            <v>295.05474853515625</v>
          </cell>
          <cell r="AM44">
            <v>316.39208984375</v>
          </cell>
          <cell r="AN44">
            <v>332.83596801757813</v>
          </cell>
          <cell r="AO44">
            <v>275.71884155273438</v>
          </cell>
          <cell r="AP44">
            <v>296.92453002929688</v>
          </cell>
          <cell r="AQ44">
            <v>327.79385375976563</v>
          </cell>
          <cell r="AR44">
            <v>325.53024291992188</v>
          </cell>
          <cell r="AS44">
            <v>347.95404052734375</v>
          </cell>
          <cell r="AT44">
            <v>330.58428955078125</v>
          </cell>
          <cell r="AU44">
            <v>359.88156127929688</v>
          </cell>
          <cell r="AV44">
            <v>314.3587646484375</v>
          </cell>
          <cell r="AW44">
            <v>285.8143310546875</v>
          </cell>
          <cell r="AX44">
            <v>294.248291015625</v>
          </cell>
          <cell r="AY44">
            <v>316.00885009765625</v>
          </cell>
          <cell r="AZ44">
            <v>331.9835205078125</v>
          </cell>
          <cell r="BA44">
            <v>275.97430419921875</v>
          </cell>
          <cell r="BB44">
            <v>297.6485595703125</v>
          </cell>
          <cell r="BC44">
            <v>325.23739624023438</v>
          </cell>
          <cell r="BD44">
            <v>325.91998291015625</v>
          </cell>
          <cell r="BE44">
            <v>344.76141357421875</v>
          </cell>
          <cell r="BF44">
            <v>329.60565185546875</v>
          </cell>
          <cell r="BG44">
            <v>360.22784423828125</v>
          </cell>
          <cell r="BH44">
            <v>314.0836181640625</v>
          </cell>
          <cell r="BI44">
            <v>288.6646728515625</v>
          </cell>
          <cell r="BJ44">
            <v>293.09481811523438</v>
          </cell>
          <cell r="BK44">
            <v>313.82711791992188</v>
          </cell>
          <cell r="BL44">
            <v>324.680908203125</v>
          </cell>
          <cell r="BM44">
            <v>323.09674072265625</v>
          </cell>
          <cell r="BN44">
            <v>322.89239501953125</v>
          </cell>
          <cell r="BO44">
            <v>321.75311279296875</v>
          </cell>
          <cell r="BP44">
            <v>319.8629150390625</v>
          </cell>
          <cell r="BQ44">
            <v>333.421630859375</v>
          </cell>
          <cell r="BR44">
            <v>275.815673828125</v>
          </cell>
          <cell r="BS44">
            <v>296.56588745117188</v>
          </cell>
          <cell r="BT44">
            <v>328.38763427734375</v>
          </cell>
          <cell r="BU44">
            <v>325.79330444335938</v>
          </cell>
          <cell r="BV44">
            <v>348.15545654296875</v>
          </cell>
          <cell r="BW44">
            <v>330.59732055664063</v>
          </cell>
          <cell r="BX44">
            <v>360.3336181640625</v>
          </cell>
          <cell r="BY44">
            <v>314.46536254882813</v>
          </cell>
          <cell r="BZ44">
            <v>287.59140014648438</v>
          </cell>
          <cell r="CA44">
            <v>294.35012817382813</v>
          </cell>
          <cell r="CB44">
            <v>315.77810668945313</v>
          </cell>
          <cell r="CC44">
            <v>321.91006469726563</v>
          </cell>
          <cell r="CD44">
            <v>321.91006469726563</v>
          </cell>
        </row>
        <row r="45">
          <cell r="A45">
            <v>44013</v>
          </cell>
          <cell r="B45">
            <v>7</v>
          </cell>
          <cell r="C45">
            <v>2020</v>
          </cell>
          <cell r="D45">
            <v>344.80224609375</v>
          </cell>
          <cell r="E45">
            <v>281.26351928710938</v>
          </cell>
          <cell r="F45">
            <v>311.63247680664063</v>
          </cell>
          <cell r="G45">
            <v>337.94091796875</v>
          </cell>
          <cell r="H45">
            <v>338.08535766601563</v>
          </cell>
          <cell r="I45">
            <v>361.88076782226563</v>
          </cell>
          <cell r="J45">
            <v>338.091552734375</v>
          </cell>
          <cell r="K45">
            <v>366.4317626953125</v>
          </cell>
          <cell r="L45">
            <v>326.6842041015625</v>
          </cell>
          <cell r="M45">
            <v>288.72039794921875</v>
          </cell>
          <cell r="N45">
            <v>302.44891357421875</v>
          </cell>
          <cell r="O45">
            <v>326.580810546875</v>
          </cell>
          <cell r="P45">
            <v>343.89111328125</v>
          </cell>
          <cell r="Q45">
            <v>281.28839111328125</v>
          </cell>
          <cell r="R45">
            <v>312.79745483398438</v>
          </cell>
          <cell r="S45">
            <v>334.59613037109375</v>
          </cell>
          <cell r="T45">
            <v>338.39389038085938</v>
          </cell>
          <cell r="U45">
            <v>359.49575805664063</v>
          </cell>
          <cell r="V45">
            <v>337.30361938476563</v>
          </cell>
          <cell r="W45">
            <v>367.23074340820313</v>
          </cell>
          <cell r="X45">
            <v>325.69061279296875</v>
          </cell>
          <cell r="Y45">
            <v>289.17861938476563</v>
          </cell>
          <cell r="Z45">
            <v>301.72406005859375</v>
          </cell>
          <cell r="AA45">
            <v>324.56008911132813</v>
          </cell>
          <cell r="AB45">
            <v>343.15249633789063</v>
          </cell>
          <cell r="AC45">
            <v>280.87030029296875</v>
          </cell>
          <cell r="AD45">
            <v>313.63067626953125</v>
          </cell>
          <cell r="AE45">
            <v>332.25897216796875</v>
          </cell>
          <cell r="AF45">
            <v>338.06134033203125</v>
          </cell>
          <cell r="AG45">
            <v>359.8997802734375</v>
          </cell>
          <cell r="AH45">
            <v>338.06454467773438</v>
          </cell>
          <cell r="AI45">
            <v>367.74383544921875</v>
          </cell>
          <cell r="AJ45">
            <v>325.09759521484375</v>
          </cell>
          <cell r="AK45">
            <v>289.56997680664063</v>
          </cell>
          <cell r="AL45">
            <v>300.59326171875</v>
          </cell>
          <cell r="AM45">
            <v>323.7222900390625</v>
          </cell>
          <cell r="AN45">
            <v>342.5240478515625</v>
          </cell>
          <cell r="AO45">
            <v>281.0869140625</v>
          </cell>
          <cell r="AP45">
            <v>313.44622802734375</v>
          </cell>
          <cell r="AQ45">
            <v>331.2525634765625</v>
          </cell>
          <cell r="AR45">
            <v>338.15191650390625</v>
          </cell>
          <cell r="AS45">
            <v>355.4169921875</v>
          </cell>
          <cell r="AT45">
            <v>336.62289428710938</v>
          </cell>
          <cell r="AU45">
            <v>366.591552734375</v>
          </cell>
          <cell r="AV45">
            <v>324.95071411132813</v>
          </cell>
          <cell r="AW45">
            <v>287.31048583984375</v>
          </cell>
          <cell r="AX45">
            <v>299.74490356445313</v>
          </cell>
          <cell r="AY45">
            <v>323.40582275390625</v>
          </cell>
          <cell r="AZ45">
            <v>341.6240234375</v>
          </cell>
          <cell r="BA45">
            <v>281.40158081054688</v>
          </cell>
          <cell r="BB45">
            <v>313.80368041992188</v>
          </cell>
          <cell r="BC45">
            <v>328.38995361328125</v>
          </cell>
          <cell r="BD45">
            <v>339.07284545898438</v>
          </cell>
          <cell r="BE45">
            <v>351.77865600585938</v>
          </cell>
          <cell r="BF45">
            <v>335.49407958984375</v>
          </cell>
          <cell r="BG45">
            <v>367.11883544921875</v>
          </cell>
          <cell r="BH45">
            <v>324.53085327148438</v>
          </cell>
          <cell r="BI45">
            <v>289.52938842773438</v>
          </cell>
          <cell r="BJ45">
            <v>298.52960205078125</v>
          </cell>
          <cell r="BK45">
            <v>321.49545288085938</v>
          </cell>
          <cell r="BL45">
            <v>333.8873291015625</v>
          </cell>
          <cell r="BM45">
            <v>331.93017578125</v>
          </cell>
          <cell r="BN45">
            <v>331.6484375</v>
          </cell>
          <cell r="BO45">
            <v>330.24661254882813</v>
          </cell>
          <cell r="BP45">
            <v>328.05731201171875</v>
          </cell>
          <cell r="BQ45">
            <v>343.11099243164063</v>
          </cell>
          <cell r="BR45">
            <v>281.20703125</v>
          </cell>
          <cell r="BS45">
            <v>313.22366333007813</v>
          </cell>
          <cell r="BT45">
            <v>331.78823852539063</v>
          </cell>
          <cell r="BU45">
            <v>338.54559326171875</v>
          </cell>
          <cell r="BV45">
            <v>355.64761352539063</v>
          </cell>
          <cell r="BW45">
            <v>336.67636108398438</v>
          </cell>
          <cell r="BX45">
            <v>367.05886840820313</v>
          </cell>
          <cell r="BY45">
            <v>325.10574340820313</v>
          </cell>
          <cell r="BZ45">
            <v>288.9180908203125</v>
          </cell>
          <cell r="CA45">
            <v>299.84677124023438</v>
          </cell>
          <cell r="CB45">
            <v>323.2230224609375</v>
          </cell>
          <cell r="CC45">
            <v>330.49322509765625</v>
          </cell>
          <cell r="CD45">
            <v>330.49319458007813</v>
          </cell>
        </row>
        <row r="46">
          <cell r="A46">
            <v>44044</v>
          </cell>
          <cell r="B46">
            <v>8</v>
          </cell>
          <cell r="C46">
            <v>2020</v>
          </cell>
          <cell r="D46">
            <v>356.2037353515625</v>
          </cell>
          <cell r="E46">
            <v>287.46475219726563</v>
          </cell>
          <cell r="F46">
            <v>317.73605346679688</v>
          </cell>
          <cell r="G46">
            <v>345.64382934570313</v>
          </cell>
          <cell r="H46">
            <v>349.59207153320313</v>
          </cell>
          <cell r="I46">
            <v>370.85589599609375</v>
          </cell>
          <cell r="J46">
            <v>347.9554443359375</v>
          </cell>
          <cell r="K46">
            <v>373.85781860351563</v>
          </cell>
          <cell r="L46">
            <v>336.8731689453125</v>
          </cell>
          <cell r="M46">
            <v>291.50625610351563</v>
          </cell>
          <cell r="N46">
            <v>308.19805908203125</v>
          </cell>
          <cell r="O46">
            <v>336.54592895507813</v>
          </cell>
          <cell r="P46">
            <v>355.64129638671875</v>
          </cell>
          <cell r="Q46">
            <v>287.6627197265625</v>
          </cell>
          <cell r="R46">
            <v>319.372802734375</v>
          </cell>
          <cell r="S46">
            <v>342.39334106445313</v>
          </cell>
          <cell r="T46">
            <v>350.08074951171875</v>
          </cell>
          <cell r="U46">
            <v>368.30572509765625</v>
          </cell>
          <cell r="V46">
            <v>347.05734252929688</v>
          </cell>
          <cell r="W46">
            <v>374.53460693359375</v>
          </cell>
          <cell r="X46">
            <v>336.32363891601563</v>
          </cell>
          <cell r="Y46">
            <v>292.23538208007813</v>
          </cell>
          <cell r="Z46">
            <v>307.46234130859375</v>
          </cell>
          <cell r="AA46">
            <v>334.98260498046875</v>
          </cell>
          <cell r="AB46">
            <v>355.17437744140625</v>
          </cell>
          <cell r="AC46">
            <v>287.15762329101563</v>
          </cell>
          <cell r="AD46">
            <v>320.401611328125</v>
          </cell>
          <cell r="AE46">
            <v>339.99676513671875</v>
          </cell>
          <cell r="AF46">
            <v>349.80169677734375</v>
          </cell>
          <cell r="AG46">
            <v>368.57177734375</v>
          </cell>
          <cell r="AH46">
            <v>347.71908569335938</v>
          </cell>
          <cell r="AI46">
            <v>375.01617431640625</v>
          </cell>
          <cell r="AJ46">
            <v>335.92401123046875</v>
          </cell>
          <cell r="AK46">
            <v>292.64898681640625</v>
          </cell>
          <cell r="AL46">
            <v>306.32962036132813</v>
          </cell>
          <cell r="AM46">
            <v>334.24649047851563</v>
          </cell>
          <cell r="AN46">
            <v>354.71539306640625</v>
          </cell>
          <cell r="AO46">
            <v>287.44766235351563</v>
          </cell>
          <cell r="AP46">
            <v>320.26699829101563</v>
          </cell>
          <cell r="AQ46">
            <v>338.89385986328125</v>
          </cell>
          <cell r="AR46">
            <v>349.93353271484375</v>
          </cell>
          <cell r="AS46">
            <v>363.8966064453125</v>
          </cell>
          <cell r="AT46">
            <v>346.26626586914063</v>
          </cell>
          <cell r="AU46">
            <v>373.74835205078125</v>
          </cell>
          <cell r="AV46">
            <v>335.98880004882813</v>
          </cell>
          <cell r="AW46">
            <v>290.30911254882813</v>
          </cell>
          <cell r="AX46">
            <v>305.39083862304688</v>
          </cell>
          <cell r="AY46">
            <v>334.27728271484375</v>
          </cell>
          <cell r="AZ46">
            <v>354.09869384765625</v>
          </cell>
          <cell r="BA46">
            <v>287.90426635742188</v>
          </cell>
          <cell r="BB46">
            <v>320.71493530273438</v>
          </cell>
          <cell r="BC46">
            <v>335.95791625976563</v>
          </cell>
          <cell r="BD46">
            <v>350.962890625</v>
          </cell>
          <cell r="BE46">
            <v>360.05099487304688</v>
          </cell>
          <cell r="BF46">
            <v>345.07614135742188</v>
          </cell>
          <cell r="BG46">
            <v>374.36416625976563</v>
          </cell>
          <cell r="BH46">
            <v>335.8760986328125</v>
          </cell>
          <cell r="BI46">
            <v>292.93408203125</v>
          </cell>
          <cell r="BJ46">
            <v>304.03561401367188</v>
          </cell>
          <cell r="BK46">
            <v>333.3643798828125</v>
          </cell>
          <cell r="BL46">
            <v>343.27859497070313</v>
          </cell>
          <cell r="BM46">
            <v>341.31106567382813</v>
          </cell>
          <cell r="BN46">
            <v>341.02743530273438</v>
          </cell>
          <cell r="BO46">
            <v>339.54452514648438</v>
          </cell>
          <cell r="BP46">
            <v>337.25997924804688</v>
          </cell>
          <cell r="BQ46">
            <v>355.10806274414063</v>
          </cell>
          <cell r="BR46">
            <v>287.5797119140625</v>
          </cell>
          <cell r="BS46">
            <v>319.92086791992188</v>
          </cell>
          <cell r="BT46">
            <v>339.45419311523438</v>
          </cell>
          <cell r="BU46">
            <v>350.32955932617188</v>
          </cell>
          <cell r="BV46">
            <v>364.15078735351563</v>
          </cell>
          <cell r="BW46">
            <v>346.33438110351563</v>
          </cell>
          <cell r="BX46">
            <v>374.31979370117188</v>
          </cell>
          <cell r="BY46">
            <v>336.07666015625</v>
          </cell>
          <cell r="BZ46">
            <v>292.08639526367188</v>
          </cell>
          <cell r="CA46">
            <v>305.46990966796875</v>
          </cell>
          <cell r="CB46">
            <v>334.25457763671875</v>
          </cell>
          <cell r="CC46">
            <v>339.7989501953125</v>
          </cell>
          <cell r="CD46">
            <v>339.7989501953125</v>
          </cell>
        </row>
        <row r="47">
          <cell r="A47">
            <v>44075</v>
          </cell>
          <cell r="B47">
            <v>9</v>
          </cell>
          <cell r="C47">
            <v>2020</v>
          </cell>
          <cell r="D47">
            <v>366.01852416992188</v>
          </cell>
          <cell r="E47">
            <v>296.67190551757813</v>
          </cell>
          <cell r="F47">
            <v>326.29452514648438</v>
          </cell>
          <cell r="G47">
            <v>350.9215087890625</v>
          </cell>
          <cell r="H47">
            <v>358.68490600585938</v>
          </cell>
          <cell r="I47">
            <v>384.37777709960938</v>
          </cell>
          <cell r="J47">
            <v>359.92855834960938</v>
          </cell>
          <cell r="K47">
            <v>375.976806640625</v>
          </cell>
          <cell r="L47">
            <v>343.54135131835938</v>
          </cell>
          <cell r="M47">
            <v>296.21588134765625</v>
          </cell>
          <cell r="N47">
            <v>313.55218505859375</v>
          </cell>
          <cell r="O47">
            <v>342.00210571289063</v>
          </cell>
          <cell r="P47">
            <v>365.24606323242188</v>
          </cell>
          <cell r="Q47">
            <v>296.83892822265625</v>
          </cell>
          <cell r="R47">
            <v>328.1671142578125</v>
          </cell>
          <cell r="S47">
            <v>347.73944091796875</v>
          </cell>
          <cell r="T47">
            <v>359.24453735351563</v>
          </cell>
          <cell r="U47">
            <v>381.38961791992188</v>
          </cell>
          <cell r="V47">
            <v>359.31729125976563</v>
          </cell>
          <cell r="W47">
            <v>375.96173095703125</v>
          </cell>
          <cell r="X47">
            <v>342.46630859375</v>
          </cell>
          <cell r="Y47">
            <v>296.79440307617188</v>
          </cell>
          <cell r="Z47">
            <v>312.94155883789063</v>
          </cell>
          <cell r="AA47">
            <v>340.7933349609375</v>
          </cell>
          <cell r="AB47">
            <v>364.64117431640625</v>
          </cell>
          <cell r="AC47">
            <v>296.3524169921875</v>
          </cell>
          <cell r="AD47">
            <v>329.17910766601563</v>
          </cell>
          <cell r="AE47">
            <v>345.39987182617188</v>
          </cell>
          <cell r="AF47">
            <v>358.727294921875</v>
          </cell>
          <cell r="AG47">
            <v>381.741943359375</v>
          </cell>
          <cell r="AH47">
            <v>360.27896118164063</v>
          </cell>
          <cell r="AI47">
            <v>376.1971435546875</v>
          </cell>
          <cell r="AJ47">
            <v>341.8048095703125</v>
          </cell>
          <cell r="AK47">
            <v>297.1781005859375</v>
          </cell>
          <cell r="AL47">
            <v>311.78924560546875</v>
          </cell>
          <cell r="AM47">
            <v>340.146484375</v>
          </cell>
          <cell r="AN47">
            <v>364.05386352539063</v>
          </cell>
          <cell r="AO47">
            <v>296.65283203125</v>
          </cell>
          <cell r="AP47">
            <v>329.03073120117188</v>
          </cell>
          <cell r="AQ47">
            <v>344.21139526367188</v>
          </cell>
          <cell r="AR47">
            <v>358.80673217773438</v>
          </cell>
          <cell r="AS47">
            <v>376.401611328125</v>
          </cell>
          <cell r="AT47">
            <v>358.87222290039063</v>
          </cell>
          <cell r="AU47">
            <v>374.81182861328125</v>
          </cell>
          <cell r="AV47">
            <v>341.82955932617188</v>
          </cell>
          <cell r="AW47">
            <v>294.75570678710938</v>
          </cell>
          <cell r="AX47">
            <v>310.77044677734375</v>
          </cell>
          <cell r="AY47">
            <v>340.35690307617188</v>
          </cell>
          <cell r="AZ47">
            <v>363.262451171875</v>
          </cell>
          <cell r="BA47">
            <v>297.10494995117188</v>
          </cell>
          <cell r="BB47">
            <v>329.39923095703125</v>
          </cell>
          <cell r="BC47">
            <v>340.95596313476563</v>
          </cell>
          <cell r="BD47">
            <v>360.01705932617188</v>
          </cell>
          <cell r="BE47">
            <v>372.02008056640625</v>
          </cell>
          <cell r="BF47">
            <v>357.63482666015625</v>
          </cell>
          <cell r="BG47">
            <v>374.69961547851563</v>
          </cell>
          <cell r="BH47">
            <v>341.6484375</v>
          </cell>
          <cell r="BI47">
            <v>297.26300048828125</v>
          </cell>
          <cell r="BJ47">
            <v>309.179931640625</v>
          </cell>
          <cell r="BK47">
            <v>340.12673950195313</v>
          </cell>
          <cell r="BL47">
            <v>351.99734497070313</v>
          </cell>
          <cell r="BM47">
            <v>349.86947631835938</v>
          </cell>
          <cell r="BN47">
            <v>349.53298950195313</v>
          </cell>
          <cell r="BO47">
            <v>348.00131225585938</v>
          </cell>
          <cell r="BP47">
            <v>345.4737548828125</v>
          </cell>
          <cell r="BQ47">
            <v>364.56802368164063</v>
          </cell>
          <cell r="BR47">
            <v>296.776611328125</v>
          </cell>
          <cell r="BS47">
            <v>328.6409912109375</v>
          </cell>
          <cell r="BT47">
            <v>344.68118286132813</v>
          </cell>
          <cell r="BU47">
            <v>359.34228515625</v>
          </cell>
          <cell r="BV47">
            <v>376.69305419921875</v>
          </cell>
          <cell r="BW47">
            <v>358.81201171875</v>
          </cell>
          <cell r="BX47">
            <v>375.37841796875</v>
          </cell>
          <cell r="BY47">
            <v>342.0281982421875</v>
          </cell>
          <cell r="BZ47">
            <v>296.53164672851563</v>
          </cell>
          <cell r="CA47">
            <v>310.77694702148438</v>
          </cell>
          <cell r="CB47">
            <v>340.45855712890625</v>
          </cell>
          <cell r="CC47">
            <v>348.233642578125</v>
          </cell>
          <cell r="CD47">
            <v>348.233642578125</v>
          </cell>
        </row>
        <row r="48">
          <cell r="A48">
            <v>44105</v>
          </cell>
          <cell r="B48">
            <v>10</v>
          </cell>
          <cell r="C48">
            <v>2020</v>
          </cell>
          <cell r="D48">
            <v>383.97308349609375</v>
          </cell>
          <cell r="E48">
            <v>302.96640014648438</v>
          </cell>
          <cell r="F48">
            <v>343.05545043945313</v>
          </cell>
          <cell r="G48">
            <v>359.04476928710938</v>
          </cell>
          <cell r="H48">
            <v>374.85986328125</v>
          </cell>
          <cell r="I48">
            <v>396.7498779296875</v>
          </cell>
          <cell r="J48">
            <v>374.75125122070313</v>
          </cell>
          <cell r="K48">
            <v>378.91943359375</v>
          </cell>
          <cell r="L48">
            <v>352.05453491210938</v>
          </cell>
          <cell r="M48">
            <v>301.15408325195313</v>
          </cell>
          <cell r="N48">
            <v>324.51803588867188</v>
          </cell>
          <cell r="O48">
            <v>349.57504272460938</v>
          </cell>
          <cell r="P48">
            <v>382.95355224609375</v>
          </cell>
          <cell r="Q48">
            <v>303.26455688476563</v>
          </cell>
          <cell r="R48">
            <v>345.38516235351563</v>
          </cell>
          <cell r="S48">
            <v>355.82864379882813</v>
          </cell>
          <cell r="T48">
            <v>375.37899780273438</v>
          </cell>
          <cell r="U48">
            <v>393.55047607421875</v>
          </cell>
          <cell r="V48">
            <v>374.21188354492188</v>
          </cell>
          <cell r="W48">
            <v>378.9840087890625</v>
          </cell>
          <cell r="X48">
            <v>351.2247314453125</v>
          </cell>
          <cell r="Y48">
            <v>301.16946411132813</v>
          </cell>
          <cell r="Z48">
            <v>324.05319213867188</v>
          </cell>
          <cell r="AA48">
            <v>348.0936279296875</v>
          </cell>
          <cell r="AB48">
            <v>382.13238525390625</v>
          </cell>
          <cell r="AC48">
            <v>302.69512939453125</v>
          </cell>
          <cell r="AD48">
            <v>346.77603149414063</v>
          </cell>
          <cell r="AE48">
            <v>353.4998779296875</v>
          </cell>
          <cell r="AF48">
            <v>374.69900512695313</v>
          </cell>
          <cell r="AG48">
            <v>394.02957153320313</v>
          </cell>
          <cell r="AH48">
            <v>375.29873657226563</v>
          </cell>
          <cell r="AI48">
            <v>379.23480224609375</v>
          </cell>
          <cell r="AJ48">
            <v>350.705322265625</v>
          </cell>
          <cell r="AK48">
            <v>301.44451904296875</v>
          </cell>
          <cell r="AL48">
            <v>322.72323608398438</v>
          </cell>
          <cell r="AM48">
            <v>347.35958862304688</v>
          </cell>
          <cell r="AN48">
            <v>381.3743896484375</v>
          </cell>
          <cell r="AO48">
            <v>302.99029541015625</v>
          </cell>
          <cell r="AP48">
            <v>346.7674560546875</v>
          </cell>
          <cell r="AQ48">
            <v>352.31884765625</v>
          </cell>
          <cell r="AR48">
            <v>374.76324462890625</v>
          </cell>
          <cell r="AS48">
            <v>387.96002197265625</v>
          </cell>
          <cell r="AT48">
            <v>373.78762817382813</v>
          </cell>
          <cell r="AU48">
            <v>377.83572387695313</v>
          </cell>
          <cell r="AV48">
            <v>350.8687744140625</v>
          </cell>
          <cell r="AW48">
            <v>299.02313232421875</v>
          </cell>
          <cell r="AX48">
            <v>321.59310913085938</v>
          </cell>
          <cell r="AY48">
            <v>347.48910522460938</v>
          </cell>
          <cell r="AZ48">
            <v>380.35940551757813</v>
          </cell>
          <cell r="BA48">
            <v>303.50155639648438</v>
          </cell>
          <cell r="BB48">
            <v>347.489501953125</v>
          </cell>
          <cell r="BC48">
            <v>348.941650390625</v>
          </cell>
          <cell r="BD48">
            <v>376.17266845703125</v>
          </cell>
          <cell r="BE48">
            <v>383.01773071289063</v>
          </cell>
          <cell r="BF48">
            <v>372.39093017578125</v>
          </cell>
          <cell r="BG48">
            <v>377.64071655273438</v>
          </cell>
          <cell r="BH48">
            <v>350.71572875976563</v>
          </cell>
          <cell r="BI48">
            <v>301.23324584960938</v>
          </cell>
          <cell r="BJ48">
            <v>319.72882080078125</v>
          </cell>
          <cell r="BK48">
            <v>346.96554565429688</v>
          </cell>
          <cell r="BL48">
            <v>366.03582763671875</v>
          </cell>
          <cell r="BM48">
            <v>363.35888671875</v>
          </cell>
          <cell r="BN48">
            <v>362.83059692382813</v>
          </cell>
          <cell r="BO48">
            <v>360.997802734375</v>
          </cell>
          <cell r="BP48">
            <v>357.89413452148438</v>
          </cell>
          <cell r="BQ48">
            <v>382.05838012695313</v>
          </cell>
          <cell r="BR48">
            <v>303.14373779296875</v>
          </cell>
          <cell r="BS48">
            <v>346.23159790039063</v>
          </cell>
          <cell r="BT48">
            <v>352.7459716796875</v>
          </cell>
          <cell r="BU48">
            <v>375.42581176757813</v>
          </cell>
          <cell r="BV48">
            <v>388.27639770507813</v>
          </cell>
          <cell r="BW48">
            <v>373.67633056640625</v>
          </cell>
          <cell r="BX48">
            <v>378.37130737304688</v>
          </cell>
          <cell r="BY48">
            <v>350.96038818359375</v>
          </cell>
          <cell r="BZ48">
            <v>300.73684692382813</v>
          </cell>
          <cell r="CA48">
            <v>321.55337524414063</v>
          </cell>
          <cell r="CB48">
            <v>347.56222534179688</v>
          </cell>
          <cell r="CC48">
            <v>361.301025390625</v>
          </cell>
          <cell r="CD48">
            <v>361.301025390625</v>
          </cell>
        </row>
        <row r="49">
          <cell r="A49">
            <v>44136</v>
          </cell>
          <cell r="B49">
            <v>11</v>
          </cell>
          <cell r="C49">
            <v>2020</v>
          </cell>
          <cell r="D49">
            <v>396.35299682617188</v>
          </cell>
          <cell r="E49">
            <v>309.63595581054688</v>
          </cell>
          <cell r="F49">
            <v>358.48236083984375</v>
          </cell>
          <cell r="G49">
            <v>367.7283935546875</v>
          </cell>
          <cell r="H49">
            <v>390.26797485351563</v>
          </cell>
          <cell r="I49">
            <v>411.93527221679688</v>
          </cell>
          <cell r="J49">
            <v>388.25485229492188</v>
          </cell>
          <cell r="K49">
            <v>379.113037109375</v>
          </cell>
          <cell r="L49">
            <v>369.6903076171875</v>
          </cell>
          <cell r="M49">
            <v>308.7567138671875</v>
          </cell>
          <cell r="N49">
            <v>335.22747802734375</v>
          </cell>
          <cell r="O49">
            <v>358.23703002929688</v>
          </cell>
          <cell r="P49">
            <v>395.17462158203125</v>
          </cell>
          <cell r="Q49">
            <v>309.705322265625</v>
          </cell>
          <cell r="R49">
            <v>360.55819702148438</v>
          </cell>
          <cell r="S49">
            <v>364.60806274414063</v>
          </cell>
          <cell r="T49">
            <v>390.40737915039063</v>
          </cell>
          <cell r="U49">
            <v>408.37442016601563</v>
          </cell>
          <cell r="V49">
            <v>387.67257690429688</v>
          </cell>
          <cell r="W49">
            <v>378.61761474609375</v>
          </cell>
          <cell r="X49">
            <v>368.75347900390625</v>
          </cell>
          <cell r="Y49">
            <v>308.5504150390625</v>
          </cell>
          <cell r="Z49">
            <v>334.74649047851563</v>
          </cell>
          <cell r="AA49">
            <v>357.06707763671875</v>
          </cell>
          <cell r="AB49">
            <v>394.33529663085938</v>
          </cell>
          <cell r="AC49">
            <v>309.30670166015625</v>
          </cell>
          <cell r="AD49">
            <v>361.73208618164063</v>
          </cell>
          <cell r="AE49">
            <v>362.45632934570313</v>
          </cell>
          <cell r="AF49">
            <v>389.45654296875</v>
          </cell>
          <cell r="AG49">
            <v>408.68746948242188</v>
          </cell>
          <cell r="AH49">
            <v>388.61367797851563</v>
          </cell>
          <cell r="AI49">
            <v>378.54086303710938</v>
          </cell>
          <cell r="AJ49">
            <v>368.25411987304688</v>
          </cell>
          <cell r="AK49">
            <v>308.74966430664063</v>
          </cell>
          <cell r="AL49">
            <v>333.30191040039063</v>
          </cell>
          <cell r="AM49">
            <v>356.41656494140625</v>
          </cell>
          <cell r="AN49">
            <v>393.50930786132813</v>
          </cell>
          <cell r="AO49">
            <v>309.59048461914063</v>
          </cell>
          <cell r="AP49">
            <v>361.73211669921875</v>
          </cell>
          <cell r="AQ49">
            <v>361.2969970703125</v>
          </cell>
          <cell r="AR49">
            <v>389.501953125</v>
          </cell>
          <cell r="AS49">
            <v>402.06997680664063</v>
          </cell>
          <cell r="AT49">
            <v>387.19110107421875</v>
          </cell>
          <cell r="AU49">
            <v>377.04946899414063</v>
          </cell>
          <cell r="AV49">
            <v>368.35958862304688</v>
          </cell>
          <cell r="AW49">
            <v>306.32034301757813</v>
          </cell>
          <cell r="AX49">
            <v>332.08233642578125</v>
          </cell>
          <cell r="AY49">
            <v>356.6424560546875</v>
          </cell>
          <cell r="AZ49">
            <v>392.26251220703125</v>
          </cell>
          <cell r="BA49">
            <v>309.992431640625</v>
          </cell>
          <cell r="BB49">
            <v>362.3624267578125</v>
          </cell>
          <cell r="BC49">
            <v>357.85107421875</v>
          </cell>
          <cell r="BD49">
            <v>390.87734985351563</v>
          </cell>
          <cell r="BE49">
            <v>396.63601684570313</v>
          </cell>
          <cell r="BF49">
            <v>385.81729125976563</v>
          </cell>
          <cell r="BG49">
            <v>376.37576293945313</v>
          </cell>
          <cell r="BH49">
            <v>368.117919921875</v>
          </cell>
          <cell r="BI49">
            <v>308.4918212890625</v>
          </cell>
          <cell r="BJ49">
            <v>330.19180297851563</v>
          </cell>
          <cell r="BK49">
            <v>356.64739990234375</v>
          </cell>
          <cell r="BL49">
            <v>378.31484985351563</v>
          </cell>
          <cell r="BM49">
            <v>375.39688110351563</v>
          </cell>
          <cell r="BN49">
            <v>374.85562133789063</v>
          </cell>
          <cell r="BO49">
            <v>373.06231689453125</v>
          </cell>
          <cell r="BP49">
            <v>369.90792846679688</v>
          </cell>
          <cell r="BQ49">
            <v>394.2144775390625</v>
          </cell>
          <cell r="BR49">
            <v>309.69204711914063</v>
          </cell>
          <cell r="BS49">
            <v>361.26708984375</v>
          </cell>
          <cell r="BT49">
            <v>361.632080078125</v>
          </cell>
          <cell r="BU49">
            <v>390.24954223632813</v>
          </cell>
          <cell r="BV49">
            <v>402.44189453125</v>
          </cell>
          <cell r="BW49">
            <v>387.0904541015625</v>
          </cell>
          <cell r="BX49">
            <v>377.64816284179688</v>
          </cell>
          <cell r="BY49">
            <v>368.44851684570313</v>
          </cell>
          <cell r="BZ49">
            <v>308.05014038085938</v>
          </cell>
          <cell r="CA49">
            <v>332.08905029296875</v>
          </cell>
          <cell r="CB49">
            <v>356.82211303710938</v>
          </cell>
          <cell r="CC49">
            <v>373.3642578125</v>
          </cell>
          <cell r="CD49">
            <v>373.3642578125</v>
          </cell>
        </row>
        <row r="50">
          <cell r="A50">
            <v>44166</v>
          </cell>
          <cell r="B50">
            <v>12</v>
          </cell>
          <cell r="C50">
            <v>2020</v>
          </cell>
          <cell r="D50">
            <v>411.94052124023438</v>
          </cell>
          <cell r="E50">
            <v>319.37994384765625</v>
          </cell>
          <cell r="F50">
            <v>373.80905151367188</v>
          </cell>
          <cell r="G50">
            <v>377.32919311523438</v>
          </cell>
          <cell r="H50">
            <v>399.53884887695313</v>
          </cell>
          <cell r="I50">
            <v>432.9786376953125</v>
          </cell>
          <cell r="J50">
            <v>406.81683349609375</v>
          </cell>
          <cell r="K50">
            <v>376.0216064453125</v>
          </cell>
          <cell r="L50">
            <v>388.05487060546875</v>
          </cell>
          <cell r="M50">
            <v>316.53274536132813</v>
          </cell>
          <cell r="N50">
            <v>350.0673828125</v>
          </cell>
          <cell r="O50">
            <v>364.70144653320313</v>
          </cell>
          <cell r="P50">
            <v>409.55136108398438</v>
          </cell>
          <cell r="Q50">
            <v>319.04144287109375</v>
          </cell>
          <cell r="R50">
            <v>375.80413818359375</v>
          </cell>
          <cell r="S50">
            <v>374.7744140625</v>
          </cell>
          <cell r="T50">
            <v>399.72158813476563</v>
          </cell>
          <cell r="U50">
            <v>429.58023071289063</v>
          </cell>
          <cell r="V50">
            <v>406.49053955078125</v>
          </cell>
          <cell r="W50">
            <v>375.50588989257813</v>
          </cell>
          <cell r="X50">
            <v>387.73074340820313</v>
          </cell>
          <cell r="Y50">
            <v>315.6348876953125</v>
          </cell>
          <cell r="Z50">
            <v>349.77899169921875</v>
          </cell>
          <cell r="AA50">
            <v>363.42306518554688</v>
          </cell>
          <cell r="AB50">
            <v>407.90777587890625</v>
          </cell>
          <cell r="AC50">
            <v>318.6436767578125</v>
          </cell>
          <cell r="AD50">
            <v>376.9996337890625</v>
          </cell>
          <cell r="AE50">
            <v>372.82781982421875</v>
          </cell>
          <cell r="AF50">
            <v>398.9783935546875</v>
          </cell>
          <cell r="AG50">
            <v>429.91558837890625</v>
          </cell>
          <cell r="AH50">
            <v>407.590087890625</v>
          </cell>
          <cell r="AI50">
            <v>375.468505859375</v>
          </cell>
          <cell r="AJ50">
            <v>387.6436767578125</v>
          </cell>
          <cell r="AK50">
            <v>315.72607421875</v>
          </cell>
          <cell r="AL50">
            <v>348.31875610351563</v>
          </cell>
          <cell r="AM50">
            <v>362.75094604492188</v>
          </cell>
          <cell r="AN50">
            <v>406.45278930664063</v>
          </cell>
          <cell r="AO50">
            <v>318.9185791015625</v>
          </cell>
          <cell r="AP50">
            <v>376.91455078125</v>
          </cell>
          <cell r="AQ50">
            <v>371.871826171875</v>
          </cell>
          <cell r="AR50">
            <v>399.06561279296875</v>
          </cell>
          <cell r="AS50">
            <v>423.331298828125</v>
          </cell>
          <cell r="AT50">
            <v>406.30279541015625</v>
          </cell>
          <cell r="AU50">
            <v>374.01251220703125</v>
          </cell>
          <cell r="AV50">
            <v>387.45843505859375</v>
          </cell>
          <cell r="AW50">
            <v>313.28265380859375</v>
          </cell>
          <cell r="AX50">
            <v>347.199951171875</v>
          </cell>
          <cell r="AY50">
            <v>362.90451049804688</v>
          </cell>
          <cell r="AZ50">
            <v>404.06060791015625</v>
          </cell>
          <cell r="BA50">
            <v>319.142822265625</v>
          </cell>
          <cell r="BB50">
            <v>377.5592041015625</v>
          </cell>
          <cell r="BC50">
            <v>369.06243896484375</v>
          </cell>
          <cell r="BD50">
            <v>400.23992919921875</v>
          </cell>
          <cell r="BE50">
            <v>417.97894287109375</v>
          </cell>
          <cell r="BF50">
            <v>404.99276733398438</v>
          </cell>
          <cell r="BG50">
            <v>373.51605224609375</v>
          </cell>
          <cell r="BH50">
            <v>387.18536376953125</v>
          </cell>
          <cell r="BI50">
            <v>314.87338256835938</v>
          </cell>
          <cell r="BJ50">
            <v>345.64749145507813</v>
          </cell>
          <cell r="BK50">
            <v>362.53970336914063</v>
          </cell>
          <cell r="BL50">
            <v>392.60391235351563</v>
          </cell>
          <cell r="BM50">
            <v>389.25308227539063</v>
          </cell>
          <cell r="BN50">
            <v>388.64352416992188</v>
          </cell>
          <cell r="BO50">
            <v>386.9429931640625</v>
          </cell>
          <cell r="BP50">
            <v>383.75643920898438</v>
          </cell>
          <cell r="BQ50">
            <v>407.76773071289063</v>
          </cell>
          <cell r="BR50">
            <v>319.02444458007813</v>
          </cell>
          <cell r="BS50">
            <v>376.49996948242188</v>
          </cell>
          <cell r="BT50">
            <v>372.20376586914063</v>
          </cell>
          <cell r="BU50">
            <v>399.66567993164063</v>
          </cell>
          <cell r="BV50">
            <v>423.70773315429688</v>
          </cell>
          <cell r="BW50">
            <v>406.11370849609375</v>
          </cell>
          <cell r="BX50">
            <v>374.63681030273438</v>
          </cell>
          <cell r="BY50">
            <v>387.48870849609375</v>
          </cell>
          <cell r="BZ50">
            <v>314.85089111328125</v>
          </cell>
          <cell r="CA50">
            <v>347.2955322265625</v>
          </cell>
          <cell r="CB50">
            <v>362.99212646484375</v>
          </cell>
          <cell r="CC50">
            <v>387.26425170898438</v>
          </cell>
          <cell r="CD50">
            <v>387.26422119140625</v>
          </cell>
        </row>
        <row r="51">
          <cell r="A51">
            <v>44197</v>
          </cell>
          <cell r="B51">
            <v>1</v>
          </cell>
          <cell r="C51">
            <v>2021</v>
          </cell>
          <cell r="D51">
            <v>425.81280517578125</v>
          </cell>
          <cell r="E51">
            <v>329.44271850585938</v>
          </cell>
          <cell r="F51">
            <v>390.58917236328125</v>
          </cell>
          <cell r="G51">
            <v>383.91839599609375</v>
          </cell>
          <cell r="H51">
            <v>411.6053466796875</v>
          </cell>
          <cell r="I51">
            <v>448.34149169921875</v>
          </cell>
          <cell r="J51">
            <v>427.65185546875</v>
          </cell>
          <cell r="K51">
            <v>418.37380981445313</v>
          </cell>
          <cell r="L51">
            <v>406.66128540039063</v>
          </cell>
          <cell r="M51">
            <v>328.18392944335938</v>
          </cell>
          <cell r="N51">
            <v>368.84909057617188</v>
          </cell>
          <cell r="O51">
            <v>372.03982543945313</v>
          </cell>
          <cell r="P51">
            <v>422.8631591796875</v>
          </cell>
          <cell r="Q51">
            <v>328.8524169921875</v>
          </cell>
          <cell r="R51">
            <v>392.65060424804688</v>
          </cell>
          <cell r="S51">
            <v>380.13369750976563</v>
          </cell>
          <cell r="T51">
            <v>411.7606201171875</v>
          </cell>
          <cell r="U51">
            <v>444.46920776367188</v>
          </cell>
          <cell r="V51">
            <v>426.5400390625</v>
          </cell>
          <cell r="W51">
            <v>417.99685668945313</v>
          </cell>
          <cell r="X51">
            <v>406.4384765625</v>
          </cell>
          <cell r="Y51">
            <v>327.12786865234375</v>
          </cell>
          <cell r="Z51">
            <v>368.41787719726563</v>
          </cell>
          <cell r="AA51">
            <v>370.7574462890625</v>
          </cell>
          <cell r="AB51">
            <v>420.90780639648438</v>
          </cell>
          <cell r="AC51">
            <v>328.62118530273438</v>
          </cell>
          <cell r="AD51">
            <v>393.9505615234375</v>
          </cell>
          <cell r="AE51">
            <v>377.7071533203125</v>
          </cell>
          <cell r="AF51">
            <v>411.02630615234375</v>
          </cell>
          <cell r="AG51">
            <v>444.572509765625</v>
          </cell>
          <cell r="AH51">
            <v>427.59176635742188</v>
          </cell>
          <cell r="AI51">
            <v>418.10772705078125</v>
          </cell>
          <cell r="AJ51">
            <v>406.48770141601563</v>
          </cell>
          <cell r="AK51">
            <v>327.28375244140625</v>
          </cell>
          <cell r="AL51">
            <v>366.76217651367188</v>
          </cell>
          <cell r="AM51">
            <v>370.1036376953125</v>
          </cell>
          <cell r="AN51">
            <v>419.0914306640625</v>
          </cell>
          <cell r="AO51">
            <v>328.70965576171875</v>
          </cell>
          <cell r="AP51">
            <v>393.46075439453125</v>
          </cell>
          <cell r="AQ51">
            <v>376.08871459960938</v>
          </cell>
          <cell r="AR51">
            <v>411.13067626953125</v>
          </cell>
          <cell r="AS51">
            <v>437.50650024414063</v>
          </cell>
          <cell r="AT51">
            <v>425.40032958984375</v>
          </cell>
          <cell r="AU51">
            <v>416.57009887695313</v>
          </cell>
          <cell r="AV51">
            <v>406.08236694335938</v>
          </cell>
          <cell r="AW51">
            <v>324.83233642578125</v>
          </cell>
          <cell r="AX51">
            <v>365.45376586914063</v>
          </cell>
          <cell r="AY51">
            <v>370.19894409179688</v>
          </cell>
          <cell r="AZ51">
            <v>415.98394775390625</v>
          </cell>
          <cell r="BA51">
            <v>328.61398315429688</v>
          </cell>
          <cell r="BB51">
            <v>393.83016967773438</v>
          </cell>
          <cell r="BC51">
            <v>371.84051513671875</v>
          </cell>
          <cell r="BD51">
            <v>412.09420776367188</v>
          </cell>
          <cell r="BE51">
            <v>431.68157958984375</v>
          </cell>
          <cell r="BF51">
            <v>423.61740112304688</v>
          </cell>
          <cell r="BG51">
            <v>416.30950927734375</v>
          </cell>
          <cell r="BH51">
            <v>405.8162841796875</v>
          </cell>
          <cell r="BI51">
            <v>326.5625</v>
          </cell>
          <cell r="BJ51">
            <v>364.01144409179688</v>
          </cell>
          <cell r="BK51">
            <v>369.9039306640625</v>
          </cell>
          <cell r="BL51">
            <v>407.65966796875</v>
          </cell>
          <cell r="BM51">
            <v>404.13177490234375</v>
          </cell>
          <cell r="BN51">
            <v>403.4866943359375</v>
          </cell>
          <cell r="BO51">
            <v>401.59762573242188</v>
          </cell>
          <cell r="BP51">
            <v>397.95001220703125</v>
          </cell>
          <cell r="BQ51">
            <v>420.66415405273438</v>
          </cell>
          <cell r="BR51">
            <v>328.789794921875</v>
          </cell>
          <cell r="BS51">
            <v>393.1248779296875</v>
          </cell>
          <cell r="BT51">
            <v>376.5181884765625</v>
          </cell>
          <cell r="BU51">
            <v>411.637451171875</v>
          </cell>
          <cell r="BV51">
            <v>437.94381713867188</v>
          </cell>
          <cell r="BW51">
            <v>425.47430419921875</v>
          </cell>
          <cell r="BX51">
            <v>417.24383544921875</v>
          </cell>
          <cell r="BY51">
            <v>406.16104125976563</v>
          </cell>
          <cell r="BZ51">
            <v>326.45669555664063</v>
          </cell>
          <cell r="CA51">
            <v>365.71417236328125</v>
          </cell>
          <cell r="CB51">
            <v>370.33209228515625</v>
          </cell>
          <cell r="CC51">
            <v>401.88702392578125</v>
          </cell>
          <cell r="CD51">
            <v>401.88702392578125</v>
          </cell>
        </row>
        <row r="52">
          <cell r="A52">
            <v>44228</v>
          </cell>
          <cell r="B52">
            <v>2</v>
          </cell>
          <cell r="C52">
            <v>2021</v>
          </cell>
          <cell r="D52">
            <v>436.73739624023438</v>
          </cell>
          <cell r="E52">
            <v>340.23117065429688</v>
          </cell>
          <cell r="F52">
            <v>408.64999389648438</v>
          </cell>
          <cell r="G52">
            <v>391.53494262695313</v>
          </cell>
          <cell r="H52">
            <v>430.14633178710938</v>
          </cell>
          <cell r="I52">
            <v>464.87875366210938</v>
          </cell>
          <cell r="J52">
            <v>448.13125610351563</v>
          </cell>
          <cell r="K52">
            <v>419.85574340820313</v>
          </cell>
          <cell r="L52">
            <v>415.8846435546875</v>
          </cell>
          <cell r="M52">
            <v>335.32513427734375</v>
          </cell>
          <cell r="N52">
            <v>387.8218994140625</v>
          </cell>
          <cell r="O52">
            <v>383.83035278320313</v>
          </cell>
          <cell r="P52">
            <v>433.57382202148438</v>
          </cell>
          <cell r="Q52">
            <v>339.7216796875</v>
          </cell>
          <cell r="R52">
            <v>410.66488647460938</v>
          </cell>
          <cell r="S52">
            <v>388.11886596679688</v>
          </cell>
          <cell r="T52">
            <v>430.44830322265625</v>
          </cell>
          <cell r="U52">
            <v>460.249755859375</v>
          </cell>
          <cell r="V52">
            <v>447.1077880859375</v>
          </cell>
          <cell r="W52">
            <v>418.99417114257813</v>
          </cell>
          <cell r="X52">
            <v>415.57278442382813</v>
          </cell>
          <cell r="Y52">
            <v>333.90057373046875</v>
          </cell>
          <cell r="Z52">
            <v>387.62530517578125</v>
          </cell>
          <cell r="AA52">
            <v>382.69241333007813</v>
          </cell>
          <cell r="AB52">
            <v>431.53289794921875</v>
          </cell>
          <cell r="AC52">
            <v>339.48562622070313</v>
          </cell>
          <cell r="AD52">
            <v>411.98171997070313</v>
          </cell>
          <cell r="AE52">
            <v>385.57510375976563</v>
          </cell>
          <cell r="AF52">
            <v>429.60263061523438</v>
          </cell>
          <cell r="AG52">
            <v>460.108642578125</v>
          </cell>
          <cell r="AH52">
            <v>448.24188232421875</v>
          </cell>
          <cell r="AI52">
            <v>418.8046875</v>
          </cell>
          <cell r="AJ52">
            <v>415.5623779296875</v>
          </cell>
          <cell r="AK52">
            <v>334.099853515625</v>
          </cell>
          <cell r="AL52">
            <v>386.25299072265625</v>
          </cell>
          <cell r="AM52">
            <v>382.14486694335938</v>
          </cell>
          <cell r="AN52">
            <v>429.72991943359375</v>
          </cell>
          <cell r="AO52">
            <v>339.53585815429688</v>
          </cell>
          <cell r="AP52">
            <v>411.1719970703125</v>
          </cell>
          <cell r="AQ52">
            <v>383.911376953125</v>
          </cell>
          <cell r="AR52">
            <v>429.72988891601563</v>
          </cell>
          <cell r="AS52">
            <v>452.4268798828125</v>
          </cell>
          <cell r="AT52">
            <v>445.97647094726563</v>
          </cell>
          <cell r="AU52">
            <v>417.53717041015625</v>
          </cell>
          <cell r="AV52">
            <v>415.37371826171875</v>
          </cell>
          <cell r="AW52">
            <v>331.43646240234375</v>
          </cell>
          <cell r="AX52">
            <v>385.06201171875</v>
          </cell>
          <cell r="AY52">
            <v>382.24411010742188</v>
          </cell>
          <cell r="AZ52">
            <v>426.5634765625</v>
          </cell>
          <cell r="BA52">
            <v>339.46115112304688</v>
          </cell>
          <cell r="BB52">
            <v>411.27294921875</v>
          </cell>
          <cell r="BC52">
            <v>379.47457885742188</v>
          </cell>
          <cell r="BD52">
            <v>431.05429077148438</v>
          </cell>
          <cell r="BE52">
            <v>445.94467163085938</v>
          </cell>
          <cell r="BF52">
            <v>443.9844970703125</v>
          </cell>
          <cell r="BG52">
            <v>417.06515502929688</v>
          </cell>
          <cell r="BH52">
            <v>415.521240234375</v>
          </cell>
          <cell r="BI52">
            <v>332.5665283203125</v>
          </cell>
          <cell r="BJ52">
            <v>383.95245361328125</v>
          </cell>
          <cell r="BK52">
            <v>381.92605590820313</v>
          </cell>
          <cell r="BL52">
            <v>420.53134155273438</v>
          </cell>
          <cell r="BM52">
            <v>417.2353515625</v>
          </cell>
          <cell r="BN52">
            <v>416.6844482421875</v>
          </cell>
          <cell r="BO52">
            <v>415.15939331054688</v>
          </cell>
          <cell r="BP52">
            <v>411.74783325195313</v>
          </cell>
          <cell r="BQ52">
            <v>431.35171508789063</v>
          </cell>
          <cell r="BR52">
            <v>339.63201904296875</v>
          </cell>
          <cell r="BS52">
            <v>410.91748046875</v>
          </cell>
          <cell r="BT52">
            <v>384.28817749023438</v>
          </cell>
          <cell r="BU52">
            <v>430.38916015625</v>
          </cell>
          <cell r="BV52">
            <v>452.92202758789063</v>
          </cell>
          <cell r="BW52">
            <v>445.97808837890625</v>
          </cell>
          <cell r="BX52">
            <v>418.16134643554688</v>
          </cell>
          <cell r="BY52">
            <v>415.54092407226563</v>
          </cell>
          <cell r="BZ52">
            <v>332.91464233398438</v>
          </cell>
          <cell r="CA52">
            <v>385.3387451171875</v>
          </cell>
          <cell r="CB52">
            <v>382.32772827148438</v>
          </cell>
          <cell r="CC52">
            <v>415.30526733398438</v>
          </cell>
          <cell r="CD52">
            <v>415.30526733398438</v>
          </cell>
        </row>
        <row r="53">
          <cell r="A53">
            <v>44256</v>
          </cell>
          <cell r="B53">
            <v>3</v>
          </cell>
          <cell r="C53">
            <v>2021</v>
          </cell>
          <cell r="D53">
            <v>450.35662841796875</v>
          </cell>
          <cell r="E53">
            <v>357.92434692382813</v>
          </cell>
          <cell r="F53">
            <v>434.84884643554688</v>
          </cell>
          <cell r="G53">
            <v>397.24288940429688</v>
          </cell>
          <cell r="H53">
            <v>443.68289184570313</v>
          </cell>
          <cell r="I53">
            <v>482.95751953125</v>
          </cell>
          <cell r="J53">
            <v>467.68978881835938</v>
          </cell>
          <cell r="K53">
            <v>421.67999267578125</v>
          </cell>
          <cell r="L53">
            <v>437.52627563476563</v>
          </cell>
          <cell r="M53">
            <v>360.07516479492188</v>
          </cell>
          <cell r="N53">
            <v>400.72747802734375</v>
          </cell>
          <cell r="O53">
            <v>392.52679443359375</v>
          </cell>
          <cell r="P53">
            <v>447.48641967773438</v>
          </cell>
          <cell r="Q53">
            <v>357.2872314453125</v>
          </cell>
          <cell r="R53">
            <v>438.32424926757813</v>
          </cell>
          <cell r="S53">
            <v>393.55380249023438</v>
          </cell>
          <cell r="T53">
            <v>444.03329467773438</v>
          </cell>
          <cell r="U53">
            <v>478.39447021484375</v>
          </cell>
          <cell r="V53">
            <v>466.334228515625</v>
          </cell>
          <cell r="W53">
            <v>420.51205444335938</v>
          </cell>
          <cell r="X53">
            <v>438.37387084960938</v>
          </cell>
          <cell r="Y53">
            <v>361.59616088867188</v>
          </cell>
          <cell r="Z53">
            <v>400.007568359375</v>
          </cell>
          <cell r="AA53">
            <v>391.18756103515625</v>
          </cell>
          <cell r="AB53">
            <v>445.68707275390625</v>
          </cell>
          <cell r="AC53">
            <v>357.16378784179688</v>
          </cell>
          <cell r="AD53">
            <v>440.09661865234375</v>
          </cell>
          <cell r="AE53">
            <v>390.80035400390625</v>
          </cell>
          <cell r="AF53">
            <v>443.25146484375</v>
          </cell>
          <cell r="AG53">
            <v>478.61282348632813</v>
          </cell>
          <cell r="AH53">
            <v>467.46612548828125</v>
          </cell>
          <cell r="AI53">
            <v>420.07388305664063</v>
          </cell>
          <cell r="AJ53">
            <v>439.09298706054688</v>
          </cell>
          <cell r="AK53">
            <v>362.37469482421875</v>
          </cell>
          <cell r="AL53">
            <v>398.233642578125</v>
          </cell>
          <cell r="AM53">
            <v>390.53936767578125</v>
          </cell>
          <cell r="AN53">
            <v>444.02105712890625</v>
          </cell>
          <cell r="AO53">
            <v>357.13229370117188</v>
          </cell>
          <cell r="AP53">
            <v>440.40188598632813</v>
          </cell>
          <cell r="AQ53">
            <v>389.06442260742188</v>
          </cell>
          <cell r="AR53">
            <v>443.33523559570313</v>
          </cell>
          <cell r="AS53">
            <v>470.60882568359375</v>
          </cell>
          <cell r="AT53">
            <v>464.6502685546875</v>
          </cell>
          <cell r="AU53">
            <v>418.85736083984375</v>
          </cell>
          <cell r="AV53">
            <v>438.32464599609375</v>
          </cell>
          <cell r="AW53">
            <v>359.0179443359375</v>
          </cell>
          <cell r="AX53">
            <v>396.88134765625</v>
          </cell>
          <cell r="AY53">
            <v>390.56661987304688</v>
          </cell>
          <cell r="AZ53">
            <v>441.06985473632813</v>
          </cell>
          <cell r="BA53">
            <v>356.92047119140625</v>
          </cell>
          <cell r="BB53">
            <v>441.74880981445313</v>
          </cell>
          <cell r="BC53">
            <v>384.2977294921875</v>
          </cell>
          <cell r="BD53">
            <v>444.50909423828125</v>
          </cell>
          <cell r="BE53">
            <v>464.01138305664063</v>
          </cell>
          <cell r="BF53">
            <v>462.31561279296875</v>
          </cell>
          <cell r="BG53">
            <v>418.28854370117188</v>
          </cell>
          <cell r="BH53">
            <v>437.6788330078125</v>
          </cell>
          <cell r="BI53">
            <v>363.006591796875</v>
          </cell>
          <cell r="BJ53">
            <v>395.413330078125</v>
          </cell>
          <cell r="BK53">
            <v>390.17111206054688</v>
          </cell>
          <cell r="BL53">
            <v>435.81890869140625</v>
          </cell>
          <cell r="BM53">
            <v>432.88446044921875</v>
          </cell>
          <cell r="BN53">
            <v>432.55081176757813</v>
          </cell>
          <cell r="BO53">
            <v>431.1448974609375</v>
          </cell>
          <cell r="BP53">
            <v>427.71102905273438</v>
          </cell>
          <cell r="BQ53">
            <v>445.4725341796875</v>
          </cell>
          <cell r="BR53">
            <v>357.20779418945313</v>
          </cell>
          <cell r="BS53">
            <v>439.61590576171875</v>
          </cell>
          <cell r="BT53">
            <v>389.45379638671875</v>
          </cell>
          <cell r="BU53">
            <v>443.92987060546875</v>
          </cell>
          <cell r="BV53">
            <v>471.0987548828125</v>
          </cell>
          <cell r="BW53">
            <v>464.77365112304688</v>
          </cell>
          <cell r="BX53">
            <v>419.53494262695313</v>
          </cell>
          <cell r="BY53">
            <v>438.13375854492188</v>
          </cell>
          <cell r="BZ53">
            <v>361.59088134765625</v>
          </cell>
          <cell r="CA53">
            <v>397.1942138671875</v>
          </cell>
          <cell r="CB53">
            <v>390.69430541992188</v>
          </cell>
          <cell r="CC53">
            <v>431.12503051757813</v>
          </cell>
          <cell r="CD53">
            <v>431.12503051757813</v>
          </cell>
        </row>
        <row r="54">
          <cell r="A54">
            <v>44287</v>
          </cell>
          <cell r="B54">
            <v>4</v>
          </cell>
          <cell r="C54">
            <v>2021</v>
          </cell>
          <cell r="D54">
            <v>470.34869384765625</v>
          </cell>
          <cell r="E54">
            <v>375.64129638671875</v>
          </cell>
          <cell r="F54">
            <v>452.89663696289063</v>
          </cell>
          <cell r="G54">
            <v>411.35382080078125</v>
          </cell>
          <cell r="H54">
            <v>461.77691650390625</v>
          </cell>
          <cell r="I54">
            <v>500.5858154296875</v>
          </cell>
          <cell r="J54">
            <v>494.46072387695313</v>
          </cell>
          <cell r="K54">
            <v>425.1864013671875</v>
          </cell>
          <cell r="L54">
            <v>444.04129028320313</v>
          </cell>
          <cell r="M54">
            <v>374.3829345703125</v>
          </cell>
          <cell r="N54">
            <v>416.560546875</v>
          </cell>
          <cell r="O54">
            <v>406.85604858398438</v>
          </cell>
          <cell r="P54">
            <v>467.79437255859375</v>
          </cell>
          <cell r="Q54">
            <v>375.01504516601563</v>
          </cell>
          <cell r="R54">
            <v>456.321044921875</v>
          </cell>
          <cell r="S54">
            <v>407.18157958984375</v>
          </cell>
          <cell r="T54">
            <v>462.66885375976563</v>
          </cell>
          <cell r="U54">
            <v>496.04721069335938</v>
          </cell>
          <cell r="V54">
            <v>492.95220947265625</v>
          </cell>
          <cell r="W54">
            <v>424.1661376953125</v>
          </cell>
          <cell r="X54">
            <v>444.42300415039063</v>
          </cell>
          <cell r="Y54">
            <v>375.72164916992188</v>
          </cell>
          <cell r="Z54">
            <v>415.81704711914063</v>
          </cell>
          <cell r="AA54">
            <v>405.4039306640625</v>
          </cell>
          <cell r="AB54">
            <v>466.150390625</v>
          </cell>
          <cell r="AC54">
            <v>374.6962890625</v>
          </cell>
          <cell r="AD54">
            <v>458.15194702148438</v>
          </cell>
          <cell r="AE54">
            <v>403.93801879882813</v>
          </cell>
          <cell r="AF54">
            <v>462.02850341796875</v>
          </cell>
          <cell r="AG54">
            <v>496.44894409179688</v>
          </cell>
          <cell r="AH54">
            <v>494.32009887695313</v>
          </cell>
          <cell r="AI54">
            <v>423.762451171875</v>
          </cell>
          <cell r="AJ54">
            <v>444.76669311523438</v>
          </cell>
          <cell r="AK54">
            <v>376.39004516601563</v>
          </cell>
          <cell r="AL54">
            <v>413.75827026367188</v>
          </cell>
          <cell r="AM54">
            <v>404.68759155273438</v>
          </cell>
          <cell r="AN54">
            <v>464.57476806640625</v>
          </cell>
          <cell r="AO54">
            <v>374.7177734375</v>
          </cell>
          <cell r="AP54">
            <v>458.5137939453125</v>
          </cell>
          <cell r="AQ54">
            <v>402.4345703125</v>
          </cell>
          <cell r="AR54">
            <v>462.19320678710938</v>
          </cell>
          <cell r="AS54">
            <v>488.25714111328125</v>
          </cell>
          <cell r="AT54">
            <v>490.97445678710938</v>
          </cell>
          <cell r="AU54">
            <v>422.49407958984375</v>
          </cell>
          <cell r="AV54">
            <v>444.51141357421875</v>
          </cell>
          <cell r="AW54">
            <v>372.7708740234375</v>
          </cell>
          <cell r="AX54">
            <v>412.2303466796875</v>
          </cell>
          <cell r="AY54">
            <v>404.82275390625</v>
          </cell>
          <cell r="AZ54">
            <v>461.7681884765625</v>
          </cell>
          <cell r="BA54">
            <v>374.61154174804688</v>
          </cell>
          <cell r="BB54">
            <v>459.83645629882813</v>
          </cell>
          <cell r="BC54">
            <v>398.06710815429688</v>
          </cell>
          <cell r="BD54">
            <v>464.03958129882813</v>
          </cell>
          <cell r="BE54">
            <v>481.5472412109375</v>
          </cell>
          <cell r="BF54">
            <v>488.15469360351563</v>
          </cell>
          <cell r="BG54">
            <v>421.88027954101563</v>
          </cell>
          <cell r="BH54">
            <v>444.53305053710938</v>
          </cell>
          <cell r="BI54">
            <v>377.47256469726563</v>
          </cell>
          <cell r="BJ54">
            <v>410.197509765625</v>
          </cell>
          <cell r="BK54">
            <v>404.59121704101563</v>
          </cell>
          <cell r="BL54">
            <v>453.54489135742188</v>
          </cell>
          <cell r="BM54">
            <v>450.53924560546875</v>
          </cell>
          <cell r="BN54">
            <v>450.0537109375</v>
          </cell>
          <cell r="BO54">
            <v>448.66836547851563</v>
          </cell>
          <cell r="BP54">
            <v>444.95175170898438</v>
          </cell>
          <cell r="BQ54">
            <v>465.8939208984375</v>
          </cell>
          <cell r="BR54">
            <v>374.86056518554688</v>
          </cell>
          <cell r="BS54">
            <v>457.68234252929688</v>
          </cell>
          <cell r="BT54">
            <v>403.04116821289063</v>
          </cell>
          <cell r="BU54">
            <v>462.958740234375</v>
          </cell>
          <cell r="BV54">
            <v>488.73165893554688</v>
          </cell>
          <cell r="BW54">
            <v>491.090576171875</v>
          </cell>
          <cell r="BX54">
            <v>423.15664672851563</v>
          </cell>
          <cell r="BY54">
            <v>444.49917602539063</v>
          </cell>
          <cell r="BZ54">
            <v>375.75643920898438</v>
          </cell>
          <cell r="CA54">
            <v>412.43722534179688</v>
          </cell>
          <cell r="CB54">
            <v>404.99478149414063</v>
          </cell>
          <cell r="CC54">
            <v>448.59866333007813</v>
          </cell>
          <cell r="CD54">
            <v>448.59866333007813</v>
          </cell>
        </row>
        <row r="55">
          <cell r="A55">
            <v>44317</v>
          </cell>
          <cell r="B55">
            <v>5</v>
          </cell>
          <cell r="C55">
            <v>2021</v>
          </cell>
          <cell r="D55">
            <v>491.10580444335938</v>
          </cell>
          <cell r="E55">
            <v>384.32418823242188</v>
          </cell>
          <cell r="F55">
            <v>467.91934204101563</v>
          </cell>
          <cell r="G55">
            <v>419.28738403320313</v>
          </cell>
          <cell r="H55">
            <v>472.35537719726563</v>
          </cell>
          <cell r="I55">
            <v>523.86029052734375</v>
          </cell>
          <cell r="J55">
            <v>523.214111328125</v>
          </cell>
          <cell r="K55">
            <v>432.59515380859375</v>
          </cell>
          <cell r="L55">
            <v>457.36956787109375</v>
          </cell>
          <cell r="M55">
            <v>387.37060546875</v>
          </cell>
          <cell r="N55">
            <v>432.42282104492188</v>
          </cell>
          <cell r="O55">
            <v>418.68804931640625</v>
          </cell>
          <cell r="P55">
            <v>488.498046875</v>
          </cell>
          <cell r="Q55">
            <v>383.64883422851563</v>
          </cell>
          <cell r="R55">
            <v>470.27093505859375</v>
          </cell>
          <cell r="S55">
            <v>415.02056884765625</v>
          </cell>
          <cell r="T55">
            <v>473.4283447265625</v>
          </cell>
          <cell r="U55">
            <v>519.48046875</v>
          </cell>
          <cell r="V55">
            <v>522.16375732421875</v>
          </cell>
          <cell r="W55">
            <v>431.69534301757813</v>
          </cell>
          <cell r="X55">
            <v>457.8145751953125</v>
          </cell>
          <cell r="Y55">
            <v>389.87448120117188</v>
          </cell>
          <cell r="Z55">
            <v>431.96334838867188</v>
          </cell>
          <cell r="AA55">
            <v>417.0927734375</v>
          </cell>
          <cell r="AB55">
            <v>486.803466796875</v>
          </cell>
          <cell r="AC55">
            <v>383.7225341796875</v>
          </cell>
          <cell r="AD55">
            <v>471.70635986328125</v>
          </cell>
          <cell r="AE55">
            <v>411.7672119140625</v>
          </cell>
          <cell r="AF55">
            <v>473.08694458007813</v>
          </cell>
          <cell r="AG55">
            <v>519.72845458984375</v>
          </cell>
          <cell r="AH55">
            <v>523.658935546875</v>
          </cell>
          <cell r="AI55">
            <v>431.406494140625</v>
          </cell>
          <cell r="AJ55">
            <v>458.14724731445313</v>
          </cell>
          <cell r="AK55">
            <v>390.89520263671875</v>
          </cell>
          <cell r="AL55">
            <v>429.63497924804688</v>
          </cell>
          <cell r="AM55">
            <v>416.40841674804688</v>
          </cell>
          <cell r="AN55">
            <v>485.13418579101563</v>
          </cell>
          <cell r="AO55">
            <v>383.6253662109375</v>
          </cell>
          <cell r="AP55">
            <v>471.68618774414063</v>
          </cell>
          <cell r="AQ55">
            <v>410.36935424804688</v>
          </cell>
          <cell r="AR55">
            <v>473.2840576171875</v>
          </cell>
          <cell r="AS55">
            <v>511.66934204101563</v>
          </cell>
          <cell r="AT55">
            <v>520.47747802734375</v>
          </cell>
          <cell r="AU55">
            <v>430.1846923828125</v>
          </cell>
          <cell r="AV55">
            <v>458.16342163085938</v>
          </cell>
          <cell r="AW55">
            <v>387.1192626953125</v>
          </cell>
          <cell r="AX55">
            <v>428.35406494140625</v>
          </cell>
          <cell r="AY55">
            <v>416.28073120117188</v>
          </cell>
          <cell r="AZ55">
            <v>482.13751220703125</v>
          </cell>
          <cell r="BA55">
            <v>383.25039672851563</v>
          </cell>
          <cell r="BB55">
            <v>472.47222900390625</v>
          </cell>
          <cell r="BC55">
            <v>406.40194702148438</v>
          </cell>
          <cell r="BD55">
            <v>475.00027465820313</v>
          </cell>
          <cell r="BE55">
            <v>505.0281982421875</v>
          </cell>
          <cell r="BF55">
            <v>517.5155029296875</v>
          </cell>
          <cell r="BG55">
            <v>429.91802978515625</v>
          </cell>
          <cell r="BH55">
            <v>458.4488525390625</v>
          </cell>
          <cell r="BI55">
            <v>392.45217895507813</v>
          </cell>
          <cell r="BJ55">
            <v>426.34527587890625</v>
          </cell>
          <cell r="BK55">
            <v>415.86004638671875</v>
          </cell>
          <cell r="BL55">
            <v>470.87777709960938</v>
          </cell>
          <cell r="BM55">
            <v>467.69537353515625</v>
          </cell>
          <cell r="BN55">
            <v>467.1981201171875</v>
          </cell>
          <cell r="BO55">
            <v>465.97976684570313</v>
          </cell>
          <cell r="BP55">
            <v>461.896484375</v>
          </cell>
          <cell r="BQ55">
            <v>486.491455078125</v>
          </cell>
          <cell r="BR55">
            <v>383.625244140625</v>
          </cell>
          <cell r="BS55">
            <v>471.15774536132813</v>
          </cell>
          <cell r="BT55">
            <v>411.07415771484375</v>
          </cell>
          <cell r="BU55">
            <v>473.90298461914063</v>
          </cell>
          <cell r="BV55">
            <v>512.1414794921875</v>
          </cell>
          <cell r="BW55">
            <v>520.409912109375</v>
          </cell>
          <cell r="BX55">
            <v>430.87905883789063</v>
          </cell>
          <cell r="BY55">
            <v>458.13385009765625</v>
          </cell>
          <cell r="BZ55">
            <v>390.27239990234375</v>
          </cell>
          <cell r="CA55">
            <v>428.51348876953125</v>
          </cell>
          <cell r="CB55">
            <v>416.49560546875</v>
          </cell>
          <cell r="CC55">
            <v>465.74057006835938</v>
          </cell>
          <cell r="CD55">
            <v>465.7406005859375</v>
          </cell>
        </row>
        <row r="56">
          <cell r="A56">
            <v>44348</v>
          </cell>
          <cell r="B56">
            <v>6</v>
          </cell>
          <cell r="C56">
            <v>2021</v>
          </cell>
          <cell r="D56">
            <v>515.58819580078125</v>
          </cell>
          <cell r="E56">
            <v>411.19964599609375</v>
          </cell>
          <cell r="F56">
            <v>484.8690185546875</v>
          </cell>
          <cell r="G56">
            <v>430.29922485351563</v>
          </cell>
          <cell r="H56">
            <v>487.73663330078125</v>
          </cell>
          <cell r="I56">
            <v>542.46978759765625</v>
          </cell>
          <cell r="J56">
            <v>539.78924560546875</v>
          </cell>
          <cell r="K56">
            <v>462.60842895507813</v>
          </cell>
          <cell r="L56">
            <v>467.9952392578125</v>
          </cell>
          <cell r="M56">
            <v>398.17886352539063</v>
          </cell>
          <cell r="N56">
            <v>445.968994140625</v>
          </cell>
          <cell r="O56">
            <v>426.9376220703125</v>
          </cell>
          <cell r="P56">
            <v>513.153564453125</v>
          </cell>
          <cell r="Q56">
            <v>410.282958984375</v>
          </cell>
          <cell r="R56">
            <v>487.96939086914063</v>
          </cell>
          <cell r="S56">
            <v>425.6416015625</v>
          </cell>
          <cell r="T56">
            <v>488.82342529296875</v>
          </cell>
          <cell r="U56">
            <v>537.144775390625</v>
          </cell>
          <cell r="V56">
            <v>538.7945556640625</v>
          </cell>
          <cell r="W56">
            <v>461.72854614257813</v>
          </cell>
          <cell r="X56">
            <v>468.34591674804688</v>
          </cell>
          <cell r="Y56">
            <v>401.26776123046875</v>
          </cell>
          <cell r="Z56">
            <v>445.69546508789063</v>
          </cell>
          <cell r="AA56">
            <v>425.28073120117188</v>
          </cell>
          <cell r="AB56">
            <v>511.49029541015625</v>
          </cell>
          <cell r="AC56">
            <v>409.9168701171875</v>
          </cell>
          <cell r="AD56">
            <v>489.57550048828125</v>
          </cell>
          <cell r="AE56">
            <v>422.11215209960938</v>
          </cell>
          <cell r="AF56">
            <v>488.40771484375</v>
          </cell>
          <cell r="AG56">
            <v>537.42120361328125</v>
          </cell>
          <cell r="AH56">
            <v>540.48284912109375</v>
          </cell>
          <cell r="AI56">
            <v>461.4234619140625</v>
          </cell>
          <cell r="AJ56">
            <v>468.6729736328125</v>
          </cell>
          <cell r="AK56">
            <v>402.36727905273438</v>
          </cell>
          <cell r="AL56">
            <v>443.26541137695313</v>
          </cell>
          <cell r="AM56">
            <v>424.59970092773438</v>
          </cell>
          <cell r="AN56">
            <v>509.78204345703125</v>
          </cell>
          <cell r="AO56">
            <v>409.74356079101563</v>
          </cell>
          <cell r="AP56">
            <v>490.02182006835938</v>
          </cell>
          <cell r="AQ56">
            <v>420.36306762695313</v>
          </cell>
          <cell r="AR56">
            <v>488.60958862304688</v>
          </cell>
          <cell r="AS56">
            <v>527.66387939453125</v>
          </cell>
          <cell r="AT56">
            <v>537.510498046875</v>
          </cell>
          <cell r="AU56">
            <v>460.416015625</v>
          </cell>
          <cell r="AV56">
            <v>468.59881591796875</v>
          </cell>
          <cell r="AW56">
            <v>398.57366943359375</v>
          </cell>
          <cell r="AX56">
            <v>441.96670532226563</v>
          </cell>
          <cell r="AY56">
            <v>424.52679443359375</v>
          </cell>
          <cell r="AZ56">
            <v>506.80178833007813</v>
          </cell>
          <cell r="BA56">
            <v>409.320068359375</v>
          </cell>
          <cell r="BB56">
            <v>491.29257202148438</v>
          </cell>
          <cell r="BC56">
            <v>415.86187744140625</v>
          </cell>
          <cell r="BD56">
            <v>490.374755859375</v>
          </cell>
          <cell r="BE56">
            <v>519.658935546875</v>
          </cell>
          <cell r="BF56">
            <v>534.92376708984375</v>
          </cell>
          <cell r="BG56">
            <v>460.2403564453125</v>
          </cell>
          <cell r="BH56">
            <v>468.62933349609375</v>
          </cell>
          <cell r="BI56">
            <v>404.4990234375</v>
          </cell>
          <cell r="BJ56">
            <v>439.61138916015625</v>
          </cell>
          <cell r="BK56">
            <v>423.96771240234375</v>
          </cell>
          <cell r="BL56">
            <v>490.10028076171875</v>
          </cell>
          <cell r="BM56">
            <v>486.35122680664063</v>
          </cell>
          <cell r="BN56">
            <v>485.51669311523438</v>
          </cell>
          <cell r="BO56">
            <v>483.65927124023438</v>
          </cell>
          <cell r="BP56">
            <v>478.61361694335938</v>
          </cell>
          <cell r="BQ56">
            <v>511.12234497070313</v>
          </cell>
          <cell r="BR56">
            <v>409.939208984375</v>
          </cell>
          <cell r="BS56">
            <v>489.24749755859375</v>
          </cell>
          <cell r="BT56">
            <v>421.17092895507813</v>
          </cell>
          <cell r="BU56">
            <v>489.26193237304688</v>
          </cell>
          <cell r="BV56">
            <v>528.2562255859375</v>
          </cell>
          <cell r="BW56">
            <v>537.4464111328125</v>
          </cell>
          <cell r="BX56">
            <v>461.03631591796875</v>
          </cell>
          <cell r="BY56">
            <v>468.52322387695313</v>
          </cell>
          <cell r="BZ56">
            <v>401.9169921875</v>
          </cell>
          <cell r="CA56">
            <v>441.99765014648438</v>
          </cell>
          <cell r="CB56">
            <v>424.67343139648438</v>
          </cell>
          <cell r="CC56">
            <v>483.56219482421875</v>
          </cell>
          <cell r="CD56">
            <v>483.56219482421875</v>
          </cell>
        </row>
        <row r="57">
          <cell r="A57">
            <v>44378</v>
          </cell>
          <cell r="B57">
            <v>7</v>
          </cell>
          <cell r="C57">
            <v>2021</v>
          </cell>
          <cell r="D57">
            <v>541.42681884765625</v>
          </cell>
          <cell r="E57">
            <v>425.971923828125</v>
          </cell>
          <cell r="F57">
            <v>502.17214965820313</v>
          </cell>
          <cell r="G57">
            <v>441.49053955078125</v>
          </cell>
          <cell r="H57">
            <v>501.0389404296875</v>
          </cell>
          <cell r="I57">
            <v>564.45526123046875</v>
          </cell>
          <cell r="J57">
            <v>553.01824951171875</v>
          </cell>
          <cell r="K57">
            <v>470.60336303710938</v>
          </cell>
          <cell r="L57">
            <v>482.16326904296875</v>
          </cell>
          <cell r="M57">
            <v>409.5538330078125</v>
          </cell>
          <cell r="N57">
            <v>466.58352661132813</v>
          </cell>
          <cell r="O57">
            <v>439.9022216796875</v>
          </cell>
          <cell r="P57">
            <v>539.0296630859375</v>
          </cell>
          <cell r="Q57">
            <v>425.34356689453125</v>
          </cell>
          <cell r="R57">
            <v>505.20437622070313</v>
          </cell>
          <cell r="S57">
            <v>437.39056396484375</v>
          </cell>
          <cell r="T57">
            <v>502.22998046875</v>
          </cell>
          <cell r="U57">
            <v>558.4835205078125</v>
          </cell>
          <cell r="V57">
            <v>551.6903076171875</v>
          </cell>
          <cell r="W57">
            <v>469.05636596679688</v>
          </cell>
          <cell r="X57">
            <v>482.44854736328125</v>
          </cell>
          <cell r="Y57">
            <v>414.03707885742188</v>
          </cell>
          <cell r="Z57">
            <v>466.47332763671875</v>
          </cell>
          <cell r="AA57">
            <v>438.58724975585938</v>
          </cell>
          <cell r="AB57">
            <v>537.37255859375</v>
          </cell>
          <cell r="AC57">
            <v>424.79766845703125</v>
          </cell>
          <cell r="AD57">
            <v>506.7161865234375</v>
          </cell>
          <cell r="AE57">
            <v>434.07278442382813</v>
          </cell>
          <cell r="AF57">
            <v>501.80789184570313</v>
          </cell>
          <cell r="AG57">
            <v>558.9742431640625</v>
          </cell>
          <cell r="AH57">
            <v>553.52789306640625</v>
          </cell>
          <cell r="AI57">
            <v>468.42422485351563</v>
          </cell>
          <cell r="AJ57">
            <v>482.63473510742188</v>
          </cell>
          <cell r="AK57">
            <v>415.47769165039063</v>
          </cell>
          <cell r="AL57">
            <v>464.17538452148438</v>
          </cell>
          <cell r="AM57">
            <v>438.0184326171875</v>
          </cell>
          <cell r="AN57">
            <v>535.62969970703125</v>
          </cell>
          <cell r="AO57">
            <v>424.63638305664063</v>
          </cell>
          <cell r="AP57">
            <v>507.183349609375</v>
          </cell>
          <cell r="AQ57">
            <v>432.55184936523438</v>
          </cell>
          <cell r="AR57">
            <v>502.00851440429688</v>
          </cell>
          <cell r="AS57">
            <v>547.60064697265625</v>
          </cell>
          <cell r="AT57">
            <v>549.93609619140625</v>
          </cell>
          <cell r="AU57">
            <v>467.17630004882813</v>
          </cell>
          <cell r="AV57">
            <v>482.93472290039063</v>
          </cell>
          <cell r="AW57">
            <v>411.60723876953125</v>
          </cell>
          <cell r="AX57">
            <v>463.07778930664063</v>
          </cell>
          <cell r="AY57">
            <v>438.10305786132813</v>
          </cell>
          <cell r="AZ57">
            <v>532.5623779296875</v>
          </cell>
          <cell r="BA57">
            <v>424.50625610351563</v>
          </cell>
          <cell r="BB57">
            <v>508.42959594726563</v>
          </cell>
          <cell r="BC57">
            <v>428.55105590820313</v>
          </cell>
          <cell r="BD57">
            <v>503.75503540039063</v>
          </cell>
          <cell r="BE57">
            <v>538.348388671875</v>
          </cell>
          <cell r="BF57">
            <v>546.916015625</v>
          </cell>
          <cell r="BG57">
            <v>466.59548950195313</v>
          </cell>
          <cell r="BH57">
            <v>483.42953491210938</v>
          </cell>
          <cell r="BI57">
            <v>418.78424072265625</v>
          </cell>
          <cell r="BJ57">
            <v>461.1739501953125</v>
          </cell>
          <cell r="BK57">
            <v>438.09713745117188</v>
          </cell>
          <cell r="BL57">
            <v>509.45330810546875</v>
          </cell>
          <cell r="BM57">
            <v>504.9471435546875</v>
          </cell>
          <cell r="BN57">
            <v>504.00192260742188</v>
          </cell>
          <cell r="BO57">
            <v>501.53573608398438</v>
          </cell>
          <cell r="BP57">
            <v>495.94244384765625</v>
          </cell>
          <cell r="BQ57">
            <v>536.9608154296875</v>
          </cell>
          <cell r="BR57">
            <v>424.93496704101563</v>
          </cell>
          <cell r="BS57">
            <v>506.429931640625</v>
          </cell>
          <cell r="BT57">
            <v>433.29946899414063</v>
          </cell>
          <cell r="BU57">
            <v>502.64572143554688</v>
          </cell>
          <cell r="BV57">
            <v>548.2728271484375</v>
          </cell>
          <cell r="BW57">
            <v>549.95367431640625</v>
          </cell>
          <cell r="BX57">
            <v>467.96432495117188</v>
          </cell>
          <cell r="BY57">
            <v>482.91946411132813</v>
          </cell>
          <cell r="BZ57">
            <v>415.32345581054688</v>
          </cell>
          <cell r="CA57">
            <v>463.17941284179688</v>
          </cell>
          <cell r="CB57">
            <v>438.33078002929688</v>
          </cell>
          <cell r="CC57">
            <v>501.66143798828125</v>
          </cell>
          <cell r="CD57">
            <v>501.66140747070313</v>
          </cell>
        </row>
        <row r="58">
          <cell r="A58">
            <v>44409</v>
          </cell>
          <cell r="B58">
            <v>8</v>
          </cell>
          <cell r="C58">
            <v>2021</v>
          </cell>
          <cell r="D58">
            <v>549.5780029296875</v>
          </cell>
          <cell r="E58">
            <v>439.04501342773438</v>
          </cell>
          <cell r="F58">
            <v>518.56494140625</v>
          </cell>
          <cell r="G58">
            <v>445.94015502929688</v>
          </cell>
          <cell r="H58">
            <v>517.87811279296875</v>
          </cell>
          <cell r="I58">
            <v>587.1827392578125</v>
          </cell>
          <cell r="J58">
            <v>566.61968994140625</v>
          </cell>
          <cell r="K58">
            <v>477.20468139648438</v>
          </cell>
          <cell r="L58">
            <v>499.98046875</v>
          </cell>
          <cell r="M58">
            <v>427.04071044921875</v>
          </cell>
          <cell r="N58">
            <v>480.65643310546875</v>
          </cell>
          <cell r="O58">
            <v>454.38681030273438</v>
          </cell>
          <cell r="P58">
            <v>547.2303466796875</v>
          </cell>
          <cell r="Q58">
            <v>438.1356201171875</v>
          </cell>
          <cell r="R58">
            <v>521.63739013671875</v>
          </cell>
          <cell r="S58">
            <v>441.82888793945313</v>
          </cell>
          <cell r="T58">
            <v>518.88885498046875</v>
          </cell>
          <cell r="U58">
            <v>581.46820068359375</v>
          </cell>
          <cell r="V58">
            <v>565.30517578125</v>
          </cell>
          <cell r="W58">
            <v>475.80062866210938</v>
          </cell>
          <cell r="X58">
            <v>500.2490234375</v>
          </cell>
          <cell r="Y58">
            <v>432.162109375</v>
          </cell>
          <cell r="Z58">
            <v>480.35476684570313</v>
          </cell>
          <cell r="AA58">
            <v>453.04248046875</v>
          </cell>
          <cell r="AB58">
            <v>545.68267822265625</v>
          </cell>
          <cell r="AC58">
            <v>437.57559204101563</v>
          </cell>
          <cell r="AD58">
            <v>523.10211181640625</v>
          </cell>
          <cell r="AE58">
            <v>438.1435546875</v>
          </cell>
          <cell r="AF58">
            <v>518.39849853515625</v>
          </cell>
          <cell r="AG58">
            <v>582.0230712890625</v>
          </cell>
          <cell r="AH58">
            <v>567.12615966796875</v>
          </cell>
          <cell r="AI58">
            <v>475.12020874023438</v>
          </cell>
          <cell r="AJ58">
            <v>500.43008422851563</v>
          </cell>
          <cell r="AK58">
            <v>433.97216796875</v>
          </cell>
          <cell r="AL58">
            <v>478.06759643554688</v>
          </cell>
          <cell r="AM58">
            <v>452.47607421875</v>
          </cell>
          <cell r="AN58">
            <v>544.19378662109375</v>
          </cell>
          <cell r="AO58">
            <v>437.380859375</v>
          </cell>
          <cell r="AP58">
            <v>523.76788330078125</v>
          </cell>
          <cell r="AQ58">
            <v>437.376953125</v>
          </cell>
          <cell r="AR58">
            <v>518.5806884765625</v>
          </cell>
          <cell r="AS58">
            <v>570.84967041015625</v>
          </cell>
          <cell r="AT58">
            <v>563.69549560546875</v>
          </cell>
          <cell r="AU58">
            <v>473.85821533203125</v>
          </cell>
          <cell r="AV58">
            <v>500.63467407226563</v>
          </cell>
          <cell r="AW58">
            <v>429.60458374023438</v>
          </cell>
          <cell r="AX58">
            <v>476.640380859375</v>
          </cell>
          <cell r="AY58">
            <v>452.56399536132813</v>
          </cell>
          <cell r="AZ58">
            <v>541.4375</v>
          </cell>
          <cell r="BA58">
            <v>437.09295654296875</v>
          </cell>
          <cell r="BB58">
            <v>525.2025146484375</v>
          </cell>
          <cell r="BC58">
            <v>434.92718505859375</v>
          </cell>
          <cell r="BD58">
            <v>520.08465576171875</v>
          </cell>
          <cell r="BE58">
            <v>561.78875732421875</v>
          </cell>
          <cell r="BF58">
            <v>560.74066162109375</v>
          </cell>
          <cell r="BG58">
            <v>473.16201782226563</v>
          </cell>
          <cell r="BH58">
            <v>501.23992919921875</v>
          </cell>
          <cell r="BI58">
            <v>437.6368408203125</v>
          </cell>
          <cell r="BJ58">
            <v>474.23397827148438</v>
          </cell>
          <cell r="BK58">
            <v>452.52371215820313</v>
          </cell>
          <cell r="BL58">
            <v>521.13092041015625</v>
          </cell>
          <cell r="BM58">
            <v>517.06768798828125</v>
          </cell>
          <cell r="BN58">
            <v>516.45928955078125</v>
          </cell>
          <cell r="BO58">
            <v>514.56787109375</v>
          </cell>
          <cell r="BP58">
            <v>509.72171020507813</v>
          </cell>
          <cell r="BQ58">
            <v>545.4027099609375</v>
          </cell>
          <cell r="BR58">
            <v>437.68975830078125</v>
          </cell>
          <cell r="BS58">
            <v>522.97979736328125</v>
          </cell>
          <cell r="BT58">
            <v>438.39862060546875</v>
          </cell>
          <cell r="BU58">
            <v>519.15472412109375</v>
          </cell>
          <cell r="BV58">
            <v>571.49603271484375</v>
          </cell>
          <cell r="BW58">
            <v>563.67608642578125</v>
          </cell>
          <cell r="BX58">
            <v>474.61666870117188</v>
          </cell>
          <cell r="BY58">
            <v>500.7022705078125</v>
          </cell>
          <cell r="BZ58">
            <v>433.73245239257813</v>
          </cell>
          <cell r="CA58">
            <v>476.67031860351563</v>
          </cell>
          <cell r="CB58">
            <v>452.77996826171875</v>
          </cell>
          <cell r="CC58">
            <v>514.52630615234375</v>
          </cell>
          <cell r="CD58">
            <v>514.52630615234375</v>
          </cell>
        </row>
        <row r="59">
          <cell r="A59">
            <v>44440</v>
          </cell>
          <cell r="B59">
            <v>9</v>
          </cell>
          <cell r="C59">
            <v>2021</v>
          </cell>
          <cell r="D59">
            <v>563.47747802734375</v>
          </cell>
          <cell r="E59">
            <v>459.84408569335938</v>
          </cell>
          <cell r="F59">
            <v>534.183837890625</v>
          </cell>
          <cell r="G59">
            <v>455.03472900390625</v>
          </cell>
          <cell r="H59">
            <v>535.03460693359375</v>
          </cell>
          <cell r="I59">
            <v>611.52923583984375</v>
          </cell>
          <cell r="J59">
            <v>582.44451904296875</v>
          </cell>
          <cell r="K59">
            <v>492.768798828125</v>
          </cell>
          <cell r="L59">
            <v>518.6734619140625</v>
          </cell>
          <cell r="M59">
            <v>446.21536254882813</v>
          </cell>
          <cell r="N59">
            <v>500.04373168945313</v>
          </cell>
          <cell r="O59">
            <v>464.99908447265625</v>
          </cell>
          <cell r="P59">
            <v>561.33282470703125</v>
          </cell>
          <cell r="Q59">
            <v>458.99172973632813</v>
          </cell>
          <cell r="R59">
            <v>537.35858154296875</v>
          </cell>
          <cell r="S59">
            <v>450.5655517578125</v>
          </cell>
          <cell r="T59">
            <v>536.4993896484375</v>
          </cell>
          <cell r="U59">
            <v>606.017822265625</v>
          </cell>
          <cell r="V59">
            <v>581.48199462890625</v>
          </cell>
          <cell r="W59">
            <v>491.14724731445313</v>
          </cell>
          <cell r="X59">
            <v>519.22344970703125</v>
          </cell>
          <cell r="Y59">
            <v>451.9637451171875</v>
          </cell>
          <cell r="Z59">
            <v>500.02835083007813</v>
          </cell>
          <cell r="AA59">
            <v>463.07891845703125</v>
          </cell>
          <cell r="AB59">
            <v>559.91973876953125</v>
          </cell>
          <cell r="AC59">
            <v>458.43936157226563</v>
          </cell>
          <cell r="AD59">
            <v>538.968505859375</v>
          </cell>
          <cell r="AE59">
            <v>446.76507568359375</v>
          </cell>
          <cell r="AF59">
            <v>536.2342529296875</v>
          </cell>
          <cell r="AG59">
            <v>606.7861328125</v>
          </cell>
          <cell r="AH59">
            <v>583.5411376953125</v>
          </cell>
          <cell r="AI59">
            <v>490.427001953125</v>
          </cell>
          <cell r="AJ59">
            <v>519.599853515625</v>
          </cell>
          <cell r="AK59">
            <v>453.94430541992188</v>
          </cell>
          <cell r="AL59">
            <v>497.96401977539063</v>
          </cell>
          <cell r="AM59">
            <v>462.1842041015625</v>
          </cell>
          <cell r="AN59">
            <v>558.53948974609375</v>
          </cell>
          <cell r="AO59">
            <v>458.29000854492188</v>
          </cell>
          <cell r="AP59">
            <v>539.60595703125</v>
          </cell>
          <cell r="AQ59">
            <v>445.99176025390625</v>
          </cell>
          <cell r="AR59">
            <v>536.5211181640625</v>
          </cell>
          <cell r="AS59">
            <v>595.677978515625</v>
          </cell>
          <cell r="AT59">
            <v>580.5975341796875</v>
          </cell>
          <cell r="AU59">
            <v>489.28829956054688</v>
          </cell>
          <cell r="AV59">
            <v>519.78369140625</v>
          </cell>
          <cell r="AW59">
            <v>449.32394409179688</v>
          </cell>
          <cell r="AX59">
            <v>496.71926879882813</v>
          </cell>
          <cell r="AY59">
            <v>462.29806518554688</v>
          </cell>
          <cell r="AZ59">
            <v>556.05096435546875</v>
          </cell>
          <cell r="BA59">
            <v>458.09884643554688</v>
          </cell>
          <cell r="BB59">
            <v>541.0223388671875</v>
          </cell>
          <cell r="BC59">
            <v>443.20697021484375</v>
          </cell>
          <cell r="BD59">
            <v>538.6160888671875</v>
          </cell>
          <cell r="BE59">
            <v>586.77911376953125</v>
          </cell>
          <cell r="BF59">
            <v>578.0953369140625</v>
          </cell>
          <cell r="BG59">
            <v>488.82659912109375</v>
          </cell>
          <cell r="BH59">
            <v>520.585205078125</v>
          </cell>
          <cell r="BI59">
            <v>458.14193725585938</v>
          </cell>
          <cell r="BJ59">
            <v>494.54150390625</v>
          </cell>
          <cell r="BK59">
            <v>461.97943115234375</v>
          </cell>
          <cell r="BL59">
            <v>536.51239013671875</v>
          </cell>
          <cell r="BM59">
            <v>532.8470458984375</v>
          </cell>
          <cell r="BN59">
            <v>532.56475830078125</v>
          </cell>
          <cell r="BO59">
            <v>531.04400634765625</v>
          </cell>
          <cell r="BP59">
            <v>526.75537109375</v>
          </cell>
          <cell r="BQ59">
            <v>559.66156005859375</v>
          </cell>
          <cell r="BR59">
            <v>458.59609985351563</v>
          </cell>
          <cell r="BS59">
            <v>538.76806640625</v>
          </cell>
          <cell r="BT59">
            <v>446.978759765625</v>
          </cell>
          <cell r="BU59">
            <v>537.213134765625</v>
          </cell>
          <cell r="BV59">
            <v>596.31048583984375</v>
          </cell>
          <cell r="BW59">
            <v>580.46466064453125</v>
          </cell>
          <cell r="BX59">
            <v>490.09207153320313</v>
          </cell>
          <cell r="BY59">
            <v>519.854736328125</v>
          </cell>
          <cell r="BZ59">
            <v>453.784912109375</v>
          </cell>
          <cell r="CA59">
            <v>496.70779418945313</v>
          </cell>
          <cell r="CB59">
            <v>462.5347900390625</v>
          </cell>
          <cell r="CC59">
            <v>530.87518310546875</v>
          </cell>
          <cell r="CD59">
            <v>530.87518310546875</v>
          </cell>
        </row>
        <row r="60">
          <cell r="A60">
            <v>44470</v>
          </cell>
          <cell r="B60">
            <v>10</v>
          </cell>
          <cell r="C60">
            <v>2021</v>
          </cell>
          <cell r="D60">
            <v>582.94024658203125</v>
          </cell>
          <cell r="E60">
            <v>472.01980590820313</v>
          </cell>
          <cell r="F60">
            <v>556.91497802734375</v>
          </cell>
          <cell r="G60">
            <v>465.93460083007813</v>
          </cell>
          <cell r="H60">
            <v>549.561279296875</v>
          </cell>
          <cell r="I60">
            <v>638.50848388671875</v>
          </cell>
          <cell r="J60">
            <v>600.513916015625</v>
          </cell>
          <cell r="K60">
            <v>502.68975830078125</v>
          </cell>
          <cell r="L60">
            <v>539.1318359375</v>
          </cell>
          <cell r="M60">
            <v>461.044677734375</v>
          </cell>
          <cell r="N60">
            <v>520.62066650390625</v>
          </cell>
          <cell r="O60">
            <v>479.94509887695313</v>
          </cell>
          <cell r="P60">
            <v>580.54718017578125</v>
          </cell>
          <cell r="Q60">
            <v>470.47525024414063</v>
          </cell>
          <cell r="R60">
            <v>560.56512451171875</v>
          </cell>
          <cell r="S60">
            <v>461.90213012695313</v>
          </cell>
          <cell r="T60">
            <v>551.1923828125</v>
          </cell>
          <cell r="U60">
            <v>633.637939453125</v>
          </cell>
          <cell r="V60">
            <v>599.50555419921875</v>
          </cell>
          <cell r="W60">
            <v>500.91278076171875</v>
          </cell>
          <cell r="X60">
            <v>539.48358154296875</v>
          </cell>
          <cell r="Y60">
            <v>466.43563842773438</v>
          </cell>
          <cell r="Z60">
            <v>520.7860107421875</v>
          </cell>
          <cell r="AA60">
            <v>478.43505859375</v>
          </cell>
          <cell r="AB60">
            <v>579.0074462890625</v>
          </cell>
          <cell r="AC60">
            <v>470.3328857421875</v>
          </cell>
          <cell r="AD60">
            <v>562.33294677734375</v>
          </cell>
          <cell r="AE60">
            <v>458.01220703125</v>
          </cell>
          <cell r="AF60">
            <v>550.98919677734375</v>
          </cell>
          <cell r="AG60">
            <v>634.53411865234375</v>
          </cell>
          <cell r="AH60">
            <v>601.492919921875</v>
          </cell>
          <cell r="AI60">
            <v>500.080322265625</v>
          </cell>
          <cell r="AJ60">
            <v>539.71929931640625</v>
          </cell>
          <cell r="AK60">
            <v>468.33782958984375</v>
          </cell>
          <cell r="AL60">
            <v>518.74798583984375</v>
          </cell>
          <cell r="AM60">
            <v>477.65093994140625</v>
          </cell>
          <cell r="AN60">
            <v>577.47662353515625</v>
          </cell>
          <cell r="AO60">
            <v>469.96435546875</v>
          </cell>
          <cell r="AP60">
            <v>563.61474609375</v>
          </cell>
          <cell r="AQ60">
            <v>457.27420043945313</v>
          </cell>
          <cell r="AR60">
            <v>551.34185791015625</v>
          </cell>
          <cell r="AS60">
            <v>624.3470458984375</v>
          </cell>
          <cell r="AT60">
            <v>598.5584716796875</v>
          </cell>
          <cell r="AU60">
            <v>498.6705322265625</v>
          </cell>
          <cell r="AV60">
            <v>539.96337890625</v>
          </cell>
          <cell r="AW60">
            <v>463.64300537109375</v>
          </cell>
          <cell r="AX60">
            <v>517.42645263671875</v>
          </cell>
          <cell r="AY60">
            <v>477.92864990234375</v>
          </cell>
          <cell r="AZ60">
            <v>574.79290771484375</v>
          </cell>
          <cell r="BA60">
            <v>469.12454223632813</v>
          </cell>
          <cell r="BB60">
            <v>565.75469970703125</v>
          </cell>
          <cell r="BC60">
            <v>454.55526733398438</v>
          </cell>
          <cell r="BD60">
            <v>553.66729736328125</v>
          </cell>
          <cell r="BE60">
            <v>616.28106689453125</v>
          </cell>
          <cell r="BF60">
            <v>595.89886474609375</v>
          </cell>
          <cell r="BG60">
            <v>497.9583740234375</v>
          </cell>
          <cell r="BH60">
            <v>540.98687744140625</v>
          </cell>
          <cell r="BI60">
            <v>471.90695190429688</v>
          </cell>
          <cell r="BJ60">
            <v>515.13232421875</v>
          </cell>
          <cell r="BK60">
            <v>478.12210083007813</v>
          </cell>
          <cell r="BL60">
            <v>555.019287109375</v>
          </cell>
          <cell r="BM60">
            <v>551.2117919921875</v>
          </cell>
          <cell r="BN60">
            <v>551.081787109375</v>
          </cell>
          <cell r="BO60">
            <v>549.73193359375</v>
          </cell>
          <cell r="BP60">
            <v>545.55859375</v>
          </cell>
          <cell r="BQ60">
            <v>578.73089599609375</v>
          </cell>
          <cell r="BR60">
            <v>470.14120483398438</v>
          </cell>
          <cell r="BS60">
            <v>562.553955078125</v>
          </cell>
          <cell r="BT60">
            <v>458.24075317382813</v>
          </cell>
          <cell r="BU60">
            <v>552.07733154296875</v>
          </cell>
          <cell r="BV60">
            <v>624.9150390625</v>
          </cell>
          <cell r="BW60">
            <v>598.3861083984375</v>
          </cell>
          <cell r="BX60">
            <v>499.58145141601563</v>
          </cell>
          <cell r="BY60">
            <v>540.14739990234375</v>
          </cell>
          <cell r="BZ60">
            <v>467.94830322265625</v>
          </cell>
          <cell r="CA60">
            <v>517.3758544921875</v>
          </cell>
          <cell r="CB60">
            <v>478.22235107421875</v>
          </cell>
          <cell r="CC60">
            <v>549.49786376953125</v>
          </cell>
          <cell r="CD60">
            <v>549.49786376953125</v>
          </cell>
        </row>
        <row r="61">
          <cell r="A61">
            <v>44501</v>
          </cell>
          <cell r="B61">
            <v>11</v>
          </cell>
          <cell r="C61">
            <v>2021</v>
          </cell>
          <cell r="D61">
            <v>598.77001953125</v>
          </cell>
          <cell r="E61">
            <v>473.8394775390625</v>
          </cell>
          <cell r="F61">
            <v>582.78009033203125</v>
          </cell>
          <cell r="G61">
            <v>476.62203979492188</v>
          </cell>
          <cell r="H61">
            <v>564.22796630859375</v>
          </cell>
          <cell r="I61">
            <v>654.85162353515625</v>
          </cell>
          <cell r="J61">
            <v>615.04254150390625</v>
          </cell>
          <cell r="K61">
            <v>508.945068359375</v>
          </cell>
          <cell r="L61">
            <v>547.88006591796875</v>
          </cell>
          <cell r="M61">
            <v>476.16329956054688</v>
          </cell>
          <cell r="N61">
            <v>545.7508544921875</v>
          </cell>
          <cell r="O61">
            <v>490.167724609375</v>
          </cell>
          <cell r="P61">
            <v>595.94488525390625</v>
          </cell>
          <cell r="Q61">
            <v>471.78048706054688</v>
          </cell>
          <cell r="R61">
            <v>587.40570068359375</v>
          </cell>
          <cell r="S61">
            <v>472.10775756835938</v>
          </cell>
          <cell r="T61">
            <v>566.022705078125</v>
          </cell>
          <cell r="U61">
            <v>649.46136474609375</v>
          </cell>
          <cell r="V61">
            <v>613.61248779296875</v>
          </cell>
          <cell r="W61">
            <v>507.16094970703125</v>
          </cell>
          <cell r="X61">
            <v>547.9097900390625</v>
          </cell>
          <cell r="Y61">
            <v>480.64218139648438</v>
          </cell>
          <cell r="Z61">
            <v>546.6397705078125</v>
          </cell>
          <cell r="AA61">
            <v>488.35922241210938</v>
          </cell>
          <cell r="AB61">
            <v>594.0584716796875</v>
          </cell>
          <cell r="AC61">
            <v>471.40841674804688</v>
          </cell>
          <cell r="AD61">
            <v>589.8277587890625</v>
          </cell>
          <cell r="AE61">
            <v>468.104248046875</v>
          </cell>
          <cell r="AF61">
            <v>565.84716796875</v>
          </cell>
          <cell r="AG61">
            <v>650.19384765625</v>
          </cell>
          <cell r="AH61">
            <v>615.3712158203125</v>
          </cell>
          <cell r="AI61">
            <v>506.4237060546875</v>
          </cell>
          <cell r="AJ61">
            <v>548.0311279296875</v>
          </cell>
          <cell r="AK61">
            <v>482.41900634765625</v>
          </cell>
          <cell r="AL61">
            <v>544.77545166015625</v>
          </cell>
          <cell r="AM61">
            <v>487.43130493164063</v>
          </cell>
          <cell r="AN61">
            <v>592.22412109375</v>
          </cell>
          <cell r="AO61">
            <v>471.0404052734375</v>
          </cell>
          <cell r="AP61">
            <v>591.18048095703125</v>
          </cell>
          <cell r="AQ61">
            <v>467.17926025390625</v>
          </cell>
          <cell r="AR61">
            <v>566.24432373046875</v>
          </cell>
          <cell r="AS61">
            <v>639.32855224609375</v>
          </cell>
          <cell r="AT61">
            <v>612.0264892578125</v>
          </cell>
          <cell r="AU61">
            <v>504.92459106445313</v>
          </cell>
          <cell r="AV61">
            <v>547.92059326171875</v>
          </cell>
          <cell r="AW61">
            <v>477.77413940429688</v>
          </cell>
          <cell r="AX61">
            <v>543.6319580078125</v>
          </cell>
          <cell r="AY61">
            <v>487.61883544921875</v>
          </cell>
          <cell r="AZ61">
            <v>589.1336669921875</v>
          </cell>
          <cell r="BA61">
            <v>470.078369140625</v>
          </cell>
          <cell r="BB61">
            <v>593.74969482421875</v>
          </cell>
          <cell r="BC61">
            <v>464.051513671875</v>
          </cell>
          <cell r="BD61">
            <v>568.7886962890625</v>
          </cell>
          <cell r="BE61">
            <v>630.5985107421875</v>
          </cell>
          <cell r="BF61">
            <v>608.90966796875</v>
          </cell>
          <cell r="BG61">
            <v>504.071533203125</v>
          </cell>
          <cell r="BH61">
            <v>548.33489990234375</v>
          </cell>
          <cell r="BI61">
            <v>485.57049560546875</v>
          </cell>
          <cell r="BJ61">
            <v>541.86602783203125</v>
          </cell>
          <cell r="BK61">
            <v>487.60067749023438</v>
          </cell>
          <cell r="BL61">
            <v>570.50592041015625</v>
          </cell>
          <cell r="BM61">
            <v>566.406494140625</v>
          </cell>
          <cell r="BN61">
            <v>566.33831787109375</v>
          </cell>
          <cell r="BO61">
            <v>564.85162353515625</v>
          </cell>
          <cell r="BP61">
            <v>560.4561767578125</v>
          </cell>
          <cell r="BQ61">
            <v>593.7630615234375</v>
          </cell>
          <cell r="BR61">
            <v>471.32199096679688</v>
          </cell>
          <cell r="BS61">
            <v>589.87322998046875</v>
          </cell>
          <cell r="BT61">
            <v>468.18209838867188</v>
          </cell>
          <cell r="BU61">
            <v>567.03387451171875</v>
          </cell>
          <cell r="BV61">
            <v>639.9404296875</v>
          </cell>
          <cell r="BW61">
            <v>611.93963623046875</v>
          </cell>
          <cell r="BX61">
            <v>505.81130981445313</v>
          </cell>
          <cell r="BY61">
            <v>548.08612060546875</v>
          </cell>
          <cell r="BZ61">
            <v>481.956787109375</v>
          </cell>
          <cell r="CA61">
            <v>543.6387939453125</v>
          </cell>
          <cell r="CB61">
            <v>487.93399047851563</v>
          </cell>
          <cell r="CC61">
            <v>564.62646484375</v>
          </cell>
          <cell r="CD61">
            <v>564.62646484375</v>
          </cell>
        </row>
        <row r="62">
          <cell r="A62">
            <v>44531</v>
          </cell>
          <cell r="B62">
            <v>12</v>
          </cell>
          <cell r="C62">
            <v>2021</v>
          </cell>
          <cell r="D62">
            <v>618.1680908203125</v>
          </cell>
          <cell r="E62">
            <v>497.28717041015625</v>
          </cell>
          <cell r="F62">
            <v>612.4859619140625</v>
          </cell>
          <cell r="G62">
            <v>486.0628662109375</v>
          </cell>
          <cell r="H62">
            <v>582.626708984375</v>
          </cell>
          <cell r="I62">
            <v>658.60406494140625</v>
          </cell>
          <cell r="J62">
            <v>642.674072265625</v>
          </cell>
          <cell r="K62">
            <v>515.19921875</v>
          </cell>
          <cell r="L62">
            <v>568.56884765625</v>
          </cell>
          <cell r="M62">
            <v>494.81027221679688</v>
          </cell>
          <cell r="N62">
            <v>579.7864990234375</v>
          </cell>
          <cell r="O62">
            <v>505.99636840820313</v>
          </cell>
          <cell r="P62">
            <v>615.1812744140625</v>
          </cell>
          <cell r="Q62">
            <v>495.18728637695313</v>
          </cell>
          <cell r="R62">
            <v>617.37506103515625</v>
          </cell>
          <cell r="S62">
            <v>481.73208618164063</v>
          </cell>
          <cell r="T62">
            <v>584.878173828125</v>
          </cell>
          <cell r="U62">
            <v>653.0018310546875</v>
          </cell>
          <cell r="V62">
            <v>642.12774658203125</v>
          </cell>
          <cell r="W62">
            <v>513.46209716796875</v>
          </cell>
          <cell r="X62">
            <v>569.0599365234375</v>
          </cell>
          <cell r="Y62">
            <v>499.28421020507813</v>
          </cell>
          <cell r="Z62">
            <v>579.5357666015625</v>
          </cell>
          <cell r="AA62">
            <v>503.973388671875</v>
          </cell>
          <cell r="AB62">
            <v>613.174072265625</v>
          </cell>
          <cell r="AC62">
            <v>494.67416381835938</v>
          </cell>
          <cell r="AD62">
            <v>619.8387451171875</v>
          </cell>
          <cell r="AE62">
            <v>477.80264282226563</v>
          </cell>
          <cell r="AF62">
            <v>584.9046630859375</v>
          </cell>
          <cell r="AG62">
            <v>653.52252197265625</v>
          </cell>
          <cell r="AH62">
            <v>643.87103271484375</v>
          </cell>
          <cell r="AI62">
            <v>512.7689208984375</v>
          </cell>
          <cell r="AJ62">
            <v>569.33209228515625</v>
          </cell>
          <cell r="AK62">
            <v>501.04891967773438</v>
          </cell>
          <cell r="AL62">
            <v>576.52191162109375</v>
          </cell>
          <cell r="AM62">
            <v>503.04940795898438</v>
          </cell>
          <cell r="AN62">
            <v>611.14837646484375</v>
          </cell>
          <cell r="AO62">
            <v>494.26690673828125</v>
          </cell>
          <cell r="AP62">
            <v>621.14825439453125</v>
          </cell>
          <cell r="AQ62">
            <v>476.97457885742188</v>
          </cell>
          <cell r="AR62">
            <v>585.35736083984375</v>
          </cell>
          <cell r="AS62">
            <v>642.42193603515625</v>
          </cell>
          <cell r="AT62">
            <v>641.782470703125</v>
          </cell>
          <cell r="AU62">
            <v>511.18670654296875</v>
          </cell>
          <cell r="AV62">
            <v>569.5289306640625</v>
          </cell>
          <cell r="AW62">
            <v>496.297119140625</v>
          </cell>
          <cell r="AX62">
            <v>574.88275146484375</v>
          </cell>
          <cell r="AY62">
            <v>502.96603393554688</v>
          </cell>
          <cell r="AZ62">
            <v>607.75018310546875</v>
          </cell>
          <cell r="BA62">
            <v>493.33602905273438</v>
          </cell>
          <cell r="BB62">
            <v>623.71331787109375</v>
          </cell>
          <cell r="BC62">
            <v>474.13580322265625</v>
          </cell>
          <cell r="BD62">
            <v>588.18963623046875</v>
          </cell>
          <cell r="BE62">
            <v>633.41851806640625</v>
          </cell>
          <cell r="BF62">
            <v>639.4656982421875</v>
          </cell>
          <cell r="BG62">
            <v>510.443115234375</v>
          </cell>
          <cell r="BH62">
            <v>570.39129638671875</v>
          </cell>
          <cell r="BI62">
            <v>504.22531127929688</v>
          </cell>
          <cell r="BJ62">
            <v>572.99530029296875</v>
          </cell>
          <cell r="BK62">
            <v>502.52255249023438</v>
          </cell>
          <cell r="BL62">
            <v>590.5826416015625</v>
          </cell>
          <cell r="BM62">
            <v>586.6090087890625</v>
          </cell>
          <cell r="BN62">
            <v>586.21392822265625</v>
          </cell>
          <cell r="BO62">
            <v>584.98114013671875</v>
          </cell>
          <cell r="BP62">
            <v>580.55633544921875</v>
          </cell>
          <cell r="BQ62">
            <v>612.79931640625</v>
          </cell>
          <cell r="BR62">
            <v>494.62799072265625</v>
          </cell>
          <cell r="BS62">
            <v>619.811767578125</v>
          </cell>
          <cell r="BT62">
            <v>477.98760986328125</v>
          </cell>
          <cell r="BU62">
            <v>586.16192626953125</v>
          </cell>
          <cell r="BV62">
            <v>643.06353759765625</v>
          </cell>
          <cell r="BW62">
            <v>641.4180908203125</v>
          </cell>
          <cell r="BX62">
            <v>512.1270751953125</v>
          </cell>
          <cell r="BY62">
            <v>569.64892578125</v>
          </cell>
          <cell r="BZ62">
            <v>500.57403564453125</v>
          </cell>
          <cell r="CA62">
            <v>575.3448486328125</v>
          </cell>
          <cell r="CB62">
            <v>503.25338745117188</v>
          </cell>
          <cell r="CC62">
            <v>584.70648193359375</v>
          </cell>
          <cell r="CD62">
            <v>584.70648193359375</v>
          </cell>
        </row>
        <row r="63">
          <cell r="A63">
            <v>44562</v>
          </cell>
          <cell r="B63">
            <v>1</v>
          </cell>
          <cell r="C63">
            <v>2022</v>
          </cell>
          <cell r="D63">
            <v>637.6644287109375</v>
          </cell>
          <cell r="E63">
            <v>499.58981323242188</v>
          </cell>
          <cell r="F63">
            <v>642.71063232421875</v>
          </cell>
          <cell r="G63">
            <v>495.68148803710938</v>
          </cell>
          <cell r="H63">
            <v>601.91302490234375</v>
          </cell>
          <cell r="I63">
            <v>684.318115234375</v>
          </cell>
          <cell r="J63">
            <v>660.93536376953125</v>
          </cell>
          <cell r="K63">
            <v>533.1083984375</v>
          </cell>
          <cell r="L63">
            <v>591.36346435546875</v>
          </cell>
          <cell r="M63">
            <v>516.71246337890625</v>
          </cell>
          <cell r="N63">
            <v>611.4874267578125</v>
          </cell>
          <cell r="O63">
            <v>527.11181640625</v>
          </cell>
          <cell r="P63">
            <v>634.8062744140625</v>
          </cell>
          <cell r="Q63">
            <v>497.22354125976563</v>
          </cell>
          <cell r="R63">
            <v>648.23333740234375</v>
          </cell>
          <cell r="S63">
            <v>490.8209228515625</v>
          </cell>
          <cell r="T63">
            <v>604.2725830078125</v>
          </cell>
          <cell r="U63">
            <v>679.14215087890625</v>
          </cell>
          <cell r="V63">
            <v>660.23394775390625</v>
          </cell>
          <cell r="W63">
            <v>531.34039306640625</v>
          </cell>
          <cell r="X63">
            <v>592.3345947265625</v>
          </cell>
          <cell r="Y63">
            <v>520.9959716796875</v>
          </cell>
          <cell r="Z63">
            <v>611.32720947265625</v>
          </cell>
          <cell r="AA63">
            <v>525.43316650390625</v>
          </cell>
          <cell r="AB63">
            <v>632.859375</v>
          </cell>
          <cell r="AC63">
            <v>496.869873046875</v>
          </cell>
          <cell r="AD63">
            <v>650.9312744140625</v>
          </cell>
          <cell r="AE63">
            <v>486.56640625</v>
          </cell>
          <cell r="AF63">
            <v>604.19268798828125</v>
          </cell>
          <cell r="AG63">
            <v>679.60540771484375</v>
          </cell>
          <cell r="AH63">
            <v>662.33111572265625</v>
          </cell>
          <cell r="AI63">
            <v>530.75323486328125</v>
          </cell>
          <cell r="AJ63">
            <v>592.68695068359375</v>
          </cell>
          <cell r="AK63">
            <v>522.8291015625</v>
          </cell>
          <cell r="AL63">
            <v>608.197509765625</v>
          </cell>
          <cell r="AM63">
            <v>524.59027099609375</v>
          </cell>
          <cell r="AN63">
            <v>630.76812744140625</v>
          </cell>
          <cell r="AO63">
            <v>496.29202270507813</v>
          </cell>
          <cell r="AP63">
            <v>652.5902099609375</v>
          </cell>
          <cell r="AQ63">
            <v>485.83297729492188</v>
          </cell>
          <cell r="AR63">
            <v>604.636474609375</v>
          </cell>
          <cell r="AS63">
            <v>669.1845703125</v>
          </cell>
          <cell r="AT63">
            <v>659.74249267578125</v>
          </cell>
          <cell r="AU63">
            <v>528.99163818359375</v>
          </cell>
          <cell r="AV63">
            <v>593.4249267578125</v>
          </cell>
          <cell r="AW63">
            <v>517.97967529296875</v>
          </cell>
          <cell r="AX63">
            <v>606.75335693359375</v>
          </cell>
          <cell r="AY63">
            <v>524.54254150390625</v>
          </cell>
          <cell r="AZ63">
            <v>627.3907470703125</v>
          </cell>
          <cell r="BA63">
            <v>494.9942626953125</v>
          </cell>
          <cell r="BB63">
            <v>655.661865234375</v>
          </cell>
          <cell r="BC63">
            <v>482.56527709960938</v>
          </cell>
          <cell r="BD63">
            <v>607.72015380859375</v>
          </cell>
          <cell r="BE63">
            <v>660.7391357421875</v>
          </cell>
          <cell r="BF63">
            <v>657.069091796875</v>
          </cell>
          <cell r="BG63">
            <v>528.1177978515625</v>
          </cell>
          <cell r="BH63">
            <v>594.7838134765625</v>
          </cell>
          <cell r="BI63">
            <v>525.74847412109375</v>
          </cell>
          <cell r="BJ63">
            <v>605.06390380859375</v>
          </cell>
          <cell r="BK63">
            <v>524.65557861328125</v>
          </cell>
          <cell r="BL63">
            <v>610.8759765625</v>
          </cell>
          <cell r="BM63">
            <v>607.03131103515625</v>
          </cell>
          <cell r="BN63">
            <v>607.03802490234375</v>
          </cell>
          <cell r="BO63">
            <v>606.0948486328125</v>
          </cell>
          <cell r="BP63">
            <v>601.98956298828125</v>
          </cell>
          <cell r="BQ63">
            <v>632.41552734375</v>
          </cell>
          <cell r="BR63">
            <v>496.60943603515625</v>
          </cell>
          <cell r="BS63">
            <v>651.068115234375</v>
          </cell>
          <cell r="BT63">
            <v>486.81192016601563</v>
          </cell>
          <cell r="BU63">
            <v>605.56207275390625</v>
          </cell>
          <cell r="BV63">
            <v>669.78802490234375</v>
          </cell>
          <cell r="BW63">
            <v>659.37835693359375</v>
          </cell>
          <cell r="BX63">
            <v>529.9537353515625</v>
          </cell>
          <cell r="BY63">
            <v>593.43719482421875</v>
          </cell>
          <cell r="BZ63">
            <v>522.2279052734375</v>
          </cell>
          <cell r="CA63">
            <v>607.24163818359375</v>
          </cell>
          <cell r="CB63">
            <v>524.96881103515625</v>
          </cell>
          <cell r="CC63">
            <v>605.6646728515625</v>
          </cell>
          <cell r="CD63">
            <v>605.6646728515625</v>
          </cell>
        </row>
        <row r="64">
          <cell r="A64">
            <v>44593</v>
          </cell>
          <cell r="B64">
            <v>2</v>
          </cell>
          <cell r="C64">
            <v>2022</v>
          </cell>
          <cell r="D64">
            <v>675.11053466796875</v>
          </cell>
          <cell r="E64">
            <v>511.8814697265625</v>
          </cell>
          <cell r="F64">
            <v>675.32720947265625</v>
          </cell>
          <cell r="G64">
            <v>509.02865600585938</v>
          </cell>
          <cell r="H64">
            <v>628.7794189453125</v>
          </cell>
          <cell r="I64">
            <v>710.4853515625</v>
          </cell>
          <cell r="J64">
            <v>695.20318603515625</v>
          </cell>
          <cell r="K64">
            <v>530.72125244140625</v>
          </cell>
          <cell r="L64">
            <v>607.0550537109375</v>
          </cell>
          <cell r="M64">
            <v>540.63775634765625</v>
          </cell>
          <cell r="N64">
            <v>639.22613525390625</v>
          </cell>
          <cell r="O64">
            <v>549.93951416015625</v>
          </cell>
          <cell r="P64">
            <v>672.7850341796875</v>
          </cell>
          <cell r="Q64">
            <v>509.17910766601563</v>
          </cell>
          <cell r="R64">
            <v>681.2462158203125</v>
          </cell>
          <cell r="S64">
            <v>504.53753662109375</v>
          </cell>
          <cell r="T64">
            <v>631.09503173828125</v>
          </cell>
          <cell r="U64">
            <v>704.5159912109375</v>
          </cell>
          <cell r="V64">
            <v>693.96636962890625</v>
          </cell>
          <cell r="W64">
            <v>528.61151123046875</v>
          </cell>
          <cell r="X64">
            <v>607.0557861328125</v>
          </cell>
          <cell r="Y64">
            <v>543.58856201171875</v>
          </cell>
          <cell r="Z64">
            <v>638.17724609375</v>
          </cell>
          <cell r="AA64">
            <v>548.25762939453125</v>
          </cell>
          <cell r="AB64">
            <v>671.15771484375</v>
          </cell>
          <cell r="AC64">
            <v>508.60421752929688</v>
          </cell>
          <cell r="AD64">
            <v>684.3116455078125</v>
          </cell>
          <cell r="AE64">
            <v>500.66168212890625</v>
          </cell>
          <cell r="AF64">
            <v>630.99371337890625</v>
          </cell>
          <cell r="AG64">
            <v>704.77044677734375</v>
          </cell>
          <cell r="AH64">
            <v>696.09295654296875</v>
          </cell>
          <cell r="AI64">
            <v>527.58038330078125</v>
          </cell>
          <cell r="AJ64">
            <v>606.94036865234375</v>
          </cell>
          <cell r="AK64">
            <v>545.373291015625</v>
          </cell>
          <cell r="AL64">
            <v>634.1248779296875</v>
          </cell>
          <cell r="AM64">
            <v>547.42034912109375</v>
          </cell>
          <cell r="AN64">
            <v>669.2481689453125</v>
          </cell>
          <cell r="AO64">
            <v>507.91070556640625</v>
          </cell>
          <cell r="AP64">
            <v>685.8509521484375</v>
          </cell>
          <cell r="AQ64">
            <v>499.96078491210938</v>
          </cell>
          <cell r="AR64">
            <v>631.38116455078125</v>
          </cell>
          <cell r="AS64">
            <v>693.2059326171875</v>
          </cell>
          <cell r="AT64">
            <v>692.601806640625</v>
          </cell>
          <cell r="AU64">
            <v>525.83367919921875</v>
          </cell>
          <cell r="AV64">
            <v>607.15570068359375</v>
          </cell>
          <cell r="AW64">
            <v>539.8468017578125</v>
          </cell>
          <cell r="AX64">
            <v>632.81707763671875</v>
          </cell>
          <cell r="AY64">
            <v>547.35235595703125</v>
          </cell>
          <cell r="AZ64">
            <v>666.32867431640625</v>
          </cell>
          <cell r="BA64">
            <v>506.42373657226563</v>
          </cell>
          <cell r="BB64">
            <v>688.99322509765625</v>
          </cell>
          <cell r="BC64">
            <v>496.42657470703125</v>
          </cell>
          <cell r="BD64">
            <v>634.33233642578125</v>
          </cell>
          <cell r="BE64">
            <v>683.70294189453125</v>
          </cell>
          <cell r="BF64">
            <v>689.180419921875</v>
          </cell>
          <cell r="BG64">
            <v>524.7015380859375</v>
          </cell>
          <cell r="BH64">
            <v>607.65069580078125</v>
          </cell>
          <cell r="BI64">
            <v>546.32769775390625</v>
          </cell>
          <cell r="BJ64">
            <v>630.825927734375</v>
          </cell>
          <cell r="BK64">
            <v>547.42327880859375</v>
          </cell>
          <cell r="BL64">
            <v>639.794189453125</v>
          </cell>
          <cell r="BM64">
            <v>635.02099609375</v>
          </cell>
          <cell r="BN64">
            <v>634.771728515625</v>
          </cell>
          <cell r="BO64">
            <v>633.21356201171875</v>
          </cell>
          <cell r="BP64">
            <v>627.77459716796875</v>
          </cell>
          <cell r="BQ64">
            <v>670.68310546875</v>
          </cell>
          <cell r="BR64">
            <v>508.34295654296875</v>
          </cell>
          <cell r="BS64">
            <v>684.24090576171875</v>
          </cell>
          <cell r="BT64">
            <v>500.6904296875</v>
          </cell>
          <cell r="BU64">
            <v>632.28094482421875</v>
          </cell>
          <cell r="BV64">
            <v>693.88934326171875</v>
          </cell>
          <cell r="BW64">
            <v>692.36236572265625</v>
          </cell>
          <cell r="BX64">
            <v>526.87921142578125</v>
          </cell>
          <cell r="BY64">
            <v>607.27899169921875</v>
          </cell>
          <cell r="BZ64">
            <v>543.92413330078125</v>
          </cell>
          <cell r="CA64">
            <v>633.39166259765625</v>
          </cell>
          <cell r="CB64">
            <v>547.7701416015625</v>
          </cell>
          <cell r="CC64">
            <v>632.8162841796875</v>
          </cell>
          <cell r="CD64">
            <v>632.8162841796875</v>
          </cell>
        </row>
        <row r="65">
          <cell r="A65">
            <v>44621</v>
          </cell>
          <cell r="B65">
            <v>3</v>
          </cell>
          <cell r="C65">
            <v>2022</v>
          </cell>
          <cell r="D65">
            <v>718.0704345703125</v>
          </cell>
          <cell r="E65">
            <v>534.460205078125</v>
          </cell>
          <cell r="F65">
            <v>722.7425537109375</v>
          </cell>
          <cell r="G65">
            <v>549.9173583984375</v>
          </cell>
          <cell r="H65">
            <v>656.16375732421875</v>
          </cell>
          <cell r="I65">
            <v>744.9366455078125</v>
          </cell>
          <cell r="J65">
            <v>735.6529541015625</v>
          </cell>
          <cell r="K65">
            <v>551.1973876953125</v>
          </cell>
          <cell r="L65">
            <v>627.82733154296875</v>
          </cell>
          <cell r="M65">
            <v>549.6038818359375</v>
          </cell>
          <cell r="N65">
            <v>672.874755859375</v>
          </cell>
          <cell r="O65">
            <v>579.9141845703125</v>
          </cell>
          <cell r="P65">
            <v>714.47845458984375</v>
          </cell>
          <cell r="Q65">
            <v>531.97344970703125</v>
          </cell>
          <cell r="R65">
            <v>729.1597900390625</v>
          </cell>
          <cell r="S65">
            <v>543.56036376953125</v>
          </cell>
          <cell r="T65">
            <v>658.7078857421875</v>
          </cell>
          <cell r="U65">
            <v>738.93365478515625</v>
          </cell>
          <cell r="V65">
            <v>733.46832275390625</v>
          </cell>
          <cell r="W65">
            <v>548.54534912109375</v>
          </cell>
          <cell r="X65">
            <v>627.96270751953125</v>
          </cell>
          <cell r="Y65">
            <v>554.8045654296875</v>
          </cell>
          <cell r="Z65">
            <v>672.01776123046875</v>
          </cell>
          <cell r="AA65">
            <v>578.5208740234375</v>
          </cell>
          <cell r="AB65">
            <v>711.91558837890625</v>
          </cell>
          <cell r="AC65">
            <v>531.47113037109375</v>
          </cell>
          <cell r="AD65">
            <v>732.3482666015625</v>
          </cell>
          <cell r="AE65">
            <v>538.2822265625</v>
          </cell>
          <cell r="AF65">
            <v>658.8284912109375</v>
          </cell>
          <cell r="AG65">
            <v>738.8787841796875</v>
          </cell>
          <cell r="AH65">
            <v>735.0419921875</v>
          </cell>
          <cell r="AI65">
            <v>547.4371337890625</v>
          </cell>
          <cell r="AJ65">
            <v>628.01055908203125</v>
          </cell>
          <cell r="AK65">
            <v>556.290283203125</v>
          </cell>
          <cell r="AL65">
            <v>668.33673095703125</v>
          </cell>
          <cell r="AM65">
            <v>577.6722412109375</v>
          </cell>
          <cell r="AN65">
            <v>709.42279052734375</v>
          </cell>
          <cell r="AO65">
            <v>530.9832763671875</v>
          </cell>
          <cell r="AP65">
            <v>734.4029541015625</v>
          </cell>
          <cell r="AQ65">
            <v>537.935302734375</v>
          </cell>
          <cell r="AR65">
            <v>659.21746826171875</v>
          </cell>
          <cell r="AS65">
            <v>727.68218994140625</v>
          </cell>
          <cell r="AT65">
            <v>730.56817626953125</v>
          </cell>
          <cell r="AU65">
            <v>545.45233154296875</v>
          </cell>
          <cell r="AV65">
            <v>627.7984619140625</v>
          </cell>
          <cell r="AW65">
            <v>552.6832275390625</v>
          </cell>
          <cell r="AX65">
            <v>667.244873046875</v>
          </cell>
          <cell r="AY65">
            <v>578.0206298828125</v>
          </cell>
          <cell r="AZ65">
            <v>705.20574951171875</v>
          </cell>
          <cell r="BA65">
            <v>529.71771240234375</v>
          </cell>
          <cell r="BB65">
            <v>738.023681640625</v>
          </cell>
          <cell r="BC65">
            <v>534.538330078125</v>
          </cell>
          <cell r="BD65">
            <v>662.0291748046875</v>
          </cell>
          <cell r="BE65">
            <v>718.36383056640625</v>
          </cell>
          <cell r="BF65">
            <v>726.08734130859375</v>
          </cell>
          <cell r="BG65">
            <v>543.7978515625</v>
          </cell>
          <cell r="BH65">
            <v>627.78338623046875</v>
          </cell>
          <cell r="BI65">
            <v>561.7603759765625</v>
          </cell>
          <cell r="BJ65">
            <v>665.74761962890625</v>
          </cell>
          <cell r="BK65">
            <v>578.54107666015625</v>
          </cell>
          <cell r="BL65">
            <v>677.625244140625</v>
          </cell>
          <cell r="BM65">
            <v>671.41015625</v>
          </cell>
          <cell r="BN65">
            <v>670.433837890625</v>
          </cell>
          <cell r="BO65">
            <v>668.3834228515625</v>
          </cell>
          <cell r="BP65">
            <v>661.86676025390625</v>
          </cell>
          <cell r="BQ65">
            <v>711.46551513671875</v>
          </cell>
          <cell r="BR65">
            <v>531.32989501953125</v>
          </cell>
          <cell r="BS65">
            <v>732.5704345703125</v>
          </cell>
          <cell r="BT65">
            <v>539.1507568359375</v>
          </cell>
          <cell r="BU65">
            <v>659.990478515625</v>
          </cell>
          <cell r="BV65">
            <v>728.37066650390625</v>
          </cell>
          <cell r="BW65">
            <v>730.542236328125</v>
          </cell>
          <cell r="BX65">
            <v>546.545166015625</v>
          </cell>
          <cell r="BY65">
            <v>627.85345458984375</v>
          </cell>
          <cell r="BZ65">
            <v>557.00531005859375</v>
          </cell>
          <cell r="CA65">
            <v>667.8509521484375</v>
          </cell>
          <cell r="CB65">
            <v>578.4107666015625</v>
          </cell>
          <cell r="CC65">
            <v>668.23931884765625</v>
          </cell>
          <cell r="CD65">
            <v>668.23931884765625</v>
          </cell>
        </row>
        <row r="66">
          <cell r="A66">
            <v>44652</v>
          </cell>
          <cell r="B66">
            <v>4</v>
          </cell>
          <cell r="C66">
            <v>2022</v>
          </cell>
          <cell r="D66">
            <v>762.751953125</v>
          </cell>
          <cell r="E66">
            <v>559.41766357421875</v>
          </cell>
          <cell r="F66">
            <v>776.43841552734375</v>
          </cell>
          <cell r="G66">
            <v>575.5535888671875</v>
          </cell>
          <cell r="H66">
            <v>692.49664306640625</v>
          </cell>
          <cell r="I66">
            <v>792.4503173828125</v>
          </cell>
          <cell r="J66">
            <v>773.66571044921875</v>
          </cell>
          <cell r="K66">
            <v>571.31854248046875</v>
          </cell>
          <cell r="L66">
            <v>660.028564453125</v>
          </cell>
          <cell r="M66">
            <v>576.4512939453125</v>
          </cell>
          <cell r="N66">
            <v>721.71990966796875</v>
          </cell>
          <cell r="O66">
            <v>610.9906005859375</v>
          </cell>
          <cell r="P66">
            <v>758.7080078125</v>
          </cell>
          <cell r="Q66">
            <v>557.07196044921875</v>
          </cell>
          <cell r="R66">
            <v>783.21563720703125</v>
          </cell>
          <cell r="S66">
            <v>568.5235595703125</v>
          </cell>
          <cell r="T66">
            <v>695.06634521484375</v>
          </cell>
          <cell r="U66">
            <v>786.2789306640625</v>
          </cell>
          <cell r="V66">
            <v>771.905029296875</v>
          </cell>
          <cell r="W66">
            <v>569.18145751953125</v>
          </cell>
          <cell r="X66">
            <v>660.178466796875</v>
          </cell>
          <cell r="Y66">
            <v>581.75274658203125</v>
          </cell>
          <cell r="Z66">
            <v>720.8798828125</v>
          </cell>
          <cell r="AA66">
            <v>609.11285400390625</v>
          </cell>
          <cell r="AB66">
            <v>755.81500244140625</v>
          </cell>
          <cell r="AC66">
            <v>556.4586181640625</v>
          </cell>
          <cell r="AD66">
            <v>786.30133056640625</v>
          </cell>
          <cell r="AE66">
            <v>562.68096923828125</v>
          </cell>
          <cell r="AF66">
            <v>695.10980224609375</v>
          </cell>
          <cell r="AG66">
            <v>786.588623046875</v>
          </cell>
          <cell r="AH66">
            <v>773.56536865234375</v>
          </cell>
          <cell r="AI66">
            <v>568.3311767578125</v>
          </cell>
          <cell r="AJ66">
            <v>660.22222900390625</v>
          </cell>
          <cell r="AK66">
            <v>583.4219970703125</v>
          </cell>
          <cell r="AL66">
            <v>717.30230712890625</v>
          </cell>
          <cell r="AM66">
            <v>608.0670166015625</v>
          </cell>
          <cell r="AN66">
            <v>753.25067138671875</v>
          </cell>
          <cell r="AO66">
            <v>555.86322021484375</v>
          </cell>
          <cell r="AP66">
            <v>789.09222412109375</v>
          </cell>
          <cell r="AQ66">
            <v>562.49932861328125</v>
          </cell>
          <cell r="AR66">
            <v>695.4146728515625</v>
          </cell>
          <cell r="AS66">
            <v>774.312744140625</v>
          </cell>
          <cell r="AT66">
            <v>769.4029541015625</v>
          </cell>
          <cell r="AU66">
            <v>566.4345703125</v>
          </cell>
          <cell r="AV66">
            <v>660.07696533203125</v>
          </cell>
          <cell r="AW66">
            <v>579.376220703125</v>
          </cell>
          <cell r="AX66">
            <v>716.042724609375</v>
          </cell>
          <cell r="AY66">
            <v>608.22174072265625</v>
          </cell>
          <cell r="AZ66">
            <v>748.8782958984375</v>
          </cell>
          <cell r="BA66">
            <v>554.63653564453125</v>
          </cell>
          <cell r="BB66">
            <v>793.28955078125</v>
          </cell>
          <cell r="BC66">
            <v>559.22210693359375</v>
          </cell>
          <cell r="BD66">
            <v>698.0723876953125</v>
          </cell>
          <cell r="BE66">
            <v>764.270751953125</v>
          </cell>
          <cell r="BF66">
            <v>765.00714111328125</v>
          </cell>
          <cell r="BG66">
            <v>565.28033447265625</v>
          </cell>
          <cell r="BH66">
            <v>660.59088134765625</v>
          </cell>
          <cell r="BI66">
            <v>588.21246337890625</v>
          </cell>
          <cell r="BJ66">
            <v>714.2169189453125</v>
          </cell>
          <cell r="BK66">
            <v>608.33526611328125</v>
          </cell>
          <cell r="BL66">
            <v>718.28045654296875</v>
          </cell>
          <cell r="BM66">
            <v>711.27679443359375</v>
          </cell>
          <cell r="BN66">
            <v>710.25762939453125</v>
          </cell>
          <cell r="BO66">
            <v>708.0924072265625</v>
          </cell>
          <cell r="BP66">
            <v>701.12164306640625</v>
          </cell>
          <cell r="BQ66">
            <v>755.50146484375</v>
          </cell>
          <cell r="BR66">
            <v>556.29144287109375</v>
          </cell>
          <cell r="BS66">
            <v>787.04510498046875</v>
          </cell>
          <cell r="BT66">
            <v>563.91229248046875</v>
          </cell>
          <cell r="BU66">
            <v>696.1690673828125</v>
          </cell>
          <cell r="BV66">
            <v>775.03643798828125</v>
          </cell>
          <cell r="BW66">
            <v>769.229248046875</v>
          </cell>
          <cell r="BX66">
            <v>567.49737548828125</v>
          </cell>
          <cell r="BY66">
            <v>660.29986572265625</v>
          </cell>
          <cell r="BZ66">
            <v>583.72174072265625</v>
          </cell>
          <cell r="CA66">
            <v>716.55364990234375</v>
          </cell>
          <cell r="CB66">
            <v>608.63385009765625</v>
          </cell>
          <cell r="CC66">
            <v>707.96197509765625</v>
          </cell>
          <cell r="CD66">
            <v>707.96197509765625</v>
          </cell>
        </row>
        <row r="67">
          <cell r="A67">
            <v>44682</v>
          </cell>
          <cell r="B67">
            <v>5</v>
          </cell>
          <cell r="C67">
            <v>2022</v>
          </cell>
          <cell r="D67">
            <v>807.22149658203125</v>
          </cell>
          <cell r="E67">
            <v>596.03302001953125</v>
          </cell>
          <cell r="F67">
            <v>827.5689697265625</v>
          </cell>
          <cell r="G67">
            <v>599.37371826171875</v>
          </cell>
          <cell r="H67">
            <v>729.4503173828125</v>
          </cell>
          <cell r="I67">
            <v>841.666748046875</v>
          </cell>
          <cell r="J67">
            <v>820.93231201171875</v>
          </cell>
          <cell r="K67">
            <v>593.88128662109375</v>
          </cell>
          <cell r="L67">
            <v>695.22607421875</v>
          </cell>
          <cell r="M67">
            <v>600.826904296875</v>
          </cell>
          <cell r="N67">
            <v>764.94720458984375</v>
          </cell>
          <cell r="O67">
            <v>639.4530029296875</v>
          </cell>
          <cell r="P67">
            <v>802.5123291015625</v>
          </cell>
          <cell r="Q67">
            <v>592.73046875</v>
          </cell>
          <cell r="R67">
            <v>835.390869140625</v>
          </cell>
          <cell r="S67">
            <v>589.9049072265625</v>
          </cell>
          <cell r="T67">
            <v>732.04571533203125</v>
          </cell>
          <cell r="U67">
            <v>835.2353515625</v>
          </cell>
          <cell r="V67">
            <v>819.05615234375</v>
          </cell>
          <cell r="W67">
            <v>591.74761962890625</v>
          </cell>
          <cell r="X67">
            <v>694.724365234375</v>
          </cell>
          <cell r="Y67">
            <v>607.14501953125</v>
          </cell>
          <cell r="Z67">
            <v>763.68670654296875</v>
          </cell>
          <cell r="AA67">
            <v>637.09820556640625</v>
          </cell>
          <cell r="AB67">
            <v>799.23468017578125</v>
          </cell>
          <cell r="AC67">
            <v>591.94866943359375</v>
          </cell>
          <cell r="AD67">
            <v>838.88531494140625</v>
          </cell>
          <cell r="AE67">
            <v>582.6187744140625</v>
          </cell>
          <cell r="AF67">
            <v>732.20184326171875</v>
          </cell>
          <cell r="AG67">
            <v>835.7052001953125</v>
          </cell>
          <cell r="AH67">
            <v>821.53076171875</v>
          </cell>
          <cell r="AI67">
            <v>590.849609375</v>
          </cell>
          <cell r="AJ67">
            <v>694.42010498046875</v>
          </cell>
          <cell r="AK67">
            <v>609.08050537109375</v>
          </cell>
          <cell r="AL67">
            <v>758.75970458984375</v>
          </cell>
          <cell r="AM67">
            <v>635.82647705078125</v>
          </cell>
          <cell r="AN67">
            <v>796.46087646484375</v>
          </cell>
          <cell r="AO67">
            <v>591.10772705078125</v>
          </cell>
          <cell r="AP67">
            <v>841.55303955078125</v>
          </cell>
          <cell r="AQ67">
            <v>581.60540771484375</v>
          </cell>
          <cell r="AR67">
            <v>732.51507568359375</v>
          </cell>
          <cell r="AS67">
            <v>822.46685791015625</v>
          </cell>
          <cell r="AT67">
            <v>816.43804931640625</v>
          </cell>
          <cell r="AU67">
            <v>588.8232421875</v>
          </cell>
          <cell r="AV67">
            <v>693.92059326171875</v>
          </cell>
          <cell r="AW67">
            <v>604.77734375</v>
          </cell>
          <cell r="AX67">
            <v>756.85064697265625</v>
          </cell>
          <cell r="AY67">
            <v>635.9349365234375</v>
          </cell>
          <cell r="AZ67">
            <v>791.71392822265625</v>
          </cell>
          <cell r="BA67">
            <v>589.2952880859375</v>
          </cell>
          <cell r="BB67">
            <v>845.73687744140625</v>
          </cell>
          <cell r="BC67">
            <v>577.08660888671875</v>
          </cell>
          <cell r="BD67">
            <v>735.31964111328125</v>
          </cell>
          <cell r="BE67">
            <v>811.6822509765625</v>
          </cell>
          <cell r="BF67">
            <v>811.4036865234375</v>
          </cell>
          <cell r="BG67">
            <v>587.6768798828125</v>
          </cell>
          <cell r="BH67">
            <v>694.37249755859375</v>
          </cell>
          <cell r="BI67">
            <v>614.696044921875</v>
          </cell>
          <cell r="BJ67">
            <v>753.79583740234375</v>
          </cell>
          <cell r="BK67">
            <v>635.7188720703125</v>
          </cell>
          <cell r="BL67">
            <v>759.506103515625</v>
          </cell>
          <cell r="BM67">
            <v>751.5811767578125</v>
          </cell>
          <cell r="BN67">
            <v>750.2926025390625</v>
          </cell>
          <cell r="BO67">
            <v>747.74945068359375</v>
          </cell>
          <cell r="BP67">
            <v>739.8101806640625</v>
          </cell>
          <cell r="BQ67">
            <v>799.00640869140625</v>
          </cell>
          <cell r="BR67">
            <v>591.6595458984375</v>
          </cell>
          <cell r="BS67">
            <v>839.29302978515625</v>
          </cell>
          <cell r="BT67">
            <v>583.6614990234375</v>
          </cell>
          <cell r="BU67">
            <v>733.30072021484375</v>
          </cell>
          <cell r="BV67">
            <v>823.222412109375</v>
          </cell>
          <cell r="BW67">
            <v>816.22314453125</v>
          </cell>
          <cell r="BX67">
            <v>589.96368408203125</v>
          </cell>
          <cell r="BY67">
            <v>694.41937255859375</v>
          </cell>
          <cell r="BZ67">
            <v>609.5328369140625</v>
          </cell>
          <cell r="CA67">
            <v>757.4061279296875</v>
          </cell>
          <cell r="CB67">
            <v>636.34405517578125</v>
          </cell>
          <cell r="CC67">
            <v>747.6650390625</v>
          </cell>
          <cell r="CD67">
            <v>747.6650390625</v>
          </cell>
        </row>
        <row r="68">
          <cell r="A68">
            <v>44713</v>
          </cell>
          <cell r="B68">
            <v>6</v>
          </cell>
          <cell r="C68">
            <v>2022</v>
          </cell>
          <cell r="D68">
            <v>858.342529296875</v>
          </cell>
          <cell r="E68">
            <v>643.85235595703125</v>
          </cell>
          <cell r="F68">
            <v>882.5997314453125</v>
          </cell>
          <cell r="G68">
            <v>639.25225830078125</v>
          </cell>
          <cell r="H68">
            <v>772.436767578125</v>
          </cell>
          <cell r="I68">
            <v>903.4322509765625</v>
          </cell>
          <cell r="J68">
            <v>862.4344482421875</v>
          </cell>
          <cell r="K68">
            <v>597.4713134765625</v>
          </cell>
          <cell r="L68">
            <v>723.47796630859375</v>
          </cell>
          <cell r="M68">
            <v>623.20330810546875</v>
          </cell>
          <cell r="N68">
            <v>813.66131591796875</v>
          </cell>
          <cell r="O68">
            <v>671.68048095703125</v>
          </cell>
          <cell r="P68">
            <v>853.85400390625</v>
          </cell>
          <cell r="Q68">
            <v>640.9501953125</v>
          </cell>
          <cell r="R68">
            <v>891.0833740234375</v>
          </cell>
          <cell r="S68">
            <v>629.77874755859375</v>
          </cell>
          <cell r="T68">
            <v>775.642822265625</v>
          </cell>
          <cell r="U68">
            <v>896.92974853515625</v>
          </cell>
          <cell r="V68">
            <v>859.54241943359375</v>
          </cell>
          <cell r="W68">
            <v>594.3101806640625</v>
          </cell>
          <cell r="X68">
            <v>723.773681640625</v>
          </cell>
          <cell r="Y68">
            <v>631.2266845703125</v>
          </cell>
          <cell r="Z68">
            <v>812.2882080078125</v>
          </cell>
          <cell r="AA68">
            <v>669.1363525390625</v>
          </cell>
          <cell r="AB68">
            <v>850.70501708984375</v>
          </cell>
          <cell r="AC68">
            <v>640.0093994140625</v>
          </cell>
          <cell r="AD68">
            <v>894.87896728515625</v>
          </cell>
          <cell r="AE68">
            <v>622.00457763671875</v>
          </cell>
          <cell r="AF68">
            <v>775.94451904296875</v>
          </cell>
          <cell r="AG68">
            <v>897.161376953125</v>
          </cell>
          <cell r="AH68">
            <v>862.22900390625</v>
          </cell>
          <cell r="AI68">
            <v>592.85711669921875</v>
          </cell>
          <cell r="AJ68">
            <v>723.76422119140625</v>
          </cell>
          <cell r="AK68">
            <v>633.5</v>
          </cell>
          <cell r="AL68">
            <v>806.658203125</v>
          </cell>
          <cell r="AM68">
            <v>667.6719970703125</v>
          </cell>
          <cell r="AN68">
            <v>848.00262451171875</v>
          </cell>
          <cell r="AO68">
            <v>639.26226806640625</v>
          </cell>
          <cell r="AP68">
            <v>898.324951171875</v>
          </cell>
          <cell r="AQ68">
            <v>620.72235107421875</v>
          </cell>
          <cell r="AR68">
            <v>776.25970458984375</v>
          </cell>
          <cell r="AS68">
            <v>883.6925048828125</v>
          </cell>
          <cell r="AT68">
            <v>855.412109375</v>
          </cell>
          <cell r="AU68">
            <v>590.88287353515625</v>
          </cell>
          <cell r="AV68">
            <v>724.08782958984375</v>
          </cell>
          <cell r="AW68">
            <v>629.01336669921875</v>
          </cell>
          <cell r="AX68">
            <v>804.827880859375</v>
          </cell>
          <cell r="AY68">
            <v>667.94085693359375</v>
          </cell>
          <cell r="AZ68">
            <v>843.50555419921875</v>
          </cell>
          <cell r="BA68">
            <v>637.7235107421875</v>
          </cell>
          <cell r="BB68">
            <v>903.42401123046875</v>
          </cell>
          <cell r="BC68">
            <v>616.3248291015625</v>
          </cell>
          <cell r="BD68">
            <v>779.44647216796875</v>
          </cell>
          <cell r="BE68">
            <v>872.6842041015625</v>
          </cell>
          <cell r="BF68">
            <v>848.90838623046875</v>
          </cell>
          <cell r="BG68">
            <v>589.29815673828125</v>
          </cell>
          <cell r="BH68">
            <v>725.48455810546875</v>
          </cell>
          <cell r="BI68">
            <v>640.1680908203125</v>
          </cell>
          <cell r="BJ68">
            <v>801.5374755859375</v>
          </cell>
          <cell r="BK68">
            <v>668.02069091796875</v>
          </cell>
          <cell r="BL68">
            <v>805.60748291015625</v>
          </cell>
          <cell r="BM68">
            <v>796.98309326171875</v>
          </cell>
          <cell r="BN68">
            <v>795.599853515625</v>
          </cell>
          <cell r="BO68">
            <v>792.63897705078125</v>
          </cell>
          <cell r="BP68">
            <v>784.34747314453125</v>
          </cell>
          <cell r="BQ68">
            <v>850.47735595703125</v>
          </cell>
          <cell r="BR68">
            <v>639.84893798828125</v>
          </cell>
          <cell r="BS68">
            <v>895.76171875</v>
          </cell>
          <cell r="BT68">
            <v>623.073974609375</v>
          </cell>
          <cell r="BU68">
            <v>777.11767578125</v>
          </cell>
          <cell r="BV68">
            <v>884.4903564453125</v>
          </cell>
          <cell r="BW68">
            <v>855.384765625</v>
          </cell>
          <cell r="BX68">
            <v>592.1474609375</v>
          </cell>
          <cell r="BY68">
            <v>724.443359375</v>
          </cell>
          <cell r="BZ68">
            <v>634.15545654296875</v>
          </cell>
          <cell r="CA68">
            <v>805.41119384765625</v>
          </cell>
          <cell r="CB68">
            <v>668.45904541015625</v>
          </cell>
          <cell r="CC68">
            <v>792.7421875</v>
          </cell>
          <cell r="CD68">
            <v>792.7421875</v>
          </cell>
        </row>
        <row r="69">
          <cell r="A69">
            <v>44743</v>
          </cell>
          <cell r="B69">
            <v>7</v>
          </cell>
          <cell r="C69">
            <v>2022</v>
          </cell>
          <cell r="D69">
            <v>925.1365966796875</v>
          </cell>
          <cell r="E69">
            <v>689.1810302734375</v>
          </cell>
          <cell r="F69">
            <v>981.8243408203125</v>
          </cell>
          <cell r="G69">
            <v>668.99713134765625</v>
          </cell>
          <cell r="H69">
            <v>852.188720703125</v>
          </cell>
          <cell r="I69">
            <v>964.71923828125</v>
          </cell>
          <cell r="J69">
            <v>911.09295654296875</v>
          </cell>
          <cell r="K69">
            <v>639.57220458984375</v>
          </cell>
          <cell r="L69">
            <v>816.6270751953125</v>
          </cell>
          <cell r="M69">
            <v>664.01043701171875</v>
          </cell>
          <cell r="N69">
            <v>888.10882568359375</v>
          </cell>
          <cell r="O69">
            <v>726.4647216796875</v>
          </cell>
          <cell r="P69">
            <v>920.0194091796875</v>
          </cell>
          <cell r="Q69">
            <v>686.27105712890625</v>
          </cell>
          <cell r="R69">
            <v>991.13812255859375</v>
          </cell>
          <cell r="S69">
            <v>658.794921875</v>
          </cell>
          <cell r="T69">
            <v>855.66094970703125</v>
          </cell>
          <cell r="U69">
            <v>958.08551025390625</v>
          </cell>
          <cell r="V69">
            <v>907.99072265625</v>
          </cell>
          <cell r="W69">
            <v>635.6737060546875</v>
          </cell>
          <cell r="X69">
            <v>818.3536376953125</v>
          </cell>
          <cell r="Y69">
            <v>675.668701171875</v>
          </cell>
          <cell r="Z69">
            <v>888.57867431640625</v>
          </cell>
          <cell r="AA69">
            <v>723.2559814453125</v>
          </cell>
          <cell r="AB69">
            <v>916.4893798828125</v>
          </cell>
          <cell r="AC69">
            <v>685.2899169921875</v>
          </cell>
          <cell r="AD69">
            <v>995.49407958984375</v>
          </cell>
          <cell r="AE69">
            <v>650.261474609375</v>
          </cell>
          <cell r="AF69">
            <v>855.73834228515625</v>
          </cell>
          <cell r="AG69">
            <v>958.5721435546875</v>
          </cell>
          <cell r="AH69">
            <v>911.6861572265625</v>
          </cell>
          <cell r="AI69">
            <v>633.7655029296875</v>
          </cell>
          <cell r="AJ69">
            <v>819.171875</v>
          </cell>
          <cell r="AK69">
            <v>678.77288818359375</v>
          </cell>
          <cell r="AL69">
            <v>884.6041259765625</v>
          </cell>
          <cell r="AM69">
            <v>721.55224609375</v>
          </cell>
          <cell r="AN69">
            <v>913.56170654296875</v>
          </cell>
          <cell r="AO69">
            <v>684.308349609375</v>
          </cell>
          <cell r="AP69">
            <v>999.291015625</v>
          </cell>
          <cell r="AQ69">
            <v>649.1080322265625</v>
          </cell>
          <cell r="AR69">
            <v>856.145263671875</v>
          </cell>
          <cell r="AS69">
            <v>944.33935546875</v>
          </cell>
          <cell r="AT69">
            <v>903.4150390625</v>
          </cell>
          <cell r="AU69">
            <v>631.462158203125</v>
          </cell>
          <cell r="AV69">
            <v>819.6107177734375</v>
          </cell>
          <cell r="AW69">
            <v>673.710693359375</v>
          </cell>
          <cell r="AX69">
            <v>884.1317138671875</v>
          </cell>
          <cell r="AY69">
            <v>721.79534912109375</v>
          </cell>
          <cell r="AZ69">
            <v>908.46832275390625</v>
          </cell>
          <cell r="BA69">
            <v>682.6094970703125</v>
          </cell>
          <cell r="BB69">
            <v>1005.0181884765625</v>
          </cell>
          <cell r="BC69">
            <v>644.69268798828125</v>
          </cell>
          <cell r="BD69">
            <v>860.2684326171875</v>
          </cell>
          <cell r="BE69">
            <v>932.85540771484375</v>
          </cell>
          <cell r="BF69">
            <v>895.77410888671875</v>
          </cell>
          <cell r="BG69">
            <v>628.88446044921875</v>
          </cell>
          <cell r="BH69">
            <v>821.35308837890625</v>
          </cell>
          <cell r="BI69">
            <v>687.37725830078125</v>
          </cell>
          <cell r="BJ69">
            <v>883.04815673828125</v>
          </cell>
          <cell r="BK69">
            <v>721.95977783203125</v>
          </cell>
          <cell r="BL69">
            <v>871.54425048828125</v>
          </cell>
          <cell r="BM69">
            <v>861.90875244140625</v>
          </cell>
          <cell r="BN69">
            <v>860.779296875</v>
          </cell>
          <cell r="BO69">
            <v>857.640869140625</v>
          </cell>
          <cell r="BP69">
            <v>849.70404052734375</v>
          </cell>
          <cell r="BQ69">
            <v>916.281982421875</v>
          </cell>
          <cell r="BR69">
            <v>684.9755859375</v>
          </cell>
          <cell r="BS69">
            <v>996.44970703125</v>
          </cell>
          <cell r="BT69">
            <v>651.68792724609375</v>
          </cell>
          <cell r="BU69">
            <v>857.38323974609375</v>
          </cell>
          <cell r="BV69">
            <v>945.17840576171875</v>
          </cell>
          <cell r="BW69">
            <v>903.3365478515625</v>
          </cell>
          <cell r="BX69">
            <v>632.81103515625</v>
          </cell>
          <cell r="BY69">
            <v>819.6929931640625</v>
          </cell>
          <cell r="BZ69">
            <v>679.674560546875</v>
          </cell>
          <cell r="CA69">
            <v>884.6357421875</v>
          </cell>
          <cell r="CB69">
            <v>722.4774169921875</v>
          </cell>
          <cell r="CC69">
            <v>857.992431640625</v>
          </cell>
          <cell r="CD69">
            <v>857.992431640625</v>
          </cell>
        </row>
        <row r="70">
          <cell r="A70">
            <v>44774</v>
          </cell>
          <cell r="B70">
            <v>8</v>
          </cell>
          <cell r="C70">
            <v>2022</v>
          </cell>
          <cell r="D70">
            <v>991.3359375</v>
          </cell>
          <cell r="E70">
            <v>743.6165771484375</v>
          </cell>
          <cell r="F70">
            <v>1080.2381591796875</v>
          </cell>
          <cell r="G70">
            <v>708.70220947265625</v>
          </cell>
          <cell r="H70">
            <v>923.96173095703125</v>
          </cell>
          <cell r="I70">
            <v>1018.0320434570313</v>
          </cell>
          <cell r="J70">
            <v>971.273681640625</v>
          </cell>
          <cell r="K70">
            <v>680.39715576171875</v>
          </cell>
          <cell r="L70">
            <v>859.23638916015625</v>
          </cell>
          <cell r="M70">
            <v>696.936767578125</v>
          </cell>
          <cell r="N70">
            <v>948.60626220703125</v>
          </cell>
          <cell r="O70">
            <v>789.51373291015625</v>
          </cell>
          <cell r="P70">
            <v>985.94036865234375</v>
          </cell>
          <cell r="Q70">
            <v>741.31378173828125</v>
          </cell>
          <cell r="R70">
            <v>1089.740234375</v>
          </cell>
          <cell r="S70">
            <v>696.24957275390625</v>
          </cell>
          <cell r="T70">
            <v>927.67254638671875</v>
          </cell>
          <cell r="U70">
            <v>1011.5656127929688</v>
          </cell>
          <cell r="V70">
            <v>967.85687255859375</v>
          </cell>
          <cell r="W70">
            <v>676.815185546875</v>
          </cell>
          <cell r="X70">
            <v>860.11181640625</v>
          </cell>
          <cell r="Y70">
            <v>709.098388671875</v>
          </cell>
          <cell r="Z70">
            <v>948.652587890625</v>
          </cell>
          <cell r="AA70">
            <v>785.70916748046875</v>
          </cell>
          <cell r="AB70">
            <v>982.34613037109375</v>
          </cell>
          <cell r="AC70">
            <v>740.09039306640625</v>
          </cell>
          <cell r="AD70">
            <v>1094.4521484375</v>
          </cell>
          <cell r="AE70">
            <v>686.0758056640625</v>
          </cell>
          <cell r="AF70">
            <v>927.614013671875</v>
          </cell>
          <cell r="AG70">
            <v>1012.1627807617188</v>
          </cell>
          <cell r="AH70">
            <v>971.3614501953125</v>
          </cell>
          <cell r="AI70">
            <v>674.97955322265625</v>
          </cell>
          <cell r="AJ70">
            <v>860.291748046875</v>
          </cell>
          <cell r="AK70">
            <v>712.14898681640625</v>
          </cell>
          <cell r="AL70">
            <v>943.85400390625</v>
          </cell>
          <cell r="AM70">
            <v>783.9188232421875</v>
          </cell>
          <cell r="AN70">
            <v>979.2152099609375</v>
          </cell>
          <cell r="AO70">
            <v>739.2410888671875</v>
          </cell>
          <cell r="AP70">
            <v>1097.6531982421875</v>
          </cell>
          <cell r="AQ70">
            <v>684.07501220703125</v>
          </cell>
          <cell r="AR70">
            <v>927.96649169921875</v>
          </cell>
          <cell r="AS70">
            <v>998.68505859375</v>
          </cell>
          <cell r="AT70">
            <v>963.74017333984375</v>
          </cell>
          <cell r="AU70">
            <v>672.76123046875</v>
          </cell>
          <cell r="AV70">
            <v>860.7921142578125</v>
          </cell>
          <cell r="AW70">
            <v>706.922607421875</v>
          </cell>
          <cell r="AX70">
            <v>942.93475341796875</v>
          </cell>
          <cell r="AY70">
            <v>783.8883056640625</v>
          </cell>
          <cell r="AZ70">
            <v>973.70745849609375</v>
          </cell>
          <cell r="BA70">
            <v>737.98687744140625</v>
          </cell>
          <cell r="BB70">
            <v>1103.1937255859375</v>
          </cell>
          <cell r="BC70">
            <v>678.46710205078125</v>
          </cell>
          <cell r="BD70">
            <v>932.529052734375</v>
          </cell>
          <cell r="BE70">
            <v>987.8238525390625</v>
          </cell>
          <cell r="BF70">
            <v>956.80218505859375</v>
          </cell>
          <cell r="BG70">
            <v>670.61505126953125</v>
          </cell>
          <cell r="BH70">
            <v>862.60809326171875</v>
          </cell>
          <cell r="BI70">
            <v>720.2012939453125</v>
          </cell>
          <cell r="BJ70">
            <v>940.96844482421875</v>
          </cell>
          <cell r="BK70">
            <v>783.616455078125</v>
          </cell>
          <cell r="BL70">
            <v>934.64764404296875</v>
          </cell>
          <cell r="BM70">
            <v>923.56622314453125</v>
          </cell>
          <cell r="BN70">
            <v>921.74420166015625</v>
          </cell>
          <cell r="BO70">
            <v>918.04608154296875</v>
          </cell>
          <cell r="BP70">
            <v>908.96649169921875</v>
          </cell>
          <cell r="BQ70">
            <v>982.03021240234375</v>
          </cell>
          <cell r="BR70">
            <v>739.9755859375</v>
          </cell>
          <cell r="BS70">
            <v>1094.916259765625</v>
          </cell>
          <cell r="BT70">
            <v>687.35321044921875</v>
          </cell>
          <cell r="BU70">
            <v>929.4150390625</v>
          </cell>
          <cell r="BV70">
            <v>999.473388671875</v>
          </cell>
          <cell r="BW70">
            <v>963.72979736328125</v>
          </cell>
          <cell r="BX70">
            <v>674.13720703125</v>
          </cell>
          <cell r="BY70">
            <v>861.12286376953125</v>
          </cell>
          <cell r="BZ70">
            <v>712.7705078125</v>
          </cell>
          <cell r="CA70">
            <v>943.44366455078125</v>
          </cell>
          <cell r="CB70">
            <v>784.59857177734375</v>
          </cell>
          <cell r="CC70">
            <v>918.6513671875</v>
          </cell>
          <cell r="CD70">
            <v>918.6513671875</v>
          </cell>
        </row>
        <row r="71">
          <cell r="A71">
            <v>44805</v>
          </cell>
          <cell r="B71">
            <v>9</v>
          </cell>
          <cell r="C71">
            <v>2022</v>
          </cell>
          <cell r="D71">
            <v>1053.242431640625</v>
          </cell>
          <cell r="E71">
            <v>805.9068603515625</v>
          </cell>
          <cell r="F71">
            <v>1161.984130859375</v>
          </cell>
          <cell r="G71">
            <v>735.07537841796875</v>
          </cell>
          <cell r="H71">
            <v>979.0726318359375</v>
          </cell>
          <cell r="I71">
            <v>1064.39892578125</v>
          </cell>
          <cell r="J71">
            <v>1026.40869140625</v>
          </cell>
          <cell r="K71">
            <v>704.46722412109375</v>
          </cell>
          <cell r="L71">
            <v>903.65289306640625</v>
          </cell>
          <cell r="M71">
            <v>734.5279541015625</v>
          </cell>
          <cell r="N71">
            <v>997.687744140625</v>
          </cell>
          <cell r="O71">
            <v>843.14752197265625</v>
          </cell>
          <cell r="P71">
            <v>1048.175537109375</v>
          </cell>
          <cell r="Q71">
            <v>802.8201904296875</v>
          </cell>
          <cell r="R71">
            <v>1170.814208984375</v>
          </cell>
          <cell r="S71">
            <v>719.26141357421875</v>
          </cell>
          <cell r="T71">
            <v>983.5906982421875</v>
          </cell>
          <cell r="U71">
            <v>1056.7271728515625</v>
          </cell>
          <cell r="V71">
            <v>1022.77880859375</v>
          </cell>
          <cell r="W71">
            <v>699.7744140625</v>
          </cell>
          <cell r="X71">
            <v>905.43536376953125</v>
          </cell>
          <cell r="Y71">
            <v>746.7576904296875</v>
          </cell>
          <cell r="Z71">
            <v>996.4580078125</v>
          </cell>
          <cell r="AA71">
            <v>838.97625732421875</v>
          </cell>
          <cell r="AB71">
            <v>1044.944091796875</v>
          </cell>
          <cell r="AC71">
            <v>800.9605712890625</v>
          </cell>
          <cell r="AD71">
            <v>1175.4373779296875</v>
          </cell>
          <cell r="AE71">
            <v>707.36993408203125</v>
          </cell>
          <cell r="AF71">
            <v>983.899169921875</v>
          </cell>
          <cell r="AG71">
            <v>1056.6002197265625</v>
          </cell>
          <cell r="AH71">
            <v>1026.4520263671875</v>
          </cell>
          <cell r="AI71">
            <v>697.19635009765625</v>
          </cell>
          <cell r="AJ71">
            <v>906.0433349609375</v>
          </cell>
          <cell r="AK71">
            <v>750.01739501953125</v>
          </cell>
          <cell r="AL71">
            <v>990.50982666015625</v>
          </cell>
          <cell r="AM71">
            <v>837.06768798828125</v>
          </cell>
          <cell r="AN71">
            <v>1042.007568359375</v>
          </cell>
          <cell r="AO71">
            <v>800.1004638671875</v>
          </cell>
          <cell r="AP71">
            <v>1178.0826416015625</v>
          </cell>
          <cell r="AQ71">
            <v>704.85400390625</v>
          </cell>
          <cell r="AR71">
            <v>984.34124755859375</v>
          </cell>
          <cell r="AS71">
            <v>1041.404541015625</v>
          </cell>
          <cell r="AT71">
            <v>1018.9409790039063</v>
          </cell>
          <cell r="AU71">
            <v>694.78143310546875</v>
          </cell>
          <cell r="AV71">
            <v>906.693359375</v>
          </cell>
          <cell r="AW71">
            <v>744.54815673828125</v>
          </cell>
          <cell r="AX71">
            <v>989.0189208984375</v>
          </cell>
          <cell r="AY71">
            <v>837.005859375</v>
          </cell>
          <cell r="AZ71">
            <v>1036.7330322265625</v>
          </cell>
          <cell r="BA71">
            <v>798.759033203125</v>
          </cell>
          <cell r="BB71">
            <v>1183.129150390625</v>
          </cell>
          <cell r="BC71">
            <v>697.51385498046875</v>
          </cell>
          <cell r="BD71">
            <v>989.20184326171875</v>
          </cell>
          <cell r="BE71">
            <v>1028.83251953125</v>
          </cell>
          <cell r="BF71">
            <v>1012.6307373046875</v>
          </cell>
          <cell r="BG71">
            <v>691.7406005859375</v>
          </cell>
          <cell r="BH71">
            <v>908.58428955078125</v>
          </cell>
          <cell r="BI71">
            <v>757.696044921875</v>
          </cell>
          <cell r="BJ71">
            <v>985.2452392578125</v>
          </cell>
          <cell r="BK71">
            <v>836.91510009765625</v>
          </cell>
          <cell r="BL71">
            <v>990.5836181640625</v>
          </cell>
          <cell r="BM71">
            <v>977.84014892578125</v>
          </cell>
          <cell r="BN71">
            <v>975.21856689453125</v>
          </cell>
          <cell r="BO71">
            <v>970.66644287109375</v>
          </cell>
          <cell r="BP71">
            <v>959.82373046875</v>
          </cell>
          <cell r="BQ71">
            <v>1044.5728759765625</v>
          </cell>
          <cell r="BR71">
            <v>801.1221923828125</v>
          </cell>
          <cell r="BS71">
            <v>1175.5970458984375</v>
          </cell>
          <cell r="BT71">
            <v>708.65228271484375</v>
          </cell>
          <cell r="BU71">
            <v>985.72979736328125</v>
          </cell>
          <cell r="BV71">
            <v>1042.342529296875</v>
          </cell>
          <cell r="BW71">
            <v>1019.0918579101563</v>
          </cell>
          <cell r="BX71">
            <v>696.33123779296875</v>
          </cell>
          <cell r="BY71">
            <v>906.7899169921875</v>
          </cell>
          <cell r="BZ71">
            <v>750.388671875</v>
          </cell>
          <cell r="CA71">
            <v>989.33587646484375</v>
          </cell>
          <cell r="CB71">
            <v>837.8599853515625</v>
          </cell>
          <cell r="CC71">
            <v>971.5147705078125</v>
          </cell>
          <cell r="CD71">
            <v>971.5147705078125</v>
          </cell>
        </row>
        <row r="72">
          <cell r="A72">
            <v>44835</v>
          </cell>
          <cell r="B72">
            <v>10</v>
          </cell>
          <cell r="C72">
            <v>2022</v>
          </cell>
          <cell r="D72">
            <v>1117.43798828125</v>
          </cell>
          <cell r="E72">
            <v>852.08245849609375</v>
          </cell>
          <cell r="F72">
            <v>1235.37646484375</v>
          </cell>
          <cell r="G72">
            <v>789.531494140625</v>
          </cell>
          <cell r="H72">
            <v>1028.5709228515625</v>
          </cell>
          <cell r="I72">
            <v>1138.16064453125</v>
          </cell>
          <cell r="J72">
            <v>1076.4149169921875</v>
          </cell>
          <cell r="K72">
            <v>794.21343994140625</v>
          </cell>
          <cell r="L72">
            <v>955.02850341796875</v>
          </cell>
          <cell r="M72">
            <v>803.32904052734375</v>
          </cell>
          <cell r="N72">
            <v>1070.8411865234375</v>
          </cell>
          <cell r="O72">
            <v>895.5474853515625</v>
          </cell>
          <cell r="P72">
            <v>1112.39453125</v>
          </cell>
          <cell r="Q72">
            <v>848.642333984375</v>
          </cell>
          <cell r="R72">
            <v>1244.7313232421875</v>
          </cell>
          <cell r="S72">
            <v>772.5986328125</v>
          </cell>
          <cell r="T72">
            <v>1032.481689453125</v>
          </cell>
          <cell r="U72">
            <v>1131.112060546875</v>
          </cell>
          <cell r="V72">
            <v>1071.3905029296875</v>
          </cell>
          <cell r="W72">
            <v>789.34344482421875</v>
          </cell>
          <cell r="X72">
            <v>956.93304443359375</v>
          </cell>
          <cell r="Y72">
            <v>822.050537109375</v>
          </cell>
          <cell r="Z72">
            <v>1069.97314453125</v>
          </cell>
          <cell r="AA72">
            <v>891.029296875</v>
          </cell>
          <cell r="AB72">
            <v>1109.0345458984375</v>
          </cell>
          <cell r="AC72">
            <v>846.9324951171875</v>
          </cell>
          <cell r="AD72">
            <v>1249.591064453125</v>
          </cell>
          <cell r="AE72">
            <v>759.6573486328125</v>
          </cell>
          <cell r="AF72">
            <v>1033.091552734375</v>
          </cell>
          <cell r="AG72">
            <v>1131.8382568359375</v>
          </cell>
          <cell r="AH72">
            <v>1074.557373046875</v>
          </cell>
          <cell r="AI72">
            <v>786.67449951171875</v>
          </cell>
          <cell r="AJ72">
            <v>957.593994140625</v>
          </cell>
          <cell r="AK72">
            <v>826.95526123046875</v>
          </cell>
          <cell r="AL72">
            <v>1064.513671875</v>
          </cell>
          <cell r="AM72">
            <v>888.4842529296875</v>
          </cell>
          <cell r="AN72">
            <v>1106.28564453125</v>
          </cell>
          <cell r="AO72">
            <v>846.08966064453125</v>
          </cell>
          <cell r="AP72">
            <v>1252.404541015625</v>
          </cell>
          <cell r="AQ72">
            <v>757.06024169921875</v>
          </cell>
          <cell r="AR72">
            <v>1033.5872802734375</v>
          </cell>
          <cell r="AS72">
            <v>1116.147705078125</v>
          </cell>
          <cell r="AT72">
            <v>1065.198974609375</v>
          </cell>
          <cell r="AU72">
            <v>783.7257080078125</v>
          </cell>
          <cell r="AV72">
            <v>957.88482666015625</v>
          </cell>
          <cell r="AW72">
            <v>820.57879638671875</v>
          </cell>
          <cell r="AX72">
            <v>1063.3145751953125</v>
          </cell>
          <cell r="AY72">
            <v>889.2471923828125</v>
          </cell>
          <cell r="AZ72">
            <v>1101.275390625</v>
          </cell>
          <cell r="BA72">
            <v>844.550048828125</v>
          </cell>
          <cell r="BB72">
            <v>1257.77734375</v>
          </cell>
          <cell r="BC72">
            <v>749.8323974609375</v>
          </cell>
          <cell r="BD72">
            <v>1037.410400390625</v>
          </cell>
          <cell r="BE72">
            <v>1103.5361328125</v>
          </cell>
          <cell r="BF72">
            <v>1057.1837158203125</v>
          </cell>
          <cell r="BG72">
            <v>780.94525146484375</v>
          </cell>
          <cell r="BH72">
            <v>959.88568115234375</v>
          </cell>
          <cell r="BI72">
            <v>840.6884765625</v>
          </cell>
          <cell r="BJ72">
            <v>1060.4410400390625</v>
          </cell>
          <cell r="BK72">
            <v>889.328857421875</v>
          </cell>
          <cell r="BL72">
            <v>1053.056396484375</v>
          </cell>
          <cell r="BM72">
            <v>1039.91796875</v>
          </cell>
          <cell r="BN72">
            <v>1037.65087890625</v>
          </cell>
          <cell r="BO72">
            <v>1032.5263671875</v>
          </cell>
          <cell r="BP72">
            <v>1021.459228515625</v>
          </cell>
          <cell r="BQ72">
            <v>1108.847900390625</v>
          </cell>
          <cell r="BR72">
            <v>847.04156494140625</v>
          </cell>
          <cell r="BS72">
            <v>1249.7850341796875</v>
          </cell>
          <cell r="BT72">
            <v>761.34942626953125</v>
          </cell>
          <cell r="BU72">
            <v>1034.5140380859375</v>
          </cell>
          <cell r="BV72">
            <v>1117.0360107421875</v>
          </cell>
          <cell r="BW72">
            <v>1065.6983642578125</v>
          </cell>
          <cell r="BX72">
            <v>785.6531982421875</v>
          </cell>
          <cell r="BY72">
            <v>958.142822265625</v>
          </cell>
          <cell r="BZ72">
            <v>828.79754638671875</v>
          </cell>
          <cell r="CA72">
            <v>1063.7633056640625</v>
          </cell>
          <cell r="CB72">
            <v>890.0162353515625</v>
          </cell>
          <cell r="CC72">
            <v>1033.5120849609375</v>
          </cell>
          <cell r="CD72">
            <v>1033.5120849609375</v>
          </cell>
        </row>
        <row r="73">
          <cell r="A73">
            <v>44866</v>
          </cell>
          <cell r="B73">
            <v>11</v>
          </cell>
          <cell r="C73">
            <v>2022</v>
          </cell>
          <cell r="D73">
            <v>1162.912353515625</v>
          </cell>
          <cell r="E73">
            <v>899.206298828125</v>
          </cell>
          <cell r="F73">
            <v>1299.2508544921875</v>
          </cell>
          <cell r="G73">
            <v>852.5345458984375</v>
          </cell>
          <cell r="H73">
            <v>1082.76953125</v>
          </cell>
          <cell r="I73">
            <v>1188.4271240234375</v>
          </cell>
          <cell r="J73">
            <v>1138.8302001953125</v>
          </cell>
          <cell r="K73">
            <v>846.30853271484375</v>
          </cell>
          <cell r="L73">
            <v>996.25640869140625</v>
          </cell>
          <cell r="M73">
            <v>854.7861328125</v>
          </cell>
          <cell r="N73">
            <v>1128.5810546875</v>
          </cell>
          <cell r="O73">
            <v>947.83880615234375</v>
          </cell>
          <cell r="P73">
            <v>1157.1651611328125</v>
          </cell>
          <cell r="Q73">
            <v>895.14495849609375</v>
          </cell>
          <cell r="R73">
            <v>1310.6776123046875</v>
          </cell>
          <cell r="S73">
            <v>836.534912109375</v>
          </cell>
          <cell r="T73">
            <v>1087.808837890625</v>
          </cell>
          <cell r="U73">
            <v>1179.5867919921875</v>
          </cell>
          <cell r="V73">
            <v>1134.848876953125</v>
          </cell>
          <cell r="W73">
            <v>842.594970703125</v>
          </cell>
          <cell r="X73">
            <v>997.29052734375</v>
          </cell>
          <cell r="Y73">
            <v>874.22357177734375</v>
          </cell>
          <cell r="Z73">
            <v>1128.2525634765625</v>
          </cell>
          <cell r="AA73">
            <v>943.36480712890625</v>
          </cell>
          <cell r="AB73">
            <v>1153.3316650390625</v>
          </cell>
          <cell r="AC73">
            <v>893.94366455078125</v>
          </cell>
          <cell r="AD73">
            <v>1316.2772216796875</v>
          </cell>
          <cell r="AE73">
            <v>823.8863525390625</v>
          </cell>
          <cell r="AF73">
            <v>1088.9244384765625</v>
          </cell>
          <cell r="AG73">
            <v>1180.0703125</v>
          </cell>
          <cell r="AH73">
            <v>1138.1607666015625</v>
          </cell>
          <cell r="AI73">
            <v>840.563232421875</v>
          </cell>
          <cell r="AJ73">
            <v>997.36798095703125</v>
          </cell>
          <cell r="AK73">
            <v>879.33416748046875</v>
          </cell>
          <cell r="AL73">
            <v>1123.4208984375</v>
          </cell>
          <cell r="AM73">
            <v>940.856689453125</v>
          </cell>
          <cell r="AN73">
            <v>1150.1649169921875</v>
          </cell>
          <cell r="AO73">
            <v>893.01837158203125</v>
          </cell>
          <cell r="AP73">
            <v>1320.1075439453125</v>
          </cell>
          <cell r="AQ73">
            <v>821.8072509765625</v>
          </cell>
          <cell r="AR73">
            <v>1089.5439453125</v>
          </cell>
          <cell r="AS73">
            <v>1161.0540771484375</v>
          </cell>
          <cell r="AT73">
            <v>1129.96923828125</v>
          </cell>
          <cell r="AU73">
            <v>837.85235595703125</v>
          </cell>
          <cell r="AV73">
            <v>997.8515625</v>
          </cell>
          <cell r="AW73">
            <v>872.74798583984375</v>
          </cell>
          <cell r="AX73">
            <v>1122.3974609375</v>
          </cell>
          <cell r="AY73">
            <v>941.470458984375</v>
          </cell>
          <cell r="AZ73">
            <v>1144.4962158203125</v>
          </cell>
          <cell r="BA73">
            <v>890.89678955078125</v>
          </cell>
          <cell r="BB73">
            <v>1326.7017822265625</v>
          </cell>
          <cell r="BC73">
            <v>816.743896484375</v>
          </cell>
          <cell r="BD73">
            <v>1094.1810302734375</v>
          </cell>
          <cell r="BE73">
            <v>1145.6220703125</v>
          </cell>
          <cell r="BF73">
            <v>1122.5367431640625</v>
          </cell>
          <cell r="BG73">
            <v>835.31903076171875</v>
          </cell>
          <cell r="BH73">
            <v>999.0003662109375</v>
          </cell>
          <cell r="BI73">
            <v>893.27655029296875</v>
          </cell>
          <cell r="BJ73">
            <v>1119.80126953125</v>
          </cell>
          <cell r="BK73">
            <v>941.1273193359375</v>
          </cell>
          <cell r="BL73">
            <v>1105.0479736328125</v>
          </cell>
          <cell r="BM73">
            <v>1092.7877197265625</v>
          </cell>
          <cell r="BN73">
            <v>1090.7315673828125</v>
          </cell>
          <cell r="BO73">
            <v>1086.1041259765625</v>
          </cell>
          <cell r="BP73">
            <v>1075.3597412109375</v>
          </cell>
          <cell r="BQ73">
            <v>1153.114990234375</v>
          </cell>
          <cell r="BR73">
            <v>893.7529296875</v>
          </cell>
          <cell r="BS73">
            <v>1316.826171875</v>
          </cell>
          <cell r="BT73">
            <v>826.38970947265625</v>
          </cell>
          <cell r="BU73">
            <v>1090.553955078125</v>
          </cell>
          <cell r="BV73">
            <v>1162.1693115234375</v>
          </cell>
          <cell r="BW73">
            <v>1130.09765625</v>
          </cell>
          <cell r="BX73">
            <v>839.42303466796875</v>
          </cell>
          <cell r="BY73">
            <v>997.95062255859375</v>
          </cell>
          <cell r="BZ73">
            <v>881.12567138671875</v>
          </cell>
          <cell r="CA73">
            <v>1122.7244873046875</v>
          </cell>
          <cell r="CB73">
            <v>942.12933349609375</v>
          </cell>
          <cell r="CC73">
            <v>1086.802490234375</v>
          </cell>
          <cell r="CD73">
            <v>1086.802490234375</v>
          </cell>
        </row>
        <row r="74">
          <cell r="A74">
            <v>44896</v>
          </cell>
          <cell r="B74">
            <v>12</v>
          </cell>
          <cell r="C74">
            <v>2022</v>
          </cell>
          <cell r="D74">
            <v>1198.386474609375</v>
          </cell>
          <cell r="E74">
            <v>959.61126708984375</v>
          </cell>
          <cell r="F74">
            <v>1353.13720703125</v>
          </cell>
          <cell r="G74">
            <v>887.80291748046875</v>
          </cell>
          <cell r="H74">
            <v>1147.9754638671875</v>
          </cell>
          <cell r="I74">
            <v>1255.6455078125</v>
          </cell>
          <cell r="J74">
            <v>1207.1695556640625</v>
          </cell>
          <cell r="K74">
            <v>872.92218017578125</v>
          </cell>
          <cell r="L74">
            <v>1045.374755859375</v>
          </cell>
          <cell r="M74">
            <v>917.15875244140625</v>
          </cell>
          <cell r="N74">
            <v>1207.6639404296875</v>
          </cell>
          <cell r="O74">
            <v>1001.73828125</v>
          </cell>
          <cell r="P74">
            <v>1195.371337890625</v>
          </cell>
          <cell r="Q74">
            <v>955.46209716796875</v>
          </cell>
          <cell r="R74">
            <v>1365.0657958984375</v>
          </cell>
          <cell r="S74">
            <v>871.27191162109375</v>
          </cell>
          <cell r="T74">
            <v>1152.88330078125</v>
          </cell>
          <cell r="U74">
            <v>1246.48779296875</v>
          </cell>
          <cell r="V74">
            <v>1202.572265625</v>
          </cell>
          <cell r="W74">
            <v>868.61944580078125</v>
          </cell>
          <cell r="X74">
            <v>1044.7646484375</v>
          </cell>
          <cell r="Y74">
            <v>940.39862060546875</v>
          </cell>
          <cell r="Z74">
            <v>1207.67822265625</v>
          </cell>
          <cell r="AA74">
            <v>997.50262451171875</v>
          </cell>
          <cell r="AB74">
            <v>1193.5186767578125</v>
          </cell>
          <cell r="AC74">
            <v>954.29046630859375</v>
          </cell>
          <cell r="AD74">
            <v>1371.1348876953125</v>
          </cell>
          <cell r="AE74">
            <v>858.38299560546875</v>
          </cell>
          <cell r="AF74">
            <v>1153.238525390625</v>
          </cell>
          <cell r="AG74">
            <v>1247.63916015625</v>
          </cell>
          <cell r="AH74">
            <v>1205.820556640625</v>
          </cell>
          <cell r="AI74">
            <v>865.98736572265625</v>
          </cell>
          <cell r="AJ74">
            <v>1044.08544921875</v>
          </cell>
          <cell r="AK74">
            <v>946.34552001953125</v>
          </cell>
          <cell r="AL74">
            <v>1202.7735595703125</v>
          </cell>
          <cell r="AM74">
            <v>994.97796630859375</v>
          </cell>
          <cell r="AN74">
            <v>1191.5604248046875</v>
          </cell>
          <cell r="AO74">
            <v>953.12152099609375</v>
          </cell>
          <cell r="AP74">
            <v>1374.7603759765625</v>
          </cell>
          <cell r="AQ74">
            <v>856.32867431640625</v>
          </cell>
          <cell r="AR74">
            <v>1153.6444091796875</v>
          </cell>
          <cell r="AS74">
            <v>1227.1204833984375</v>
          </cell>
          <cell r="AT74">
            <v>1195.906005859375</v>
          </cell>
          <cell r="AU74">
            <v>862.78936767578125</v>
          </cell>
          <cell r="AV74">
            <v>1043.7823486328125</v>
          </cell>
          <cell r="AW74">
            <v>939.490966796875</v>
          </cell>
          <cell r="AX74">
            <v>1202.20068359375</v>
          </cell>
          <cell r="AY74">
            <v>995.545654296875</v>
          </cell>
          <cell r="AZ74">
            <v>1188.1949462890625</v>
          </cell>
          <cell r="BA74">
            <v>950.75909423828125</v>
          </cell>
          <cell r="BB74">
            <v>1381.398681640625</v>
          </cell>
          <cell r="BC74">
            <v>851.20269775390625</v>
          </cell>
          <cell r="BD74">
            <v>1158.5869140625</v>
          </cell>
          <cell r="BE74">
            <v>1210.7161865234375</v>
          </cell>
          <cell r="BF74">
            <v>1186.533447265625</v>
          </cell>
          <cell r="BG74">
            <v>859.49407958984375</v>
          </cell>
          <cell r="BH74">
            <v>1043.866943359375</v>
          </cell>
          <cell r="BI74">
            <v>963.5279541015625</v>
          </cell>
          <cell r="BJ74">
            <v>1199.9931640625</v>
          </cell>
          <cell r="BK74">
            <v>995.596923828125</v>
          </cell>
          <cell r="BL74">
            <v>1153.0035400390625</v>
          </cell>
          <cell r="BM74">
            <v>1143.573974609375</v>
          </cell>
          <cell r="BN74">
            <v>1142.9287109375</v>
          </cell>
          <cell r="BO74">
            <v>1139.7637939453125</v>
          </cell>
          <cell r="BP74">
            <v>1130.8719482421875</v>
          </cell>
          <cell r="BQ74">
            <v>1193.12890625</v>
          </cell>
          <cell r="BR74">
            <v>953.90472412109375</v>
          </cell>
          <cell r="BS74">
            <v>1371.3795166015625</v>
          </cell>
          <cell r="BT74">
            <v>861.0067138671875</v>
          </cell>
          <cell r="BU74">
            <v>1155.0355224609375</v>
          </cell>
          <cell r="BV74">
            <v>1228.27490234375</v>
          </cell>
          <cell r="BW74">
            <v>1196.081787109375</v>
          </cell>
          <cell r="BX74">
            <v>864.6109619140625</v>
          </cell>
          <cell r="BY74">
            <v>1044.168212890625</v>
          </cell>
          <cell r="BZ74">
            <v>948.962890625</v>
          </cell>
          <cell r="CA74">
            <v>1202.5098876953125</v>
          </cell>
          <cell r="CB74">
            <v>996.3499755859375</v>
          </cell>
          <cell r="CC74">
            <v>1139.6593017578125</v>
          </cell>
          <cell r="CD74">
            <v>1139.6593017578125</v>
          </cell>
        </row>
        <row r="75">
          <cell r="A75">
            <v>44927</v>
          </cell>
          <cell r="B75">
            <v>1</v>
          </cell>
          <cell r="C75">
            <v>2023</v>
          </cell>
          <cell r="D75">
            <v>1260.8682861328125</v>
          </cell>
          <cell r="E75">
            <v>1015.1643676757813</v>
          </cell>
          <cell r="F75">
            <v>1414.00244140625</v>
          </cell>
          <cell r="G75">
            <v>955.70697021484375</v>
          </cell>
          <cell r="H75">
            <v>1212.3121337890625</v>
          </cell>
          <cell r="I75">
            <v>1314.833740234375</v>
          </cell>
          <cell r="J75">
            <v>1276.6165771484375</v>
          </cell>
          <cell r="K75">
            <v>905.8726806640625</v>
          </cell>
          <cell r="L75">
            <v>1134.8045654296875</v>
          </cell>
          <cell r="M75">
            <v>965.37054443359375</v>
          </cell>
          <cell r="N75">
            <v>1284.0499267578125</v>
          </cell>
          <cell r="O75">
            <v>1070.02587890625</v>
          </cell>
          <cell r="P75">
            <v>1256.8170166015625</v>
          </cell>
          <cell r="Q75">
            <v>1010.7510986328125</v>
          </cell>
          <cell r="R75">
            <v>1426.594970703125</v>
          </cell>
          <cell r="S75">
            <v>940.79595947265625</v>
          </cell>
          <cell r="T75">
            <v>1216.2913818359375</v>
          </cell>
          <cell r="U75">
            <v>1306.127685546875</v>
          </cell>
          <cell r="V75">
            <v>1272.6668701171875</v>
          </cell>
          <cell r="W75">
            <v>900.7059326171875</v>
          </cell>
          <cell r="X75">
            <v>1135.6109619140625</v>
          </cell>
          <cell r="Y75">
            <v>988.6407470703125</v>
          </cell>
          <cell r="Z75">
            <v>1281.8408203125</v>
          </cell>
          <cell r="AA75">
            <v>1065.3681640625</v>
          </cell>
          <cell r="AB75">
            <v>1254.027587890625</v>
          </cell>
          <cell r="AC75">
            <v>1009.3195190429688</v>
          </cell>
          <cell r="AD75">
            <v>1432.9586181640625</v>
          </cell>
          <cell r="AE75">
            <v>928.3021240234375</v>
          </cell>
          <cell r="AF75">
            <v>1216.1641845703125</v>
          </cell>
          <cell r="AG75">
            <v>1307.4747314453125</v>
          </cell>
          <cell r="AH75">
            <v>1276.550537109375</v>
          </cell>
          <cell r="AI75">
            <v>897.673828125</v>
          </cell>
          <cell r="AJ75">
            <v>1135.432861328125</v>
          </cell>
          <cell r="AK75">
            <v>994.8502197265625</v>
          </cell>
          <cell r="AL75">
            <v>1276.0572509765625</v>
          </cell>
          <cell r="AM75">
            <v>1062.6939697265625</v>
          </cell>
          <cell r="AN75">
            <v>1251.2532958984375</v>
          </cell>
          <cell r="AO75">
            <v>1008.1630249023438</v>
          </cell>
          <cell r="AP75">
            <v>1436.9495849609375</v>
          </cell>
          <cell r="AQ75">
            <v>926.13177490234375</v>
          </cell>
          <cell r="AR75">
            <v>1216.4737548828125</v>
          </cell>
          <cell r="AS75">
            <v>1287.678466796875</v>
          </cell>
          <cell r="AT75">
            <v>1266.922119140625</v>
          </cell>
          <cell r="AU75">
            <v>894.433349609375</v>
          </cell>
          <cell r="AV75">
            <v>1136.618408203125</v>
          </cell>
          <cell r="AW75">
            <v>988.20794677734375</v>
          </cell>
          <cell r="AX75">
            <v>1274.4027099609375</v>
          </cell>
          <cell r="AY75">
            <v>1063.505126953125</v>
          </cell>
          <cell r="AZ75">
            <v>1246.84765625</v>
          </cell>
          <cell r="BA75">
            <v>1005.7930908203125</v>
          </cell>
          <cell r="BB75">
            <v>1444.148193359375</v>
          </cell>
          <cell r="BC75">
            <v>920.60870361328125</v>
          </cell>
          <cell r="BD75">
            <v>1220.5267333984375</v>
          </cell>
          <cell r="BE75">
            <v>1271.9693603515625</v>
          </cell>
          <cell r="BF75">
            <v>1257.50537109375</v>
          </cell>
          <cell r="BG75">
            <v>890.11383056640625</v>
          </cell>
          <cell r="BH75">
            <v>1138.9613037109375</v>
          </cell>
          <cell r="BI75">
            <v>1011.1398315429688</v>
          </cell>
          <cell r="BJ75">
            <v>1271.3173828125</v>
          </cell>
          <cell r="BK75">
            <v>1063.6591796875</v>
          </cell>
          <cell r="BL75">
            <v>1217.6793212890625</v>
          </cell>
          <cell r="BM75">
            <v>1208.2803955078125</v>
          </cell>
          <cell r="BN75">
            <v>1207.5382080078125</v>
          </cell>
          <cell r="BO75">
            <v>1204.892822265625</v>
          </cell>
          <cell r="BP75">
            <v>1196.6141357421875</v>
          </cell>
          <cell r="BQ75">
            <v>1253.578369140625</v>
          </cell>
          <cell r="BR75">
            <v>1009.056396484375</v>
          </cell>
          <cell r="BS75">
            <v>1433.3681640625</v>
          </cell>
          <cell r="BT75">
            <v>930.43463134765625</v>
          </cell>
          <cell r="BU75">
            <v>1217.717529296875</v>
          </cell>
          <cell r="BV75">
            <v>1288.7850341796875</v>
          </cell>
          <cell r="BW75">
            <v>1266.7689208984375</v>
          </cell>
          <cell r="BX75">
            <v>896.1917724609375</v>
          </cell>
          <cell r="BY75">
            <v>1136.959228515625</v>
          </cell>
          <cell r="BZ75">
            <v>997.11004638671875</v>
          </cell>
          <cell r="CA75">
            <v>1275.1031494140625</v>
          </cell>
          <cell r="CB75">
            <v>1064.3258056640625</v>
          </cell>
          <cell r="CC75">
            <v>1204.7735595703125</v>
          </cell>
          <cell r="CD75">
            <v>1204.773681640625</v>
          </cell>
        </row>
        <row r="76">
          <cell r="A76">
            <v>44958</v>
          </cell>
          <cell r="B76">
            <v>2</v>
          </cell>
          <cell r="C76">
            <v>2023</v>
          </cell>
          <cell r="D76">
            <v>1368.9183349609375</v>
          </cell>
          <cell r="E76">
            <v>1065.8028564453125</v>
          </cell>
          <cell r="F76">
            <v>1489.5548095703125</v>
          </cell>
          <cell r="G76">
            <v>1000.5023193359375</v>
          </cell>
          <cell r="H76">
            <v>1277.0740966796875</v>
          </cell>
          <cell r="I76">
            <v>1383.9306640625</v>
          </cell>
          <cell r="J76">
            <v>1342.017578125</v>
          </cell>
          <cell r="K76">
            <v>953.117919921875</v>
          </cell>
          <cell r="L76">
            <v>1209.7886962890625</v>
          </cell>
          <cell r="M76">
            <v>1010.9580688476563</v>
          </cell>
          <cell r="N76">
            <v>1382.038818359375</v>
          </cell>
          <cell r="O76">
            <v>1138.3118896484375</v>
          </cell>
          <cell r="P76">
            <v>1363.58984375</v>
          </cell>
          <cell r="Q76">
            <v>1060.9619140625</v>
          </cell>
          <cell r="R76">
            <v>1502.8538818359375</v>
          </cell>
          <cell r="S76">
            <v>985.37139892578125</v>
          </cell>
          <cell r="T76">
            <v>1279.60302734375</v>
          </cell>
          <cell r="U76">
            <v>1375.3067626953125</v>
          </cell>
          <cell r="V76">
            <v>1336.362548828125</v>
          </cell>
          <cell r="W76">
            <v>946.86907958984375</v>
          </cell>
          <cell r="X76">
            <v>1207.4515380859375</v>
          </cell>
          <cell r="Y76">
            <v>1036.2247314453125</v>
          </cell>
          <cell r="Z76">
            <v>1379.0379638671875</v>
          </cell>
          <cell r="AA76">
            <v>1133.891357421875</v>
          </cell>
          <cell r="AB76">
            <v>1359.6689453125</v>
          </cell>
          <cell r="AC76">
            <v>1059.0711669921875</v>
          </cell>
          <cell r="AD76">
            <v>1509.423583984375</v>
          </cell>
          <cell r="AE76">
            <v>973.116455078125</v>
          </cell>
          <cell r="AF76">
            <v>1277.6495361328125</v>
          </cell>
          <cell r="AG76">
            <v>1377.1507568359375</v>
          </cell>
          <cell r="AH76">
            <v>1339.434814453125</v>
          </cell>
          <cell r="AI76">
            <v>943.64813232421875</v>
          </cell>
          <cell r="AJ76">
            <v>1205.834716796875</v>
          </cell>
          <cell r="AK76">
            <v>1042.2059326171875</v>
          </cell>
          <cell r="AL76">
            <v>1371.328369140625</v>
          </cell>
          <cell r="AM76">
            <v>1131.3970947265625</v>
          </cell>
          <cell r="AN76">
            <v>1356.033447265625</v>
          </cell>
          <cell r="AO76">
            <v>1057.70068359375</v>
          </cell>
          <cell r="AP76">
            <v>1514.7423095703125</v>
          </cell>
          <cell r="AQ76">
            <v>970.7293701171875</v>
          </cell>
          <cell r="AR76">
            <v>1277.65478515625</v>
          </cell>
          <cell r="AS76">
            <v>1356.5166015625</v>
          </cell>
          <cell r="AT76">
            <v>1328.3388671875</v>
          </cell>
          <cell r="AU76">
            <v>939.68292236328125</v>
          </cell>
          <cell r="AV76">
            <v>1204.787109375</v>
          </cell>
          <cell r="AW76">
            <v>1034.21728515625</v>
          </cell>
          <cell r="AX76">
            <v>1369.62451171875</v>
          </cell>
          <cell r="AY76">
            <v>1132.3282470703125</v>
          </cell>
          <cell r="AZ76">
            <v>1350.72705078125</v>
          </cell>
          <cell r="BA76">
            <v>1054.99365234375</v>
          </cell>
          <cell r="BB76">
            <v>1523.438720703125</v>
          </cell>
          <cell r="BC76">
            <v>964.6436767578125</v>
          </cell>
          <cell r="BD76">
            <v>1281.3272705078125</v>
          </cell>
          <cell r="BE76">
            <v>1340.3406982421875</v>
          </cell>
          <cell r="BF76">
            <v>1317.5687255859375</v>
          </cell>
          <cell r="BG76">
            <v>934.67779541015625</v>
          </cell>
          <cell r="BH76">
            <v>1205.1441650390625</v>
          </cell>
          <cell r="BI76">
            <v>1060.8397216796875</v>
          </cell>
          <cell r="BJ76">
            <v>1365.986083984375</v>
          </cell>
          <cell r="BK76">
            <v>1133.5242919921875</v>
          </cell>
          <cell r="BL76">
            <v>1300.823486328125</v>
          </cell>
          <cell r="BM76">
            <v>1287.576904296875</v>
          </cell>
          <cell r="BN76">
            <v>1285.424072265625</v>
          </cell>
          <cell r="BO76">
            <v>1280.6082763671875</v>
          </cell>
          <cell r="BP76">
            <v>1269.744140625</v>
          </cell>
          <cell r="BQ76">
            <v>1359.2872314453125</v>
          </cell>
          <cell r="BR76">
            <v>1058.800537109375</v>
          </cell>
          <cell r="BS76">
            <v>1510.777587890625</v>
          </cell>
          <cell r="BT76">
            <v>974.904296875</v>
          </cell>
          <cell r="BU76">
            <v>1279.375732421875</v>
          </cell>
          <cell r="BV76">
            <v>1357.6318359375</v>
          </cell>
          <cell r="BW76">
            <v>1328.6080322265625</v>
          </cell>
          <cell r="BX76">
            <v>941.76873779296875</v>
          </cell>
          <cell r="BY76">
            <v>1205.9903564453125</v>
          </cell>
          <cell r="BZ76">
            <v>1044.9991455078125</v>
          </cell>
          <cell r="CA76">
            <v>1370.5732421875</v>
          </cell>
          <cell r="CB76">
            <v>1133.420654296875</v>
          </cell>
          <cell r="CC76">
            <v>1281.5008544921875</v>
          </cell>
          <cell r="CD76">
            <v>1281.5008544921875</v>
          </cell>
        </row>
        <row r="77">
          <cell r="A77">
            <v>44986</v>
          </cell>
          <cell r="B77">
            <v>3</v>
          </cell>
          <cell r="C77">
            <v>2023</v>
          </cell>
          <cell r="D77">
            <v>1474.8919677734375</v>
          </cell>
          <cell r="E77">
            <v>1141.6099853515625</v>
          </cell>
          <cell r="F77">
            <v>1577.607421875</v>
          </cell>
          <cell r="G77">
            <v>1063.921142578125</v>
          </cell>
          <cell r="H77">
            <v>1351.7080078125</v>
          </cell>
          <cell r="I77">
            <v>1463.0594482421875</v>
          </cell>
          <cell r="J77">
            <v>1412.1849365234375</v>
          </cell>
          <cell r="K77">
            <v>974.11444091796875</v>
          </cell>
          <cell r="L77">
            <v>1265.6552734375</v>
          </cell>
          <cell r="M77">
            <v>1067.8048095703125</v>
          </cell>
          <cell r="N77">
            <v>1491.4835205078125</v>
          </cell>
          <cell r="O77">
            <v>1209.1796875</v>
          </cell>
          <cell r="P77">
            <v>1471.140380859375</v>
          </cell>
          <cell r="Q77">
            <v>1135.3546142578125</v>
          </cell>
          <cell r="R77">
            <v>1590.9613037109375</v>
          </cell>
          <cell r="S77">
            <v>1048.869384765625</v>
          </cell>
          <cell r="T77">
            <v>1354.0162353515625</v>
          </cell>
          <cell r="U77">
            <v>1453.8797607421875</v>
          </cell>
          <cell r="V77">
            <v>1406.332275390625</v>
          </cell>
          <cell r="W77">
            <v>968.1405029296875</v>
          </cell>
          <cell r="X77">
            <v>1262.670166015625</v>
          </cell>
          <cell r="Y77">
            <v>1088.1287841796875</v>
          </cell>
          <cell r="Z77">
            <v>1488.6260986328125</v>
          </cell>
          <cell r="AA77">
            <v>1205.103515625</v>
          </cell>
          <cell r="AB77">
            <v>1468.2281494140625</v>
          </cell>
          <cell r="AC77">
            <v>1133.348876953125</v>
          </cell>
          <cell r="AD77">
            <v>1597.8927001953125</v>
          </cell>
          <cell r="AE77">
            <v>1036.9974365234375</v>
          </cell>
          <cell r="AF77">
            <v>1351.7322998046875</v>
          </cell>
          <cell r="AG77">
            <v>1456.2177734375</v>
          </cell>
          <cell r="AH77">
            <v>1409.4278564453125</v>
          </cell>
          <cell r="AI77">
            <v>964.8829345703125</v>
          </cell>
          <cell r="AJ77">
            <v>1260.506591796875</v>
          </cell>
          <cell r="AK77">
            <v>1094.0906982421875</v>
          </cell>
          <cell r="AL77">
            <v>1479.490234375</v>
          </cell>
          <cell r="AM77">
            <v>1202.8717041015625</v>
          </cell>
          <cell r="AN77">
            <v>1464.890625</v>
          </cell>
          <cell r="AO77">
            <v>1131.873291015625</v>
          </cell>
          <cell r="AP77">
            <v>1602.1416015625</v>
          </cell>
          <cell r="AQ77">
            <v>1033.9173583984375</v>
          </cell>
          <cell r="AR77">
            <v>1351.56201171875</v>
          </cell>
          <cell r="AS77">
            <v>1434.0682373046875</v>
          </cell>
          <cell r="AT77">
            <v>1398.205078125</v>
          </cell>
          <cell r="AU77">
            <v>960.8460693359375</v>
          </cell>
          <cell r="AV77">
            <v>1259.15234375</v>
          </cell>
          <cell r="AW77">
            <v>1086.4654541015625</v>
          </cell>
          <cell r="AX77">
            <v>1476.812744140625</v>
          </cell>
          <cell r="AY77">
            <v>1203.536376953125</v>
          </cell>
          <cell r="AZ77">
            <v>1460.2144775390625</v>
          </cell>
          <cell r="BA77">
            <v>1128.5908203125</v>
          </cell>
          <cell r="BB77">
            <v>1609.799560546875</v>
          </cell>
          <cell r="BC77">
            <v>1026.74365234375</v>
          </cell>
          <cell r="BD77">
            <v>1355.1036376953125</v>
          </cell>
          <cell r="BE77">
            <v>1416.7965087890625</v>
          </cell>
          <cell r="BF77">
            <v>1387.3624267578125</v>
          </cell>
          <cell r="BG77">
            <v>955.9783935546875</v>
          </cell>
          <cell r="BH77">
            <v>1257.6688232421875</v>
          </cell>
          <cell r="BI77">
            <v>1108.1728515625</v>
          </cell>
          <cell r="BJ77">
            <v>1471.6129150390625</v>
          </cell>
          <cell r="BK77">
            <v>1204.8917236328125</v>
          </cell>
          <cell r="BL77">
            <v>1387.4603271484375</v>
          </cell>
          <cell r="BM77">
            <v>1372.1693115234375</v>
          </cell>
          <cell r="BN77">
            <v>1369.5865478515625</v>
          </cell>
          <cell r="BO77">
            <v>1363.0089111328125</v>
          </cell>
          <cell r="BP77">
            <v>1349.6588134765625</v>
          </cell>
          <cell r="BQ77">
            <v>1467.4639892578125</v>
          </cell>
          <cell r="BR77">
            <v>1133.0748291015625</v>
          </cell>
          <cell r="BS77">
            <v>1598.2864990234375</v>
          </cell>
          <cell r="BT77">
            <v>1037.9315185546875</v>
          </cell>
          <cell r="BU77">
            <v>1353.3839111328125</v>
          </cell>
          <cell r="BV77">
            <v>1435.2286376953125</v>
          </cell>
          <cell r="BW77">
            <v>1398.509521484375</v>
          </cell>
          <cell r="BX77">
            <v>962.98468017578125</v>
          </cell>
          <cell r="BY77">
            <v>1260.0023193359375</v>
          </cell>
          <cell r="BZ77">
            <v>1095.474365234375</v>
          </cell>
          <cell r="CA77">
            <v>1477.7596435546875</v>
          </cell>
          <cell r="CB77">
            <v>1204.6998291015625</v>
          </cell>
          <cell r="CC77">
            <v>1364.267578125</v>
          </cell>
          <cell r="CD77">
            <v>1364.2674560546875</v>
          </cell>
        </row>
        <row r="78">
          <cell r="A78">
            <v>45017</v>
          </cell>
          <cell r="B78">
            <v>4</v>
          </cell>
          <cell r="C78">
            <v>2023</v>
          </cell>
          <cell r="D78">
            <v>1624.581787109375</v>
          </cell>
          <cell r="E78">
            <v>1201.6895751953125</v>
          </cell>
          <cell r="F78">
            <v>1701.02490234375</v>
          </cell>
          <cell r="G78">
            <v>1119.7401123046875</v>
          </cell>
          <cell r="H78">
            <v>1467.5889892578125</v>
          </cell>
          <cell r="I78">
            <v>1558.8944091796875</v>
          </cell>
          <cell r="J78">
            <v>1499.3486328125</v>
          </cell>
          <cell r="K78">
            <v>1033.940185546875</v>
          </cell>
          <cell r="L78">
            <v>1357.6968994140625</v>
          </cell>
          <cell r="M78">
            <v>1124.9283447265625</v>
          </cell>
          <cell r="N78">
            <v>1645.2625732421875</v>
          </cell>
          <cell r="O78">
            <v>1287.1134033203125</v>
          </cell>
          <cell r="P78">
            <v>1622.1334228515625</v>
          </cell>
          <cell r="Q78">
            <v>1194.047119140625</v>
          </cell>
          <cell r="R78">
            <v>1717.0814208984375</v>
          </cell>
          <cell r="S78">
            <v>1105.87060546875</v>
          </cell>
          <cell r="T78">
            <v>1470.57470703125</v>
          </cell>
          <cell r="U78">
            <v>1549.15869140625</v>
          </cell>
          <cell r="V78">
            <v>1494.606689453125</v>
          </cell>
          <cell r="W78">
            <v>1028.448486328125</v>
          </cell>
          <cell r="X78">
            <v>1357.0224609375</v>
          </cell>
          <cell r="Y78">
            <v>1149.44140625</v>
          </cell>
          <cell r="Z78">
            <v>1638.4017333984375</v>
          </cell>
          <cell r="AA78">
            <v>1283.897216796875</v>
          </cell>
          <cell r="AB78">
            <v>1620.9482421875</v>
          </cell>
          <cell r="AC78">
            <v>1191.9091796875</v>
          </cell>
          <cell r="AD78">
            <v>1724.75634765625</v>
          </cell>
          <cell r="AE78">
            <v>1093.742431640625</v>
          </cell>
          <cell r="AF78">
            <v>1468.2601318359375</v>
          </cell>
          <cell r="AG78">
            <v>1551.41064453125</v>
          </cell>
          <cell r="AH78">
            <v>1498.0704345703125</v>
          </cell>
          <cell r="AI78">
            <v>1025.3958740234375</v>
          </cell>
          <cell r="AJ78">
            <v>1356.34326171875</v>
          </cell>
          <cell r="AK78">
            <v>1156.3392333984375</v>
          </cell>
          <cell r="AL78">
            <v>1625.4090576171875</v>
          </cell>
          <cell r="AM78">
            <v>1282.0836181640625</v>
          </cell>
          <cell r="AN78">
            <v>1618.3321533203125</v>
          </cell>
          <cell r="AO78">
            <v>1189.8992919921875</v>
          </cell>
          <cell r="AP78">
            <v>1731.807861328125</v>
          </cell>
          <cell r="AQ78">
            <v>1091.9642333984375</v>
          </cell>
          <cell r="AR78">
            <v>1468.18798828125</v>
          </cell>
          <cell r="AS78">
            <v>1528.4539794921875</v>
          </cell>
          <cell r="AT78">
            <v>1488.420166015625</v>
          </cell>
          <cell r="AU78">
            <v>1020.8977661132813</v>
          </cell>
          <cell r="AV78">
            <v>1355.1824951171875</v>
          </cell>
          <cell r="AW78">
            <v>1148.3115234375</v>
          </cell>
          <cell r="AX78">
            <v>1620.0166015625</v>
          </cell>
          <cell r="AY78">
            <v>1283.323486328125</v>
          </cell>
          <cell r="AZ78">
            <v>1614.1337890625</v>
          </cell>
          <cell r="BA78">
            <v>1185.862060546875</v>
          </cell>
          <cell r="BB78">
            <v>1742.2645263671875</v>
          </cell>
          <cell r="BC78">
            <v>1087.76904296875</v>
          </cell>
          <cell r="BD78">
            <v>1472.7567138671875</v>
          </cell>
          <cell r="BE78">
            <v>1510.578125</v>
          </cell>
          <cell r="BF78">
            <v>1478.6544189453125</v>
          </cell>
          <cell r="BG78">
            <v>1016.2130126953125</v>
          </cell>
          <cell r="BH78">
            <v>1354.21435546875</v>
          </cell>
          <cell r="BI78">
            <v>1173.5523681640625</v>
          </cell>
          <cell r="BJ78">
            <v>1611.3179931640625</v>
          </cell>
          <cell r="BK78">
            <v>1285.8658447265625</v>
          </cell>
          <cell r="BL78">
            <v>1504.328125</v>
          </cell>
          <cell r="BM78">
            <v>1485.7813720703125</v>
          </cell>
          <cell r="BN78">
            <v>1482.742919921875</v>
          </cell>
          <cell r="BO78">
            <v>1474.48828125</v>
          </cell>
          <cell r="BP78">
            <v>1458.679931640625</v>
          </cell>
          <cell r="BQ78">
            <v>1619.736083984375</v>
          </cell>
          <cell r="BR78">
            <v>1191.3612060546875</v>
          </cell>
          <cell r="BS78">
            <v>1726.778076171875</v>
          </cell>
          <cell r="BT78">
            <v>1096.30810546875</v>
          </cell>
          <cell r="BU78">
            <v>1470.346923828125</v>
          </cell>
          <cell r="BV78">
            <v>1529.7164306640625</v>
          </cell>
          <cell r="BW78">
            <v>1488.31494140625</v>
          </cell>
          <cell r="BX78">
            <v>1023.1965942382813</v>
          </cell>
          <cell r="BY78">
            <v>1355.5361328125</v>
          </cell>
          <cell r="BZ78">
            <v>1158.43017578125</v>
          </cell>
          <cell r="CA78">
            <v>1621.630126953125</v>
          </cell>
          <cell r="CB78">
            <v>1284.51025390625</v>
          </cell>
          <cell r="CC78">
            <v>1476.2384033203125</v>
          </cell>
          <cell r="CD78">
            <v>1476.23828125</v>
          </cell>
        </row>
        <row r="79">
          <cell r="A79">
            <v>45047</v>
          </cell>
          <cell r="B79">
            <v>5</v>
          </cell>
          <cell r="C79">
            <v>2023</v>
          </cell>
          <cell r="D79">
            <v>1745.380615234375</v>
          </cell>
          <cell r="E79">
            <v>1312.428955078125</v>
          </cell>
          <cell r="F79">
            <v>1842.7225341796875</v>
          </cell>
          <cell r="G79">
            <v>1251.8009033203125</v>
          </cell>
          <cell r="H79">
            <v>1597.0830078125</v>
          </cell>
          <cell r="I79">
            <v>1705.337158203125</v>
          </cell>
          <cell r="J79">
            <v>1612.5914306640625</v>
          </cell>
          <cell r="K79">
            <v>1111.5179443359375</v>
          </cell>
          <cell r="L79">
            <v>1463.7127685546875</v>
          </cell>
          <cell r="M79">
            <v>1189.2750244140625</v>
          </cell>
          <cell r="N79">
            <v>1796.9630126953125</v>
          </cell>
          <cell r="O79">
            <v>1380.6201171875</v>
          </cell>
          <cell r="P79">
            <v>1741.108642578125</v>
          </cell>
          <cell r="Q79">
            <v>1303.658447265625</v>
          </cell>
          <cell r="R79">
            <v>1859.3489990234375</v>
          </cell>
          <cell r="S79">
            <v>1237.0118408203125</v>
          </cell>
          <cell r="T79">
            <v>1599.4500732421875</v>
          </cell>
          <cell r="U79">
            <v>1692.348876953125</v>
          </cell>
          <cell r="V79">
            <v>1609.615966796875</v>
          </cell>
          <cell r="W79">
            <v>1105.8153076171875</v>
          </cell>
          <cell r="X79">
            <v>1466.3994140625</v>
          </cell>
          <cell r="Y79">
            <v>1216.1556396484375</v>
          </cell>
          <cell r="Z79">
            <v>1791.4483642578125</v>
          </cell>
          <cell r="AA79">
            <v>1375.5677490234375</v>
          </cell>
          <cell r="AB79">
            <v>1738.001953125</v>
          </cell>
          <cell r="AC79">
            <v>1302.432861328125</v>
          </cell>
          <cell r="AD79">
            <v>1867.071533203125</v>
          </cell>
          <cell r="AE79">
            <v>1223.865234375</v>
          </cell>
          <cell r="AF79">
            <v>1596.9891357421875</v>
          </cell>
          <cell r="AG79">
            <v>1693.6341552734375</v>
          </cell>
          <cell r="AH79">
            <v>1615.9693603515625</v>
          </cell>
          <cell r="AI79">
            <v>1102.977294921875</v>
          </cell>
          <cell r="AJ79">
            <v>1467.064453125</v>
          </cell>
          <cell r="AK79">
            <v>1224.2213134765625</v>
          </cell>
          <cell r="AL79">
            <v>1779.3427734375</v>
          </cell>
          <cell r="AM79">
            <v>1372.9884033203125</v>
          </cell>
          <cell r="AN79">
            <v>1734.291748046875</v>
          </cell>
          <cell r="AO79">
            <v>1299.9364013671875</v>
          </cell>
          <cell r="AP79">
            <v>1875.5135498046875</v>
          </cell>
          <cell r="AQ79">
            <v>1220.7060546875</v>
          </cell>
          <cell r="AR79">
            <v>1596.87841796875</v>
          </cell>
          <cell r="AS79">
            <v>1665.4385986328125</v>
          </cell>
          <cell r="AT79">
            <v>1607.2542724609375</v>
          </cell>
          <cell r="AU79">
            <v>1098.265625</v>
          </cell>
          <cell r="AV79">
            <v>1469.1107177734375</v>
          </cell>
          <cell r="AW79">
            <v>1215.0313720703125</v>
          </cell>
          <cell r="AX79">
            <v>1772.9974365234375</v>
          </cell>
          <cell r="AY79">
            <v>1373.78759765625</v>
          </cell>
          <cell r="AZ79">
            <v>1728.8045654296875</v>
          </cell>
          <cell r="BA79">
            <v>1294.58642578125</v>
          </cell>
          <cell r="BB79">
            <v>1887.67919921875</v>
          </cell>
          <cell r="BC79">
            <v>1214.3626708984375</v>
          </cell>
          <cell r="BD79">
            <v>1601.1827392578125</v>
          </cell>
          <cell r="BE79">
            <v>1642.7645263671875</v>
          </cell>
          <cell r="BF79">
            <v>1598.9503173828125</v>
          </cell>
          <cell r="BG79">
            <v>1093.4547119140625</v>
          </cell>
          <cell r="BH79">
            <v>1472.7684326171875</v>
          </cell>
          <cell r="BI79">
            <v>1241.8841552734375</v>
          </cell>
          <cell r="BJ79">
            <v>1763.8831787109375</v>
          </cell>
          <cell r="BK79">
            <v>1375.829345703125</v>
          </cell>
          <cell r="BL79">
            <v>1627.403564453125</v>
          </cell>
          <cell r="BM79">
            <v>1608.1500244140625</v>
          </cell>
          <cell r="BN79">
            <v>1605.2822265625</v>
          </cell>
          <cell r="BO79">
            <v>1597.0758056640625</v>
          </cell>
          <cell r="BP79">
            <v>1581.7930908203125</v>
          </cell>
          <cell r="BQ79">
            <v>1737.05712890625</v>
          </cell>
          <cell r="BR79">
            <v>1301.0948486328125</v>
          </cell>
          <cell r="BS79">
            <v>1870.197509765625</v>
          </cell>
          <cell r="BT79">
            <v>1225.3485107421875</v>
          </cell>
          <cell r="BU79">
            <v>1599.0281982421875</v>
          </cell>
          <cell r="BV79">
            <v>1667.058837890625</v>
          </cell>
          <cell r="BW79">
            <v>1606.4923095703125</v>
          </cell>
          <cell r="BX79">
            <v>1100.59375</v>
          </cell>
          <cell r="BY79">
            <v>1469.180908203125</v>
          </cell>
          <cell r="BZ79">
            <v>1225.844482421875</v>
          </cell>
          <cell r="CA79">
            <v>1774.5006103515625</v>
          </cell>
          <cell r="CB79">
            <v>1375.3294677734375</v>
          </cell>
          <cell r="CC79">
            <v>1599.0128173828125</v>
          </cell>
          <cell r="CD79">
            <v>1599.0128173828125</v>
          </cell>
        </row>
        <row r="80">
          <cell r="A80">
            <v>45078</v>
          </cell>
          <cell r="B80">
            <v>6</v>
          </cell>
          <cell r="C80">
            <v>2023</v>
          </cell>
          <cell r="D80">
            <v>1854.8953857421875</v>
          </cell>
          <cell r="E80">
            <v>1390.496826171875</v>
          </cell>
          <cell r="F80">
            <v>1950.8790283203125</v>
          </cell>
          <cell r="G80">
            <v>1370.620849609375</v>
          </cell>
          <cell r="H80">
            <v>1722.542724609375</v>
          </cell>
          <cell r="I80">
            <v>1853.7647705078125</v>
          </cell>
          <cell r="J80">
            <v>1714.979736328125</v>
          </cell>
          <cell r="K80">
            <v>1228.453125</v>
          </cell>
          <cell r="L80">
            <v>1558.911865234375</v>
          </cell>
          <cell r="M80">
            <v>1290.8876953125</v>
          </cell>
          <cell r="N80">
            <v>1901.700439453125</v>
          </cell>
          <cell r="O80">
            <v>1472.657470703125</v>
          </cell>
          <cell r="P80">
            <v>1847.84228515625</v>
          </cell>
          <cell r="Q80">
            <v>1380.7381591796875</v>
          </cell>
          <cell r="R80">
            <v>1968.4925537109375</v>
          </cell>
          <cell r="S80">
            <v>1343.2078857421875</v>
          </cell>
          <cell r="T80">
            <v>1726.26123046875</v>
          </cell>
          <cell r="U80">
            <v>1839.4569091796875</v>
          </cell>
          <cell r="V80">
            <v>1712.572509765625</v>
          </cell>
          <cell r="W80">
            <v>1223.148193359375</v>
          </cell>
          <cell r="X80">
            <v>1562.052490234375</v>
          </cell>
          <cell r="Y80">
            <v>1319.809326171875</v>
          </cell>
          <cell r="Z80">
            <v>1899.9105224609375</v>
          </cell>
          <cell r="AA80">
            <v>1465.9044189453125</v>
          </cell>
          <cell r="AB80">
            <v>1843.1082763671875</v>
          </cell>
          <cell r="AC80">
            <v>1378.7279052734375</v>
          </cell>
          <cell r="AD80">
            <v>1976.972900390625</v>
          </cell>
          <cell r="AE80">
            <v>1321.363037109375</v>
          </cell>
          <cell r="AF80">
            <v>1723.7796630859375</v>
          </cell>
          <cell r="AG80">
            <v>1840.068115234375</v>
          </cell>
          <cell r="AH80">
            <v>1720.4163818359375</v>
          </cell>
          <cell r="AI80">
            <v>1220.8741455078125</v>
          </cell>
          <cell r="AJ80">
            <v>1562.890380859375</v>
          </cell>
          <cell r="AK80">
            <v>1327.3746337890625</v>
          </cell>
          <cell r="AL80">
            <v>1891.963623046875</v>
          </cell>
          <cell r="AM80">
            <v>1462.5107421875</v>
          </cell>
          <cell r="AN80">
            <v>1838.650146484375</v>
          </cell>
          <cell r="AO80">
            <v>1375.609619140625</v>
          </cell>
          <cell r="AP80">
            <v>1985.9840087890625</v>
          </cell>
          <cell r="AQ80">
            <v>1317.47509765625</v>
          </cell>
          <cell r="AR80">
            <v>1723.7596435546875</v>
          </cell>
          <cell r="AS80">
            <v>1808.61474609375</v>
          </cell>
          <cell r="AT80">
            <v>1711.3621826171875</v>
          </cell>
          <cell r="AU80">
            <v>1214.9412841796875</v>
          </cell>
          <cell r="AV80">
            <v>1565.0743408203125</v>
          </cell>
          <cell r="AW80">
            <v>1316.46240234375</v>
          </cell>
          <cell r="AX80">
            <v>1887.187255859375</v>
          </cell>
          <cell r="AY80">
            <v>1463.141845703125</v>
          </cell>
          <cell r="AZ80">
            <v>1831.6021728515625</v>
          </cell>
          <cell r="BA80">
            <v>1369.8480224609375</v>
          </cell>
          <cell r="BB80">
            <v>1999.193359375</v>
          </cell>
          <cell r="BC80">
            <v>1309.0806884765625</v>
          </cell>
          <cell r="BD80">
            <v>1730.095703125</v>
          </cell>
          <cell r="BE80">
            <v>1783.0810546875</v>
          </cell>
          <cell r="BF80">
            <v>1702.8878173828125</v>
          </cell>
          <cell r="BG80">
            <v>1210.6075439453125</v>
          </cell>
          <cell r="BH80">
            <v>1568.4163818359375</v>
          </cell>
          <cell r="BI80">
            <v>1346.9886474609375</v>
          </cell>
          <cell r="BJ80">
            <v>1880.4158935546875</v>
          </cell>
          <cell r="BK80">
            <v>1465.0478515625</v>
          </cell>
          <cell r="BL80">
            <v>1736.964599609375</v>
          </cell>
          <cell r="BM80">
            <v>1716.0166015625</v>
          </cell>
          <cell r="BN80">
            <v>1713.195556640625</v>
          </cell>
          <cell r="BO80">
            <v>1705.156005859375</v>
          </cell>
          <cell r="BP80">
            <v>1690.5107421875</v>
          </cell>
          <cell r="BQ80">
            <v>1842.5838623046875</v>
          </cell>
          <cell r="BR80">
            <v>1377.3321533203125</v>
          </cell>
          <cell r="BS80">
            <v>1980.31982421875</v>
          </cell>
          <cell r="BT80">
            <v>1325.61376953125</v>
          </cell>
          <cell r="BU80">
            <v>1726.604248046875</v>
          </cell>
          <cell r="BV80">
            <v>1810.4676513671875</v>
          </cell>
          <cell r="BW80">
            <v>1710.2816162109375</v>
          </cell>
          <cell r="BX80">
            <v>1217.787353515625</v>
          </cell>
          <cell r="BY80">
            <v>1564.881103515625</v>
          </cell>
          <cell r="BZ80">
            <v>1329.3353271484375</v>
          </cell>
          <cell r="CA80">
            <v>1887.9302978515625</v>
          </cell>
          <cell r="CB80">
            <v>1465.061767578125</v>
          </cell>
          <cell r="CC80">
            <v>1707.417236328125</v>
          </cell>
          <cell r="CD80">
            <v>1707.4171142578125</v>
          </cell>
        </row>
        <row r="81">
          <cell r="A81">
            <v>45108</v>
          </cell>
          <cell r="B81">
            <v>7</v>
          </cell>
          <cell r="C81">
            <v>2023</v>
          </cell>
          <cell r="D81">
            <v>1992.208251953125</v>
          </cell>
          <cell r="E81">
            <v>1525.427001953125</v>
          </cell>
          <cell r="F81">
            <v>2062.3818359375</v>
          </cell>
          <cell r="G81">
            <v>1429.326904296875</v>
          </cell>
          <cell r="H81">
            <v>1830.3834228515625</v>
          </cell>
          <cell r="I81">
            <v>2025.1370849609375</v>
          </cell>
          <cell r="J81">
            <v>1811.275634765625</v>
          </cell>
          <cell r="K81">
            <v>1392.6162109375</v>
          </cell>
          <cell r="L81">
            <v>1727.8348388671875</v>
          </cell>
          <cell r="M81">
            <v>1386.1822509765625</v>
          </cell>
          <cell r="N81">
            <v>2041.98388671875</v>
          </cell>
          <cell r="O81">
            <v>1564.842041015625</v>
          </cell>
          <cell r="P81">
            <v>1985.3157958984375</v>
          </cell>
          <cell r="Q81">
            <v>1514.2396240234375</v>
          </cell>
          <cell r="R81">
            <v>2083.425537109375</v>
          </cell>
          <cell r="S81">
            <v>1398.6148681640625</v>
          </cell>
          <cell r="T81">
            <v>1833.5010986328125</v>
          </cell>
          <cell r="U81">
            <v>2007.8677978515625</v>
          </cell>
          <cell r="V81">
            <v>1807.195556640625</v>
          </cell>
          <cell r="W81">
            <v>1388.89990234375</v>
          </cell>
          <cell r="X81">
            <v>1733.3797607421875</v>
          </cell>
          <cell r="Y81">
            <v>1420.0484619140625</v>
          </cell>
          <cell r="Z81">
            <v>2039.5614013671875</v>
          </cell>
          <cell r="AA81">
            <v>1558.588623046875</v>
          </cell>
          <cell r="AB81">
            <v>1980.486083984375</v>
          </cell>
          <cell r="AC81">
            <v>1513.4376220703125</v>
          </cell>
          <cell r="AD81">
            <v>2093.449951171875</v>
          </cell>
          <cell r="AE81">
            <v>1374.2984619140625</v>
          </cell>
          <cell r="AF81">
            <v>1830.1954345703125</v>
          </cell>
          <cell r="AG81">
            <v>2008.8331298828125</v>
          </cell>
          <cell r="AH81">
            <v>1815.548095703125</v>
          </cell>
          <cell r="AI81">
            <v>1387.7059326171875</v>
          </cell>
          <cell r="AJ81">
            <v>1735.4031982421875</v>
          </cell>
          <cell r="AK81">
            <v>1429.2154541015625</v>
          </cell>
          <cell r="AL81">
            <v>2032.22412109375</v>
          </cell>
          <cell r="AM81">
            <v>1554.9306640625</v>
          </cell>
          <cell r="AN81">
            <v>1976.0352783203125</v>
          </cell>
          <cell r="AO81">
            <v>1510.18310546875</v>
          </cell>
          <cell r="AP81">
            <v>2104.62548828125</v>
          </cell>
          <cell r="AQ81">
            <v>1370.481689453125</v>
          </cell>
          <cell r="AR81">
            <v>1830.528564453125</v>
          </cell>
          <cell r="AS81">
            <v>1971.0904541015625</v>
          </cell>
          <cell r="AT81">
            <v>1804.489501953125</v>
          </cell>
          <cell r="AU81">
            <v>1381.19970703125</v>
          </cell>
          <cell r="AV81">
            <v>1739.18408203125</v>
          </cell>
          <cell r="AW81">
            <v>1416.719970703125</v>
          </cell>
          <cell r="AX81">
            <v>2025.7015380859375</v>
          </cell>
          <cell r="AY81">
            <v>1556.79052734375</v>
          </cell>
          <cell r="AZ81">
            <v>1968.9210205078125</v>
          </cell>
          <cell r="BA81">
            <v>1503.302490234375</v>
          </cell>
          <cell r="BB81">
            <v>2120.581787109375</v>
          </cell>
          <cell r="BC81">
            <v>1360.8436279296875</v>
          </cell>
          <cell r="BD81">
            <v>1837.675537109375</v>
          </cell>
          <cell r="BE81">
            <v>1940.482177734375</v>
          </cell>
          <cell r="BF81">
            <v>1795.3118896484375</v>
          </cell>
          <cell r="BG81">
            <v>1377.6318359375</v>
          </cell>
          <cell r="BH81">
            <v>1745.469482421875</v>
          </cell>
          <cell r="BI81">
            <v>1452.1314697265625</v>
          </cell>
          <cell r="BJ81">
            <v>2018.0391845703125</v>
          </cell>
          <cell r="BK81">
            <v>1559.7547607421875</v>
          </cell>
          <cell r="BL81">
            <v>1862.519287109375</v>
          </cell>
          <cell r="BM81">
            <v>1840.0758056640625</v>
          </cell>
          <cell r="BN81">
            <v>1837.9002685546875</v>
          </cell>
          <cell r="BO81">
            <v>1828.679931640625</v>
          </cell>
          <cell r="BP81">
            <v>1813.58642578125</v>
          </cell>
          <cell r="BQ81">
            <v>1979.9561767578125</v>
          </cell>
          <cell r="BR81">
            <v>1511.4345703125</v>
          </cell>
          <cell r="BS81">
            <v>2097.739990234375</v>
          </cell>
          <cell r="BT81">
            <v>1379.236328125</v>
          </cell>
          <cell r="BU81">
            <v>1833.8118896484375</v>
          </cell>
          <cell r="BV81">
            <v>1973.2899169921875</v>
          </cell>
          <cell r="BW81">
            <v>1803.96875</v>
          </cell>
          <cell r="BX81">
            <v>1384.052734375</v>
          </cell>
          <cell r="BY81">
            <v>1738.8828125</v>
          </cell>
          <cell r="BZ81">
            <v>1431.4986572265625</v>
          </cell>
          <cell r="CA81">
            <v>2026.642333984375</v>
          </cell>
          <cell r="CB81">
            <v>1558.61865234375</v>
          </cell>
          <cell r="CC81">
            <v>1831.336181640625</v>
          </cell>
          <cell r="CD81">
            <v>1831.336181640625</v>
          </cell>
        </row>
        <row r="82">
          <cell r="A82">
            <v>45139</v>
          </cell>
          <cell r="B82">
            <v>8</v>
          </cell>
          <cell r="C82">
            <v>2023</v>
          </cell>
          <cell r="D82">
            <v>2312.74365234375</v>
          </cell>
          <cell r="E82">
            <v>1675.532958984375</v>
          </cell>
          <cell r="F82">
            <v>2263.673583984375</v>
          </cell>
          <cell r="G82">
            <v>1548.423828125</v>
          </cell>
          <cell r="H82">
            <v>2092.46826171875</v>
          </cell>
          <cell r="I82">
            <v>2332.319091796875</v>
          </cell>
          <cell r="J82">
            <v>2005.028564453125</v>
          </cell>
          <cell r="K82">
            <v>1492.0194091796875</v>
          </cell>
          <cell r="L82">
            <v>1928.7471923828125</v>
          </cell>
          <cell r="M82">
            <v>1509.769775390625</v>
          </cell>
          <cell r="N82">
            <v>2304.754150390625</v>
          </cell>
          <cell r="O82">
            <v>1715.649658203125</v>
          </cell>
          <cell r="P82">
            <v>2300.71044921875</v>
          </cell>
          <cell r="Q82">
            <v>1659.146728515625</v>
          </cell>
          <cell r="R82">
            <v>2284.793701171875</v>
          </cell>
          <cell r="S82">
            <v>1521.0791015625</v>
          </cell>
          <cell r="T82">
            <v>2092.754150390625</v>
          </cell>
          <cell r="U82">
            <v>2311.20263671875</v>
          </cell>
          <cell r="V82">
            <v>1999.231689453125</v>
          </cell>
          <cell r="W82">
            <v>1487.45751953125</v>
          </cell>
          <cell r="X82">
            <v>1935.084228515625</v>
          </cell>
          <cell r="Y82">
            <v>1550.0594482421875</v>
          </cell>
          <cell r="Z82">
            <v>2300.4736328125</v>
          </cell>
          <cell r="AA82">
            <v>1705.2799072265625</v>
          </cell>
          <cell r="AB82">
            <v>2292.318115234375</v>
          </cell>
          <cell r="AC82">
            <v>1659.25537109375</v>
          </cell>
          <cell r="AD82">
            <v>2295.66259765625</v>
          </cell>
          <cell r="AE82">
            <v>1496.8309326171875</v>
          </cell>
          <cell r="AF82">
            <v>2085.944580078125</v>
          </cell>
          <cell r="AG82">
            <v>2309.89697265625</v>
          </cell>
          <cell r="AH82">
            <v>2008.875244140625</v>
          </cell>
          <cell r="AI82">
            <v>1486.031982421875</v>
          </cell>
          <cell r="AJ82">
            <v>1937.0164794921875</v>
          </cell>
          <cell r="AK82">
            <v>1561.3306884765625</v>
          </cell>
          <cell r="AL82">
            <v>2287.466552734375</v>
          </cell>
          <cell r="AM82">
            <v>1699.8155517578125</v>
          </cell>
          <cell r="AN82">
            <v>2284.99169921875</v>
          </cell>
          <cell r="AO82">
            <v>1654.25390625</v>
          </cell>
          <cell r="AP82">
            <v>2306.050048828125</v>
          </cell>
          <cell r="AQ82">
            <v>1494.9429931640625</v>
          </cell>
          <cell r="AR82">
            <v>2086.200927734375</v>
          </cell>
          <cell r="AS82">
            <v>2271.15234375</v>
          </cell>
          <cell r="AT82">
            <v>1994.732177734375</v>
          </cell>
          <cell r="AU82">
            <v>1478.976806640625</v>
          </cell>
          <cell r="AV82">
            <v>1943.2139892578125</v>
          </cell>
          <cell r="AW82">
            <v>1547.067138671875</v>
          </cell>
          <cell r="AX82">
            <v>2279.33447265625</v>
          </cell>
          <cell r="AY82">
            <v>1701.697265625</v>
          </cell>
          <cell r="AZ82">
            <v>2274.358642578125</v>
          </cell>
          <cell r="BA82">
            <v>1643.6644287109375</v>
          </cell>
          <cell r="BB82">
            <v>2321.876220703125</v>
          </cell>
          <cell r="BC82">
            <v>1490.9464111328125</v>
          </cell>
          <cell r="BD82">
            <v>2095.92724609375</v>
          </cell>
          <cell r="BE82">
            <v>2238.822021484375</v>
          </cell>
          <cell r="BF82">
            <v>1983.57861328125</v>
          </cell>
          <cell r="BG82">
            <v>1476.4583740234375</v>
          </cell>
          <cell r="BH82">
            <v>1951.4315185546875</v>
          </cell>
          <cell r="BI82">
            <v>1589.2801513671875</v>
          </cell>
          <cell r="BJ82">
            <v>2268.216796875</v>
          </cell>
          <cell r="BK82">
            <v>1703.818359375</v>
          </cell>
          <cell r="BL82">
            <v>2108.071533203125</v>
          </cell>
          <cell r="BM82">
            <v>2075.06884765625</v>
          </cell>
          <cell r="BN82">
            <v>2070.597412109375</v>
          </cell>
          <cell r="BO82">
            <v>2057.05615234375</v>
          </cell>
          <cell r="BP82">
            <v>2037.6539306640625</v>
          </cell>
          <cell r="BQ82">
            <v>2291.97607421875</v>
          </cell>
          <cell r="BR82">
            <v>1655.6351318359375</v>
          </cell>
          <cell r="BS82">
            <v>2299.24609375</v>
          </cell>
          <cell r="BT82">
            <v>1504.2818603515625</v>
          </cell>
          <cell r="BU82">
            <v>2091.591796875</v>
          </cell>
          <cell r="BV82">
            <v>2273.7392578125</v>
          </cell>
          <cell r="BW82">
            <v>1994.56298828125</v>
          </cell>
          <cell r="BX82">
            <v>1482.560546875</v>
          </cell>
          <cell r="BY82">
            <v>1942.578857421875</v>
          </cell>
          <cell r="BZ82">
            <v>1564.39208984375</v>
          </cell>
          <cell r="CA82">
            <v>2280.7578125</v>
          </cell>
          <cell r="CB82">
            <v>1704.0369873046875</v>
          </cell>
          <cell r="CC82">
            <v>2062.20947265625</v>
          </cell>
          <cell r="CD82">
            <v>2062.20947265625</v>
          </cell>
        </row>
        <row r="83">
          <cell r="A83">
            <v>45170</v>
          </cell>
          <cell r="B83">
            <v>9</v>
          </cell>
          <cell r="C83">
            <v>2023</v>
          </cell>
          <cell r="D83">
            <v>2639.975830078125</v>
          </cell>
          <cell r="E83">
            <v>1851.446533203125</v>
          </cell>
          <cell r="F83">
            <v>2531.94677734375</v>
          </cell>
          <cell r="G83">
            <v>1687.1995849609375</v>
          </cell>
          <cell r="H83">
            <v>2361.483642578125</v>
          </cell>
          <cell r="I83">
            <v>2564.4189453125</v>
          </cell>
          <cell r="J83">
            <v>2229.331298828125</v>
          </cell>
          <cell r="K83">
            <v>1655.74609375</v>
          </cell>
          <cell r="L83">
            <v>2219.885498046875</v>
          </cell>
          <cell r="M83">
            <v>1667.03125</v>
          </cell>
          <cell r="N83">
            <v>2605.748291015625</v>
          </cell>
          <cell r="O83">
            <v>1915.0751953125</v>
          </cell>
          <cell r="P83">
            <v>2625.24609375</v>
          </cell>
          <cell r="Q83">
            <v>1832.10546875</v>
          </cell>
          <cell r="R83">
            <v>2557.069091796875</v>
          </cell>
          <cell r="S83">
            <v>1653.55322265625</v>
          </cell>
          <cell r="T83">
            <v>2360.124755859375</v>
          </cell>
          <cell r="U83">
            <v>2540.07275390625</v>
          </cell>
          <cell r="V83">
            <v>2220.2392578125</v>
          </cell>
          <cell r="W83">
            <v>1648.611572265625</v>
          </cell>
          <cell r="X83">
            <v>2228.4423828125</v>
          </cell>
          <cell r="Y83">
            <v>1716.8233642578125</v>
          </cell>
          <cell r="Z83">
            <v>2603.0625</v>
          </cell>
          <cell r="AA83">
            <v>1903.92578125</v>
          </cell>
          <cell r="AB83">
            <v>2615.4052734375</v>
          </cell>
          <cell r="AC83">
            <v>1833.2115478515625</v>
          </cell>
          <cell r="AD83">
            <v>2568.9912109375</v>
          </cell>
          <cell r="AE83">
            <v>1625.1451416015625</v>
          </cell>
          <cell r="AF83">
            <v>2352.02685546875</v>
          </cell>
          <cell r="AG83">
            <v>2539.3994140625</v>
          </cell>
          <cell r="AH83">
            <v>2229.92578125</v>
          </cell>
          <cell r="AI83">
            <v>1645.810791015625</v>
          </cell>
          <cell r="AJ83">
            <v>2231.364013671875</v>
          </cell>
          <cell r="AK83">
            <v>1730.5606689453125</v>
          </cell>
          <cell r="AL83">
            <v>2591.665771484375</v>
          </cell>
          <cell r="AM83">
            <v>1897.6256103515625</v>
          </cell>
          <cell r="AN83">
            <v>2606.89794921875</v>
          </cell>
          <cell r="AO83">
            <v>1827.1873779296875</v>
          </cell>
          <cell r="AP83">
            <v>2582.68408203125</v>
          </cell>
          <cell r="AQ83">
            <v>1622.8753662109375</v>
          </cell>
          <cell r="AR83">
            <v>2352.1162109375</v>
          </cell>
          <cell r="AS83">
            <v>2487.396728515625</v>
          </cell>
          <cell r="AT83">
            <v>2210.633544921875</v>
          </cell>
          <cell r="AU83">
            <v>1637.06884765625</v>
          </cell>
          <cell r="AV83">
            <v>2237.947021484375</v>
          </cell>
          <cell r="AW83">
            <v>1713.394775390625</v>
          </cell>
          <cell r="AX83">
            <v>2585.630859375</v>
          </cell>
          <cell r="AY83">
            <v>1900.3907470703125</v>
          </cell>
          <cell r="AZ83">
            <v>2592.056396484375</v>
          </cell>
          <cell r="BA83">
            <v>1814.2955322265625</v>
          </cell>
          <cell r="BB83">
            <v>2601.710205078125</v>
          </cell>
          <cell r="BC83">
            <v>1615.953125</v>
          </cell>
          <cell r="BD83">
            <v>2359.63427734375</v>
          </cell>
          <cell r="BE83">
            <v>2444.3525390625</v>
          </cell>
          <cell r="BF83">
            <v>2195.341552734375</v>
          </cell>
          <cell r="BG83">
            <v>1632.0037841796875</v>
          </cell>
          <cell r="BH83">
            <v>2247.58544921875</v>
          </cell>
          <cell r="BI83">
            <v>1766.388671875</v>
          </cell>
          <cell r="BJ83">
            <v>2575.7060546875</v>
          </cell>
          <cell r="BK83">
            <v>1905.3280029296875</v>
          </cell>
          <cell r="BL83">
            <v>2376.777099609375</v>
          </cell>
          <cell r="BM83">
            <v>2334.798095703125</v>
          </cell>
          <cell r="BN83">
            <v>2328.207763671875</v>
          </cell>
          <cell r="BO83">
            <v>2309.9423828125</v>
          </cell>
          <cell r="BP83">
            <v>2284.213134765625</v>
          </cell>
          <cell r="BQ83">
            <v>2614.61474609375</v>
          </cell>
          <cell r="BR83">
            <v>1828.4437255859375</v>
          </cell>
          <cell r="BS83">
            <v>2574.299072265625</v>
          </cell>
          <cell r="BT83">
            <v>1633.2891845703125</v>
          </cell>
          <cell r="BU83">
            <v>2357.076171875</v>
          </cell>
          <cell r="BV83">
            <v>2490.49755859375</v>
          </cell>
          <cell r="BW83">
            <v>2211.271240234375</v>
          </cell>
          <cell r="BX83">
            <v>1641.4105224609375</v>
          </cell>
          <cell r="BY83">
            <v>2237.20263671875</v>
          </cell>
          <cell r="BZ83">
            <v>1735.001953125</v>
          </cell>
          <cell r="CA83">
            <v>2586.322998046875</v>
          </cell>
          <cell r="CB83">
            <v>1903.691650390625</v>
          </cell>
          <cell r="CC83">
            <v>2316.88134765625</v>
          </cell>
          <cell r="CD83">
            <v>2316.88134765625</v>
          </cell>
        </row>
        <row r="84">
          <cell r="A84">
            <v>45200</v>
          </cell>
          <cell r="B84">
            <v>10</v>
          </cell>
          <cell r="C84">
            <v>2023</v>
          </cell>
          <cell r="D84">
            <v>2835.8701171875</v>
          </cell>
          <cell r="E84">
            <v>2036.9578857421875</v>
          </cell>
          <cell r="F84">
            <v>2789.101806640625</v>
          </cell>
          <cell r="G84">
            <v>1809.190185546875</v>
          </cell>
          <cell r="H84">
            <v>2609.123291015625</v>
          </cell>
          <cell r="I84">
            <v>2690.2109375</v>
          </cell>
          <cell r="J84">
            <v>2386.760986328125</v>
          </cell>
          <cell r="K84">
            <v>1875.47314453125</v>
          </cell>
          <cell r="L84">
            <v>2431.3115234375</v>
          </cell>
          <cell r="M84">
            <v>1829.182861328125</v>
          </cell>
          <cell r="N84">
            <v>2838.681396484375</v>
          </cell>
          <cell r="O84">
            <v>2064.6904296875</v>
          </cell>
          <cell r="P84">
            <v>2823.707763671875</v>
          </cell>
          <cell r="Q84">
            <v>2017.4061279296875</v>
          </cell>
          <cell r="R84">
            <v>2822.59130859375</v>
          </cell>
          <cell r="S84">
            <v>1778.279296875</v>
          </cell>
          <cell r="T84">
            <v>2610.7392578125</v>
          </cell>
          <cell r="U84">
            <v>2666.6044921875</v>
          </cell>
          <cell r="V84">
            <v>2376.055419921875</v>
          </cell>
          <cell r="W84">
            <v>1867.3829345703125</v>
          </cell>
          <cell r="X84">
            <v>2435.6005859375</v>
          </cell>
          <cell r="Y84">
            <v>1884.71826171875</v>
          </cell>
          <cell r="Z84">
            <v>2834.80419921875</v>
          </cell>
          <cell r="AA84">
            <v>2050.936279296875</v>
          </cell>
          <cell r="AB84">
            <v>2815.06884765625</v>
          </cell>
          <cell r="AC84">
            <v>2018.053466796875</v>
          </cell>
          <cell r="AD84">
            <v>2839.257080078125</v>
          </cell>
          <cell r="AE84">
            <v>1750.891845703125</v>
          </cell>
          <cell r="AF84">
            <v>2602.343017578125</v>
          </cell>
          <cell r="AG84">
            <v>2668.805908203125</v>
          </cell>
          <cell r="AH84">
            <v>2389.603515625</v>
          </cell>
          <cell r="AI84">
            <v>1864.41455078125</v>
          </cell>
          <cell r="AJ84">
            <v>2436.15380859375</v>
          </cell>
          <cell r="AK84">
            <v>1900.3018798828125</v>
          </cell>
          <cell r="AL84">
            <v>2820.869873046875</v>
          </cell>
          <cell r="AM84">
            <v>2043.849609375</v>
          </cell>
          <cell r="AN84">
            <v>2807.29638671875</v>
          </cell>
          <cell r="AO84">
            <v>2012.2088623046875</v>
          </cell>
          <cell r="AP84">
            <v>2855.480712890625</v>
          </cell>
          <cell r="AQ84">
            <v>1749.8231201171875</v>
          </cell>
          <cell r="AR84">
            <v>2602.736328125</v>
          </cell>
          <cell r="AS84">
            <v>2615.51123046875</v>
          </cell>
          <cell r="AT84">
            <v>2367.1162109375</v>
          </cell>
          <cell r="AU84">
            <v>1853.9227294921875</v>
          </cell>
          <cell r="AV84">
            <v>2443.142333984375</v>
          </cell>
          <cell r="AW84">
            <v>1881.6019287109375</v>
          </cell>
          <cell r="AX84">
            <v>2813.785400390625</v>
          </cell>
          <cell r="AY84">
            <v>2044.5675048828125</v>
          </cell>
          <cell r="AZ84">
            <v>2794.526611328125</v>
          </cell>
          <cell r="BA84">
            <v>1999.21240234375</v>
          </cell>
          <cell r="BB84">
            <v>2878.9580078125</v>
          </cell>
          <cell r="BC84">
            <v>1745.9569091796875</v>
          </cell>
          <cell r="BD84">
            <v>2614.284912109375</v>
          </cell>
          <cell r="BE84">
            <v>2572.423828125</v>
          </cell>
          <cell r="BF84">
            <v>2351.360107421875</v>
          </cell>
          <cell r="BG84">
            <v>1848.2413330078125</v>
          </cell>
          <cell r="BH84">
            <v>2452.750244140625</v>
          </cell>
          <cell r="BI84">
            <v>1941.3218994140625</v>
          </cell>
          <cell r="BJ84">
            <v>2802.0986328125</v>
          </cell>
          <cell r="BK84">
            <v>2045.564453125</v>
          </cell>
          <cell r="BL84">
            <v>2570.353271484375</v>
          </cell>
          <cell r="BM84">
            <v>2528.2255859375</v>
          </cell>
          <cell r="BN84">
            <v>2521.83837890625</v>
          </cell>
          <cell r="BO84">
            <v>2502.296630859375</v>
          </cell>
          <cell r="BP84">
            <v>2476.675048828125</v>
          </cell>
          <cell r="BQ84">
            <v>2814.162841796875</v>
          </cell>
          <cell r="BR84">
            <v>2013.51953125</v>
          </cell>
          <cell r="BS84">
            <v>2844.5234375</v>
          </cell>
          <cell r="BT84">
            <v>1760.1082763671875</v>
          </cell>
          <cell r="BU84">
            <v>2609.058837890625</v>
          </cell>
          <cell r="BV84">
            <v>2618.451416015625</v>
          </cell>
          <cell r="BW84">
            <v>2368.091796875</v>
          </cell>
          <cell r="BX84">
            <v>1859.0826416015625</v>
          </cell>
          <cell r="BY84">
            <v>2443.252685546875</v>
          </cell>
          <cell r="BZ84">
            <v>1905.732177734375</v>
          </cell>
          <cell r="CA84">
            <v>2814.75390625</v>
          </cell>
          <cell r="CB84">
            <v>2047.6793212890625</v>
          </cell>
          <cell r="CC84">
            <v>2509.81201171875</v>
          </cell>
          <cell r="CD84">
            <v>2509.81201171875</v>
          </cell>
        </row>
        <row r="85">
          <cell r="A85">
            <v>45231</v>
          </cell>
          <cell r="B85">
            <v>11</v>
          </cell>
          <cell r="C85">
            <v>2023</v>
          </cell>
          <cell r="D85">
            <v>3281.31640625</v>
          </cell>
          <cell r="E85">
            <v>2257.100341796875</v>
          </cell>
          <cell r="F85">
            <v>3096.211181640625</v>
          </cell>
          <cell r="G85">
            <v>1942.9840087890625</v>
          </cell>
          <cell r="H85">
            <v>2936.095703125</v>
          </cell>
          <cell r="I85">
            <v>3110.99169921875</v>
          </cell>
          <cell r="J85">
            <v>2635.679931640625</v>
          </cell>
          <cell r="K85">
            <v>2168.151611328125</v>
          </cell>
          <cell r="L85">
            <v>2745.6689453125</v>
          </cell>
          <cell r="M85">
            <v>2034.9669189453125</v>
          </cell>
          <cell r="N85">
            <v>3171.35888671875</v>
          </cell>
          <cell r="O85">
            <v>2303.5537109375</v>
          </cell>
          <cell r="P85">
            <v>3272.836669921875</v>
          </cell>
          <cell r="Q85">
            <v>2236.0263671875</v>
          </cell>
          <cell r="R85">
            <v>3133.1318359375</v>
          </cell>
          <cell r="S85">
            <v>1909.3436279296875</v>
          </cell>
          <cell r="T85">
            <v>2936.403564453125</v>
          </cell>
          <cell r="U85">
            <v>3085.98388671875</v>
          </cell>
          <cell r="V85">
            <v>2622.731201171875</v>
          </cell>
          <cell r="W85">
            <v>2159.580322265625</v>
          </cell>
          <cell r="X85">
            <v>2754.09521484375</v>
          </cell>
          <cell r="Y85">
            <v>2105.888671875</v>
          </cell>
          <cell r="Z85">
            <v>3171.06103515625</v>
          </cell>
          <cell r="AA85">
            <v>2287.590087890625</v>
          </cell>
          <cell r="AB85">
            <v>3266.62109375</v>
          </cell>
          <cell r="AC85">
            <v>2236.420166015625</v>
          </cell>
          <cell r="AD85">
            <v>3151.8017578125</v>
          </cell>
          <cell r="AE85">
            <v>1878.5074462890625</v>
          </cell>
          <cell r="AF85">
            <v>2926.875244140625</v>
          </cell>
          <cell r="AG85">
            <v>3082.677490234375</v>
          </cell>
          <cell r="AH85">
            <v>2639.1142578125</v>
          </cell>
          <cell r="AI85">
            <v>2157.14453125</v>
          </cell>
          <cell r="AJ85">
            <v>2757.051513671875</v>
          </cell>
          <cell r="AK85">
            <v>2125.09033203125</v>
          </cell>
          <cell r="AL85">
            <v>3160.37548828125</v>
          </cell>
          <cell r="AM85">
            <v>2279.097900390625</v>
          </cell>
          <cell r="AN85">
            <v>3259.767822265625</v>
          </cell>
          <cell r="AO85">
            <v>2229.957763671875</v>
          </cell>
          <cell r="AP85">
            <v>3168.6318359375</v>
          </cell>
          <cell r="AQ85">
            <v>1875.865234375</v>
          </cell>
          <cell r="AR85">
            <v>2927.762451171875</v>
          </cell>
          <cell r="AS85">
            <v>3031.753173828125</v>
          </cell>
          <cell r="AT85">
            <v>2612.880859375</v>
          </cell>
          <cell r="AU85">
            <v>2144.89013671875</v>
          </cell>
          <cell r="AV85">
            <v>2765.865478515625</v>
          </cell>
          <cell r="AW85">
            <v>2102.2109375</v>
          </cell>
          <cell r="AX85">
            <v>3154.330810546875</v>
          </cell>
          <cell r="AY85">
            <v>2280.20751953125</v>
          </cell>
          <cell r="AZ85">
            <v>3250.00048828125</v>
          </cell>
          <cell r="BA85">
            <v>2215.783935546875</v>
          </cell>
          <cell r="BB85">
            <v>3193.751708984375</v>
          </cell>
          <cell r="BC85">
            <v>1866.1756591796875</v>
          </cell>
          <cell r="BD85">
            <v>2940.34521484375</v>
          </cell>
          <cell r="BE85">
            <v>2988.731689453125</v>
          </cell>
          <cell r="BF85">
            <v>2595.880859375</v>
          </cell>
          <cell r="BG85">
            <v>2139.93603515625</v>
          </cell>
          <cell r="BH85">
            <v>2778.45751953125</v>
          </cell>
          <cell r="BI85">
            <v>2173.966064453125</v>
          </cell>
          <cell r="BJ85">
            <v>3145.608642578125</v>
          </cell>
          <cell r="BK85">
            <v>2281.176025390625</v>
          </cell>
          <cell r="BL85">
            <v>2914.331298828125</v>
          </cell>
          <cell r="BM85">
            <v>2861.69384765625</v>
          </cell>
          <cell r="BN85">
            <v>2854.99609375</v>
          </cell>
          <cell r="BO85">
            <v>2829.20458984375</v>
          </cell>
          <cell r="BP85">
            <v>2796.633056640625</v>
          </cell>
          <cell r="BQ85">
            <v>3265.24072265625</v>
          </cell>
          <cell r="BR85">
            <v>2231.497314453125</v>
          </cell>
          <cell r="BS85">
            <v>3156.760986328125</v>
          </cell>
          <cell r="BT85">
            <v>1886.195556640625</v>
          </cell>
          <cell r="BU85">
            <v>2934.694091796875</v>
          </cell>
          <cell r="BV85">
            <v>3035.030517578125</v>
          </cell>
          <cell r="BW85">
            <v>2614.42041015625</v>
          </cell>
          <cell r="BX85">
            <v>2151.010498046875</v>
          </cell>
          <cell r="BY85">
            <v>2765.30810546875</v>
          </cell>
          <cell r="BZ85">
            <v>2130.99755859375</v>
          </cell>
          <cell r="CA85">
            <v>3155.181640625</v>
          </cell>
          <cell r="CB85">
            <v>2283.70068359375</v>
          </cell>
          <cell r="CC85">
            <v>2838.68310546875</v>
          </cell>
          <cell r="CD85">
            <v>2838.68310546875</v>
          </cell>
        </row>
        <row r="86">
          <cell r="A86">
            <v>45261</v>
          </cell>
          <cell r="B86">
            <v>12</v>
          </cell>
          <cell r="C86">
            <v>2023</v>
          </cell>
          <cell r="D86">
            <v>4208.1171875</v>
          </cell>
          <cell r="E86">
            <v>2698.857177734375</v>
          </cell>
          <cell r="F86">
            <v>3613.70703125</v>
          </cell>
          <cell r="G86">
            <v>2211.98388671875</v>
          </cell>
          <cell r="H86">
            <v>3832.7861328125</v>
          </cell>
          <cell r="I86">
            <v>4141.9091796875</v>
          </cell>
          <cell r="J86">
            <v>3490.809326171875</v>
          </cell>
          <cell r="K86">
            <v>2499.285400390625</v>
          </cell>
          <cell r="L86">
            <v>3302.196044921875</v>
          </cell>
          <cell r="M86">
            <v>2250.2783203125</v>
          </cell>
          <cell r="N86">
            <v>3852.943359375</v>
          </cell>
          <cell r="O86">
            <v>3069.812744140625</v>
          </cell>
          <cell r="P86">
            <v>4199.408203125</v>
          </cell>
          <cell r="Q86">
            <v>2676.27783203125</v>
          </cell>
          <cell r="R86">
            <v>3658.427001953125</v>
          </cell>
          <cell r="S86">
            <v>2170.706787109375</v>
          </cell>
          <cell r="T86">
            <v>3834.39013671875</v>
          </cell>
          <cell r="U86">
            <v>4106.103515625</v>
          </cell>
          <cell r="V86">
            <v>3465.657958984375</v>
          </cell>
          <cell r="W86">
            <v>2487.12890625</v>
          </cell>
          <cell r="X86">
            <v>3308.96728515625</v>
          </cell>
          <cell r="Y86">
            <v>2325.354736328125</v>
          </cell>
          <cell r="Z86">
            <v>3852.8603515625</v>
          </cell>
          <cell r="AA86">
            <v>3036.28857421875</v>
          </cell>
          <cell r="AB86">
            <v>4192.974609375</v>
          </cell>
          <cell r="AC86">
            <v>2675.400390625</v>
          </cell>
          <cell r="AD86">
            <v>3680.56103515625</v>
          </cell>
          <cell r="AE86">
            <v>2135.424072265625</v>
          </cell>
          <cell r="AF86">
            <v>3822.169921875</v>
          </cell>
          <cell r="AG86">
            <v>4103.5537109375</v>
          </cell>
          <cell r="AH86">
            <v>3481.17626953125</v>
          </cell>
          <cell r="AI86">
            <v>2483.812744140625</v>
          </cell>
          <cell r="AJ86">
            <v>3310.14306640625</v>
          </cell>
          <cell r="AK86">
            <v>2346.623046875</v>
          </cell>
          <cell r="AL86">
            <v>3837.9677734375</v>
          </cell>
          <cell r="AM86">
            <v>3022.14892578125</v>
          </cell>
          <cell r="AN86">
            <v>4184.65966796875</v>
          </cell>
          <cell r="AO86">
            <v>2668.50732421875</v>
          </cell>
          <cell r="AP86">
            <v>3704.49609375</v>
          </cell>
          <cell r="AQ86">
            <v>2132.645263671875</v>
          </cell>
          <cell r="AR86">
            <v>3822.599853515625</v>
          </cell>
          <cell r="AS86">
            <v>4018.781494140625</v>
          </cell>
          <cell r="AT86">
            <v>3439.63818359375</v>
          </cell>
          <cell r="AU86">
            <v>2468.909423828125</v>
          </cell>
          <cell r="AV86">
            <v>3324.017822265625</v>
          </cell>
          <cell r="AW86">
            <v>2320.756103515625</v>
          </cell>
          <cell r="AX86">
            <v>3832.770263671875</v>
          </cell>
          <cell r="AY86">
            <v>3017.9296875</v>
          </cell>
          <cell r="AZ86">
            <v>4172.90234375</v>
          </cell>
          <cell r="BA86">
            <v>2654.604248046875</v>
          </cell>
          <cell r="BB86">
            <v>3738.2802734375</v>
          </cell>
          <cell r="BC86">
            <v>2122.614013671875</v>
          </cell>
          <cell r="BD86">
            <v>3840.8740234375</v>
          </cell>
          <cell r="BE86">
            <v>3948.6123046875</v>
          </cell>
          <cell r="BF86">
            <v>3410.241943359375</v>
          </cell>
          <cell r="BG86">
            <v>2464.273193359375</v>
          </cell>
          <cell r="BH86">
            <v>3341.757080078125</v>
          </cell>
          <cell r="BI86">
            <v>2397.1669921875</v>
          </cell>
          <cell r="BJ86">
            <v>3824.985595703125</v>
          </cell>
          <cell r="BK86">
            <v>3011.29541015625</v>
          </cell>
          <cell r="BL86">
            <v>3649.83544921875</v>
          </cell>
          <cell r="BM86">
            <v>3578.736328125</v>
          </cell>
          <cell r="BN86">
            <v>3570.676025390625</v>
          </cell>
          <cell r="BO86">
            <v>3539.4716796875</v>
          </cell>
          <cell r="BP86">
            <v>3494.50439453125</v>
          </cell>
          <cell r="BQ86">
            <v>4190.62939453125</v>
          </cell>
          <cell r="BR86">
            <v>2670.951171875</v>
          </cell>
          <cell r="BS86">
            <v>3689.484130859375</v>
          </cell>
          <cell r="BT86">
            <v>2145.027587890625</v>
          </cell>
          <cell r="BU86">
            <v>3832.529052734375</v>
          </cell>
          <cell r="BV86">
            <v>4023.81396484375</v>
          </cell>
          <cell r="BW86">
            <v>3443.976318359375</v>
          </cell>
          <cell r="BX86">
            <v>2477.056396484375</v>
          </cell>
          <cell r="BY86">
            <v>3323.908935546875</v>
          </cell>
          <cell r="BZ86">
            <v>2351.83251953125</v>
          </cell>
          <cell r="CA86">
            <v>3834.534912109375</v>
          </cell>
          <cell r="CB86">
            <v>3023.828369140625</v>
          </cell>
          <cell r="CC86">
            <v>3550.036865234375</v>
          </cell>
          <cell r="CD86">
            <v>3550.036865234375</v>
          </cell>
        </row>
        <row r="87">
          <cell r="A87">
            <v>45292</v>
          </cell>
          <cell r="B87">
            <v>1</v>
          </cell>
          <cell r="C87">
            <v>2024</v>
          </cell>
          <cell r="D87">
            <v>4984.271484375</v>
          </cell>
          <cell r="E87">
            <v>3220.383056640625</v>
          </cell>
          <cell r="F87">
            <v>4115.62109375</v>
          </cell>
          <cell r="G87">
            <v>2557.311279296875</v>
          </cell>
          <cell r="H87">
            <v>4696.9658203125</v>
          </cell>
          <cell r="I87">
            <v>4985.6796875</v>
          </cell>
          <cell r="J87">
            <v>4423.7109375</v>
          </cell>
          <cell r="K87">
            <v>3001.314697265625</v>
          </cell>
          <cell r="L87">
            <v>4086.6904296875</v>
          </cell>
          <cell r="M87">
            <v>2378.9794921875</v>
          </cell>
          <cell r="N87">
            <v>4599.12060546875</v>
          </cell>
          <cell r="O87">
            <v>4437.89453125</v>
          </cell>
          <cell r="P87">
            <v>4974.78662109375</v>
          </cell>
          <cell r="Q87">
            <v>3194.297119140625</v>
          </cell>
          <cell r="R87">
            <v>4169.58544921875</v>
          </cell>
          <cell r="S87">
            <v>2491.02294921875</v>
          </cell>
          <cell r="T87">
            <v>4695.62109375</v>
          </cell>
          <cell r="U87">
            <v>4940.30126953125</v>
          </cell>
          <cell r="V87">
            <v>4393.271484375</v>
          </cell>
          <cell r="W87">
            <v>2982.287109375</v>
          </cell>
          <cell r="X87">
            <v>4100.16845703125</v>
          </cell>
          <cell r="Y87">
            <v>2447.154052734375</v>
          </cell>
          <cell r="Z87">
            <v>4594.04833984375</v>
          </cell>
          <cell r="AA87">
            <v>4390.84130859375</v>
          </cell>
          <cell r="AB87">
            <v>4968.0087890625</v>
          </cell>
          <cell r="AC87">
            <v>3197.81298828125</v>
          </cell>
          <cell r="AD87">
            <v>4194.87451171875</v>
          </cell>
          <cell r="AE87">
            <v>2442.620849609375</v>
          </cell>
          <cell r="AF87">
            <v>4685.40185546875</v>
          </cell>
          <cell r="AG87">
            <v>4938.01513671875</v>
          </cell>
          <cell r="AH87">
            <v>4409.76806640625</v>
          </cell>
          <cell r="AI87">
            <v>2976.069580078125</v>
          </cell>
          <cell r="AJ87">
            <v>4105.15771484375</v>
          </cell>
          <cell r="AK87">
            <v>2468.01123046875</v>
          </cell>
          <cell r="AL87">
            <v>4576.54248046875</v>
          </cell>
          <cell r="AM87">
            <v>4365.23828125</v>
          </cell>
          <cell r="AN87">
            <v>4962.09716796875</v>
          </cell>
          <cell r="AO87">
            <v>3190.477294921875</v>
          </cell>
          <cell r="AP87">
            <v>4219.39453125</v>
          </cell>
          <cell r="AQ87">
            <v>2433.739990234375</v>
          </cell>
          <cell r="AR87">
            <v>4686.91357421875</v>
          </cell>
          <cell r="AS87">
            <v>4839.43115234375</v>
          </cell>
          <cell r="AT87">
            <v>4354.9736328125</v>
          </cell>
          <cell r="AU87">
            <v>2956.375</v>
          </cell>
          <cell r="AV87">
            <v>4120.02392578125</v>
          </cell>
          <cell r="AW87">
            <v>2441.123291015625</v>
          </cell>
          <cell r="AX87">
            <v>4566.84228515625</v>
          </cell>
          <cell r="AY87">
            <v>4365.837890625</v>
          </cell>
          <cell r="AZ87">
            <v>4950.56640625</v>
          </cell>
          <cell r="BA87">
            <v>3172.22265625</v>
          </cell>
          <cell r="BB87">
            <v>4254.87890625</v>
          </cell>
          <cell r="BC87">
            <v>2404.261474609375</v>
          </cell>
          <cell r="BD87">
            <v>4696.29931640625</v>
          </cell>
          <cell r="BE87">
            <v>4757.5537109375</v>
          </cell>
          <cell r="BF87">
            <v>4314.32861328125</v>
          </cell>
          <cell r="BG87">
            <v>2944.217529296875</v>
          </cell>
          <cell r="BH87">
            <v>4140.5888671875</v>
          </cell>
          <cell r="BI87">
            <v>2512.00146484375</v>
          </cell>
          <cell r="BJ87">
            <v>4557.35302734375</v>
          </cell>
          <cell r="BK87">
            <v>4355.30615234375</v>
          </cell>
          <cell r="BL87">
            <v>4366.984375</v>
          </cell>
          <cell r="BM87">
            <v>4291.11865234375</v>
          </cell>
          <cell r="BN87">
            <v>4283.64794921875</v>
          </cell>
          <cell r="BO87">
            <v>4257.9873046875</v>
          </cell>
          <cell r="BP87">
            <v>4210.484375</v>
          </cell>
          <cell r="BQ87">
            <v>4967.0263671875</v>
          </cell>
          <cell r="BR87">
            <v>3190.86865234375</v>
          </cell>
          <cell r="BS87">
            <v>4202.3388671875</v>
          </cell>
          <cell r="BT87">
            <v>2448.941162109375</v>
          </cell>
          <cell r="BU87">
            <v>4692.58544921875</v>
          </cell>
          <cell r="BV87">
            <v>4845.330078125</v>
          </cell>
          <cell r="BW87">
            <v>4360.703125</v>
          </cell>
          <cell r="BX87">
            <v>2966.255615234375</v>
          </cell>
          <cell r="BY87">
            <v>4118.91162109375</v>
          </cell>
          <cell r="BZ87">
            <v>2470.887451171875</v>
          </cell>
          <cell r="CA87">
            <v>4570.4775390625</v>
          </cell>
          <cell r="CB87">
            <v>4372.388671875</v>
          </cell>
          <cell r="CC87">
            <v>4265.6337890625</v>
          </cell>
          <cell r="CD87">
            <v>4265.63427734375</v>
          </cell>
        </row>
        <row r="88">
          <cell r="A88">
            <v>45323</v>
          </cell>
          <cell r="B88">
            <v>2</v>
          </cell>
          <cell r="C88">
            <v>2024</v>
          </cell>
          <cell r="D88">
            <v>5477.462890625</v>
          </cell>
          <cell r="E88">
            <v>3768.71923828125</v>
          </cell>
          <cell r="F88">
            <v>4489.3857421875</v>
          </cell>
          <cell r="G88">
            <v>3069.001953125</v>
          </cell>
          <cell r="H88">
            <v>5178.2431640625</v>
          </cell>
          <cell r="I88">
            <v>5643.0849609375</v>
          </cell>
          <cell r="J88">
            <v>5287.95703125</v>
          </cell>
          <cell r="K88">
            <v>3631.734130859375</v>
          </cell>
          <cell r="L88">
            <v>4441.68994140625</v>
          </cell>
          <cell r="M88">
            <v>2636.0283203125</v>
          </cell>
          <cell r="N88">
            <v>5123.2255859375</v>
          </cell>
          <cell r="O88">
            <v>5184.345703125</v>
          </cell>
          <cell r="P88">
            <v>5481.62109375</v>
          </cell>
          <cell r="Q88">
            <v>3745.94189453125</v>
          </cell>
          <cell r="R88">
            <v>4542.27197265625</v>
          </cell>
          <cell r="S88">
            <v>2998.654296875</v>
          </cell>
          <cell r="T88">
            <v>5177.43798828125</v>
          </cell>
          <cell r="U88">
            <v>5598.736328125</v>
          </cell>
          <cell r="V88">
            <v>5281.17724609375</v>
          </cell>
          <cell r="W88">
            <v>3613.59765625</v>
          </cell>
          <cell r="X88">
            <v>4452.48095703125</v>
          </cell>
          <cell r="Y88">
            <v>2744.260498046875</v>
          </cell>
          <cell r="Z88">
            <v>5112.95654296875</v>
          </cell>
          <cell r="AA88">
            <v>5128.89111328125</v>
          </cell>
          <cell r="AB88">
            <v>5483.59130859375</v>
          </cell>
          <cell r="AC88">
            <v>3750.14453125</v>
          </cell>
          <cell r="AD88">
            <v>4567.173828125</v>
          </cell>
          <cell r="AE88">
            <v>2933.813720703125</v>
          </cell>
          <cell r="AF88">
            <v>5170.4619140625</v>
          </cell>
          <cell r="AG88">
            <v>5595.421875</v>
          </cell>
          <cell r="AH88">
            <v>5290.447265625</v>
          </cell>
          <cell r="AI88">
            <v>3609.547119140625</v>
          </cell>
          <cell r="AJ88">
            <v>4455.8974609375</v>
          </cell>
          <cell r="AK88">
            <v>2769.70703125</v>
          </cell>
          <cell r="AL88">
            <v>5085.91259765625</v>
          </cell>
          <cell r="AM88">
            <v>5097.83740234375</v>
          </cell>
          <cell r="AN88">
            <v>5482.017578125</v>
          </cell>
          <cell r="AO88">
            <v>3746.323974609375</v>
          </cell>
          <cell r="AP88">
            <v>4592.07470703125</v>
          </cell>
          <cell r="AQ88">
            <v>2920.175048828125</v>
          </cell>
          <cell r="AR88">
            <v>5172.7216796875</v>
          </cell>
          <cell r="AS88">
            <v>5500.0400390625</v>
          </cell>
          <cell r="AT88">
            <v>5272.04931640625</v>
          </cell>
          <cell r="AU88">
            <v>3587.9423828125</v>
          </cell>
          <cell r="AV88">
            <v>4472.3447265625</v>
          </cell>
          <cell r="AW88">
            <v>2736.19677734375</v>
          </cell>
          <cell r="AX88">
            <v>5070.400390625</v>
          </cell>
          <cell r="AY88">
            <v>5098.6865234375</v>
          </cell>
          <cell r="AZ88">
            <v>5478.58642578125</v>
          </cell>
          <cell r="BA88">
            <v>3731.496337890625</v>
          </cell>
          <cell r="BB88">
            <v>4628.0556640625</v>
          </cell>
          <cell r="BC88">
            <v>2888.340576171875</v>
          </cell>
          <cell r="BD88">
            <v>5181.22998046875</v>
          </cell>
          <cell r="BE88">
            <v>5420.6357421875</v>
          </cell>
          <cell r="BF88">
            <v>5253.88232421875</v>
          </cell>
          <cell r="BG88">
            <v>3576.640869140625</v>
          </cell>
          <cell r="BH88">
            <v>4492.9609375</v>
          </cell>
          <cell r="BI88">
            <v>2853.60205078125</v>
          </cell>
          <cell r="BJ88">
            <v>5048.8623046875</v>
          </cell>
          <cell r="BK88">
            <v>5070.04345703125</v>
          </cell>
          <cell r="BL88">
            <v>4888.173828125</v>
          </cell>
          <cell r="BM88">
            <v>4829.87939453125</v>
          </cell>
          <cell r="BN88">
            <v>4823.63330078125</v>
          </cell>
          <cell r="BO88">
            <v>4812.16357421875</v>
          </cell>
          <cell r="BP88">
            <v>4768.11767578125</v>
          </cell>
          <cell r="BQ88">
            <v>5480.65673828125</v>
          </cell>
          <cell r="BR88">
            <v>3745.368896484375</v>
          </cell>
          <cell r="BS88">
            <v>4575.24169921875</v>
          </cell>
          <cell r="BT88">
            <v>2941.712158203125</v>
          </cell>
          <cell r="BU88">
            <v>5177.00537109375</v>
          </cell>
          <cell r="BV88">
            <v>5505.91552734375</v>
          </cell>
          <cell r="BW88">
            <v>5271.205078125</v>
          </cell>
          <cell r="BX88">
            <v>3598.26953125</v>
          </cell>
          <cell r="BY88">
            <v>4471.27490234375</v>
          </cell>
          <cell r="BZ88">
            <v>2783.49462890625</v>
          </cell>
          <cell r="CA88">
            <v>5073.60302734375</v>
          </cell>
          <cell r="CB88">
            <v>5100.53857421875</v>
          </cell>
          <cell r="CC88">
            <v>4811.99609375</v>
          </cell>
          <cell r="CD88">
            <v>4811.99609375</v>
          </cell>
        </row>
        <row r="89">
          <cell r="A89">
            <v>45352</v>
          </cell>
          <cell r="B89">
            <v>3</v>
          </cell>
          <cell r="C89">
            <v>2024</v>
          </cell>
          <cell r="D89">
            <v>5956.01123046875</v>
          </cell>
          <cell r="E89">
            <v>4181.19091796875</v>
          </cell>
          <cell r="F89">
            <v>4811.7841796875</v>
          </cell>
          <cell r="G89">
            <v>3452.883056640625</v>
          </cell>
          <cell r="H89">
            <v>5432.99755859375</v>
          </cell>
          <cell r="I89">
            <v>6319.40966796875</v>
          </cell>
          <cell r="J89">
            <v>6009.2216796875</v>
          </cell>
          <cell r="K89">
            <v>4207.09228515625</v>
          </cell>
          <cell r="L89">
            <v>4811.50048828125</v>
          </cell>
          <cell r="M89">
            <v>3245.273193359375</v>
          </cell>
          <cell r="N89">
            <v>5545.0126953125</v>
          </cell>
          <cell r="O89">
            <v>5670.96142578125</v>
          </cell>
          <cell r="P89">
            <v>5972.65869140625</v>
          </cell>
          <cell r="Q89">
            <v>4158.599609375</v>
          </cell>
          <cell r="R89">
            <v>4870.92578125</v>
          </cell>
          <cell r="S89">
            <v>3380.279541015625</v>
          </cell>
          <cell r="T89">
            <v>5435.052734375</v>
          </cell>
          <cell r="U89">
            <v>6276.26708984375</v>
          </cell>
          <cell r="V89">
            <v>5977.5263671875</v>
          </cell>
          <cell r="W89">
            <v>4196.58935546875</v>
          </cell>
          <cell r="X89">
            <v>4827.31591796875</v>
          </cell>
          <cell r="Y89">
            <v>3356.96484375</v>
          </cell>
          <cell r="Z89">
            <v>5530.72509765625</v>
          </cell>
          <cell r="AA89">
            <v>5616.3447265625</v>
          </cell>
          <cell r="AB89">
            <v>5982.6337890625</v>
          </cell>
          <cell r="AC89">
            <v>4162.5009765625</v>
          </cell>
          <cell r="AD89">
            <v>4900.73046875</v>
          </cell>
          <cell r="AE89">
            <v>3319.620361328125</v>
          </cell>
          <cell r="AF89">
            <v>5431.203125</v>
          </cell>
          <cell r="AG89">
            <v>6278.54296875</v>
          </cell>
          <cell r="AH89">
            <v>5977.77294921875</v>
          </cell>
          <cell r="AI89">
            <v>4198.57861328125</v>
          </cell>
          <cell r="AJ89">
            <v>4834.3271484375</v>
          </cell>
          <cell r="AK89">
            <v>3391.175537109375</v>
          </cell>
          <cell r="AL89">
            <v>5505.05224609375</v>
          </cell>
          <cell r="AM89">
            <v>5587.3037109375</v>
          </cell>
          <cell r="AN89">
            <v>5987.09619140625</v>
          </cell>
          <cell r="AO89">
            <v>4156.83544921875</v>
          </cell>
          <cell r="AP89">
            <v>4929.9658203125</v>
          </cell>
          <cell r="AQ89">
            <v>3306.634033203125</v>
          </cell>
          <cell r="AR89">
            <v>5432.634765625</v>
          </cell>
          <cell r="AS89">
            <v>6175.2939453125</v>
          </cell>
          <cell r="AT89">
            <v>5944.65380859375</v>
          </cell>
          <cell r="AU89">
            <v>4172.916015625</v>
          </cell>
          <cell r="AV89">
            <v>4851.95361328125</v>
          </cell>
          <cell r="AW89">
            <v>3350.16845703125</v>
          </cell>
          <cell r="AX89">
            <v>5488.04541015625</v>
          </cell>
          <cell r="AY89">
            <v>5587.2880859375</v>
          </cell>
          <cell r="AZ89">
            <v>5994.0068359375</v>
          </cell>
          <cell r="BA89">
            <v>4140.34130859375</v>
          </cell>
          <cell r="BB89">
            <v>4970.96044921875</v>
          </cell>
          <cell r="BC89">
            <v>3276.818603515625</v>
          </cell>
          <cell r="BD89">
            <v>5438.236328125</v>
          </cell>
          <cell r="BE89">
            <v>6092.14306640625</v>
          </cell>
          <cell r="BF89">
            <v>5913.5830078125</v>
          </cell>
          <cell r="BG89">
            <v>4164.37939453125</v>
          </cell>
          <cell r="BH89">
            <v>4875.130859375</v>
          </cell>
          <cell r="BI89">
            <v>3470.659423828125</v>
          </cell>
          <cell r="BJ89">
            <v>5463.98779296875</v>
          </cell>
          <cell r="BK89">
            <v>5554.56494140625</v>
          </cell>
          <cell r="BL89">
            <v>5351.14208984375</v>
          </cell>
          <cell r="BM89">
            <v>5302.03662109375</v>
          </cell>
          <cell r="BN89">
            <v>5302.81982421875</v>
          </cell>
          <cell r="BO89">
            <v>5294.3623046875</v>
          </cell>
          <cell r="BP89">
            <v>5246.216796875</v>
          </cell>
          <cell r="BQ89">
            <v>5979.474609375</v>
          </cell>
          <cell r="BR89">
            <v>4156.35107421875</v>
          </cell>
          <cell r="BS89">
            <v>4910.0810546875</v>
          </cell>
          <cell r="BT89">
            <v>3327.6630859375</v>
          </cell>
          <cell r="BU89">
            <v>5435.0859375</v>
          </cell>
          <cell r="BV89">
            <v>6181.30126953125</v>
          </cell>
          <cell r="BW89">
            <v>5949.1611328125</v>
          </cell>
          <cell r="BX89">
            <v>4183.39453125</v>
          </cell>
          <cell r="BY89">
            <v>4849.93798828125</v>
          </cell>
          <cell r="BZ89">
            <v>3399.548095703125</v>
          </cell>
          <cell r="CA89">
            <v>5490.8046875</v>
          </cell>
          <cell r="CB89">
            <v>5587.41796875</v>
          </cell>
          <cell r="CC89">
            <v>5288.43017578125</v>
          </cell>
          <cell r="CD89">
            <v>5288.43017578125</v>
          </cell>
        </row>
        <row r="90">
          <cell r="A90">
            <v>45383</v>
          </cell>
          <cell r="B90">
            <v>4</v>
          </cell>
          <cell r="C90">
            <v>2024</v>
          </cell>
          <cell r="D90">
            <v>6336.34814453125</v>
          </cell>
          <cell r="E90">
            <v>4469.64599609375</v>
          </cell>
          <cell r="F90">
            <v>5139.158203125</v>
          </cell>
          <cell r="G90">
            <v>4582.21337890625</v>
          </cell>
          <cell r="H90">
            <v>5779.3876953125</v>
          </cell>
          <cell r="I90">
            <v>6885.97216796875</v>
          </cell>
          <cell r="J90">
            <v>6376.724609375</v>
          </cell>
          <cell r="K90">
            <v>4797.548828125</v>
          </cell>
          <cell r="L90">
            <v>5170.4111328125</v>
          </cell>
          <cell r="M90">
            <v>3521.778564453125</v>
          </cell>
          <cell r="N90">
            <v>5934.38525390625</v>
          </cell>
          <cell r="O90">
            <v>5992.7333984375</v>
          </cell>
          <cell r="P90">
            <v>6353.11865234375</v>
          </cell>
          <cell r="Q90">
            <v>4445.259765625</v>
          </cell>
          <cell r="R90">
            <v>5205.15478515625</v>
          </cell>
          <cell r="S90">
            <v>4546.189453125</v>
          </cell>
          <cell r="T90">
            <v>5784.70556640625</v>
          </cell>
          <cell r="U90">
            <v>6845.359375</v>
          </cell>
          <cell r="V90">
            <v>6343.19091796875</v>
          </cell>
          <cell r="W90">
            <v>4783.06640625</v>
          </cell>
          <cell r="X90">
            <v>5178.8193359375</v>
          </cell>
          <cell r="Y90">
            <v>3645.282470703125</v>
          </cell>
          <cell r="Z90">
            <v>5926.9833984375</v>
          </cell>
          <cell r="AA90">
            <v>5937.76416015625</v>
          </cell>
          <cell r="AB90">
            <v>6363.2763671875</v>
          </cell>
          <cell r="AC90">
            <v>4450.18896484375</v>
          </cell>
          <cell r="AD90">
            <v>5237.8720703125</v>
          </cell>
          <cell r="AE90">
            <v>4495.45068359375</v>
          </cell>
          <cell r="AF90">
            <v>5784.4248046875</v>
          </cell>
          <cell r="AG90">
            <v>6850.15966796875</v>
          </cell>
          <cell r="AH90">
            <v>6358.85546875</v>
          </cell>
          <cell r="AI90">
            <v>4785.08251953125</v>
          </cell>
          <cell r="AJ90">
            <v>5180.68115234375</v>
          </cell>
          <cell r="AK90">
            <v>3680.314208984375</v>
          </cell>
          <cell r="AL90">
            <v>5907.15576171875</v>
          </cell>
          <cell r="AM90">
            <v>5908.78173828125</v>
          </cell>
          <cell r="AN90">
            <v>6365.94580078125</v>
          </cell>
          <cell r="AO90">
            <v>4445.13232421875</v>
          </cell>
          <cell r="AP90">
            <v>5268.31201171875</v>
          </cell>
          <cell r="AQ90">
            <v>4494.91650390625</v>
          </cell>
          <cell r="AR90">
            <v>5787.388671875</v>
          </cell>
          <cell r="AS90">
            <v>6742.80712890625</v>
          </cell>
          <cell r="AT90">
            <v>6310.5576171875</v>
          </cell>
          <cell r="AU90">
            <v>4755.36865234375</v>
          </cell>
          <cell r="AV90">
            <v>5195.85009765625</v>
          </cell>
          <cell r="AW90">
            <v>3639.4833984375</v>
          </cell>
          <cell r="AX90">
            <v>5892.53759765625</v>
          </cell>
          <cell r="AY90">
            <v>5910.70654296875</v>
          </cell>
          <cell r="AZ90">
            <v>6370.83349609375</v>
          </cell>
          <cell r="BA90">
            <v>4427.7119140625</v>
          </cell>
          <cell r="BB90">
            <v>5311.33984375</v>
          </cell>
          <cell r="BC90">
            <v>4498.494140625</v>
          </cell>
          <cell r="BD90">
            <v>5795.93701171875</v>
          </cell>
          <cell r="BE90">
            <v>6657.5966796875</v>
          </cell>
          <cell r="BF90">
            <v>6273.80712890625</v>
          </cell>
          <cell r="BG90">
            <v>4746.6923828125</v>
          </cell>
          <cell r="BH90">
            <v>5216.32958984375</v>
          </cell>
          <cell r="BI90">
            <v>3773.300537109375</v>
          </cell>
          <cell r="BJ90">
            <v>5873.18408203125</v>
          </cell>
          <cell r="BK90">
            <v>5870.9501953125</v>
          </cell>
          <cell r="BL90">
            <v>5797.8583984375</v>
          </cell>
          <cell r="BM90">
            <v>5758.48486328125</v>
          </cell>
          <cell r="BN90">
            <v>5765.92138671875</v>
          </cell>
          <cell r="BO90">
            <v>5755.5048828125</v>
          </cell>
          <cell r="BP90">
            <v>5714.9560546875</v>
          </cell>
          <cell r="BQ90">
            <v>6358.78955078125</v>
          </cell>
          <cell r="BR90">
            <v>4443.97509765625</v>
          </cell>
          <cell r="BS90">
            <v>5246.58056640625</v>
          </cell>
          <cell r="BT90">
            <v>4514.40087890625</v>
          </cell>
          <cell r="BU90">
            <v>5789.4404296875</v>
          </cell>
          <cell r="BV90">
            <v>6748.76806640625</v>
          </cell>
          <cell r="BW90">
            <v>6315.59619140625</v>
          </cell>
          <cell r="BX90">
            <v>4768.20166015625</v>
          </cell>
          <cell r="BY90">
            <v>5195.88525390625</v>
          </cell>
          <cell r="BZ90">
            <v>3693.198486328125</v>
          </cell>
          <cell r="CA90">
            <v>5894.60546875</v>
          </cell>
          <cell r="CB90">
            <v>5907.46337890625</v>
          </cell>
          <cell r="CC90">
            <v>5749.88232421875</v>
          </cell>
          <cell r="CD90">
            <v>5749.88232421875</v>
          </cell>
        </row>
        <row r="91">
          <cell r="A91">
            <v>45413</v>
          </cell>
          <cell r="B91">
            <v>5</v>
          </cell>
          <cell r="C91">
            <v>2024</v>
          </cell>
          <cell r="D91">
            <v>6714.16943359375</v>
          </cell>
          <cell r="E91">
            <v>4789.57568359375</v>
          </cell>
          <cell r="F91">
            <v>5367.85205078125</v>
          </cell>
          <cell r="G91">
            <v>4703.73193359375</v>
          </cell>
          <cell r="H91">
            <v>5968.7109375</v>
          </cell>
          <cell r="I91">
            <v>6944.482421875</v>
          </cell>
          <cell r="J91">
            <v>6656.1025390625</v>
          </cell>
          <cell r="K91">
            <v>5225.43212890625</v>
          </cell>
          <cell r="L91">
            <v>5390.48583984375</v>
          </cell>
          <cell r="M91">
            <v>3817.500244140625</v>
          </cell>
          <cell r="N91">
            <v>6258.7333984375</v>
          </cell>
          <cell r="O91">
            <v>6239.72705078125</v>
          </cell>
          <cell r="P91">
            <v>6738.17236328125</v>
          </cell>
          <cell r="Q91">
            <v>4771.11865234375</v>
          </cell>
          <cell r="R91">
            <v>5431.8447265625</v>
          </cell>
          <cell r="S91">
            <v>4661.7900390625</v>
          </cell>
          <cell r="T91">
            <v>5972.708984375</v>
          </cell>
          <cell r="U91">
            <v>6898.072265625</v>
          </cell>
          <cell r="V91">
            <v>6617.537109375</v>
          </cell>
          <cell r="W91">
            <v>5214.0048828125</v>
          </cell>
          <cell r="X91">
            <v>5406.0078125</v>
          </cell>
          <cell r="Y91">
            <v>3961.27490234375</v>
          </cell>
          <cell r="Z91">
            <v>6256.0439453125</v>
          </cell>
          <cell r="AA91">
            <v>6190.52099609375</v>
          </cell>
          <cell r="AB91">
            <v>6753.08544921875</v>
          </cell>
          <cell r="AC91">
            <v>4776.86279296875</v>
          </cell>
          <cell r="AD91">
            <v>5463.84765625</v>
          </cell>
          <cell r="AE91">
            <v>4610.189453125</v>
          </cell>
          <cell r="AF91">
            <v>5971.81884765625</v>
          </cell>
          <cell r="AG91">
            <v>6902.50634765625</v>
          </cell>
          <cell r="AH91">
            <v>6621.26806640625</v>
          </cell>
          <cell r="AI91">
            <v>5219.0087890625</v>
          </cell>
          <cell r="AJ91">
            <v>5410.28759765625</v>
          </cell>
          <cell r="AK91">
            <v>4000.87158203125</v>
          </cell>
          <cell r="AL91">
            <v>6241.40869140625</v>
          </cell>
          <cell r="AM91">
            <v>6164.46240234375</v>
          </cell>
          <cell r="AN91">
            <v>6758.18994140625</v>
          </cell>
          <cell r="AO91">
            <v>4774.23046875</v>
          </cell>
          <cell r="AP91">
            <v>5492.7353515625</v>
          </cell>
          <cell r="AQ91">
            <v>4608.73876953125</v>
          </cell>
          <cell r="AR91">
            <v>5974.13525390625</v>
          </cell>
          <cell r="AS91">
            <v>6786.18115234375</v>
          </cell>
          <cell r="AT91">
            <v>6569.51416015625</v>
          </cell>
          <cell r="AU91">
            <v>5188.86865234375</v>
          </cell>
          <cell r="AV91">
            <v>5434.44873046875</v>
          </cell>
          <cell r="AW91">
            <v>3955.1572265625</v>
          </cell>
          <cell r="AX91">
            <v>6228.79345703125</v>
          </cell>
          <cell r="AY91">
            <v>6167.4111328125</v>
          </cell>
          <cell r="AZ91">
            <v>6769.439453125</v>
          </cell>
          <cell r="BA91">
            <v>4761.1923828125</v>
          </cell>
          <cell r="BB91">
            <v>5533.80712890625</v>
          </cell>
          <cell r="BC91">
            <v>4608.04541015625</v>
          </cell>
          <cell r="BD91">
            <v>5980.1279296875</v>
          </cell>
          <cell r="BE91">
            <v>6692.72998046875</v>
          </cell>
          <cell r="BF91">
            <v>6524.3935546875</v>
          </cell>
          <cell r="BG91">
            <v>5185.14990234375</v>
          </cell>
          <cell r="BH91">
            <v>5467.51318359375</v>
          </cell>
          <cell r="BI91">
            <v>4112.7587890625</v>
          </cell>
          <cell r="BJ91">
            <v>6211.55908203125</v>
          </cell>
          <cell r="BK91">
            <v>6130.234375</v>
          </cell>
          <cell r="BL91">
            <v>6085.24560546875</v>
          </cell>
          <cell r="BM91">
            <v>6039.55810546875</v>
          </cell>
          <cell r="BN91">
            <v>6041.5625</v>
          </cell>
          <cell r="BO91">
            <v>6023.03662109375</v>
          </cell>
          <cell r="BP91">
            <v>5971.0166015625</v>
          </cell>
          <cell r="BQ91">
            <v>6748.04833984375</v>
          </cell>
          <cell r="BR91">
            <v>4772.166015625</v>
          </cell>
          <cell r="BS91">
            <v>5471.70068359375</v>
          </cell>
          <cell r="BT91">
            <v>4628.1484375</v>
          </cell>
          <cell r="BU91">
            <v>5975.6123046875</v>
          </cell>
          <cell r="BV91">
            <v>6792.517578125</v>
          </cell>
          <cell r="BW91">
            <v>6576.076171875</v>
          </cell>
          <cell r="BX91">
            <v>5202.14306640625</v>
          </cell>
          <cell r="BY91">
            <v>5434.12158203125</v>
          </cell>
          <cell r="BZ91">
            <v>4017.9736328125</v>
          </cell>
          <cell r="CA91">
            <v>6229.5634765625</v>
          </cell>
          <cell r="CB91">
            <v>6163.44921875</v>
          </cell>
          <cell r="CC91">
            <v>6019.66943359375</v>
          </cell>
          <cell r="CD91">
            <v>6019.66943359375</v>
          </cell>
        </row>
        <row r="92">
          <cell r="A92">
            <v>45444</v>
          </cell>
          <cell r="B92">
            <v>6</v>
          </cell>
          <cell r="C92">
            <v>2024</v>
          </cell>
          <cell r="D92">
            <v>7044.26318359375</v>
          </cell>
          <cell r="E92">
            <v>4952.0546875</v>
          </cell>
          <cell r="F92">
            <v>5627.0537109375</v>
          </cell>
          <cell r="G92">
            <v>5434.9140625</v>
          </cell>
          <cell r="H92">
            <v>6110.42138671875</v>
          </cell>
          <cell r="I92">
            <v>7273.21044921875</v>
          </cell>
          <cell r="J92">
            <v>6909.81640625</v>
          </cell>
          <cell r="K92">
            <v>5527.77099609375</v>
          </cell>
          <cell r="L92">
            <v>5683.8681640625</v>
          </cell>
          <cell r="M92">
            <v>4104.0244140625</v>
          </cell>
          <cell r="N92">
            <v>6637.658203125</v>
          </cell>
          <cell r="O92">
            <v>6398.39404296875</v>
          </cell>
          <cell r="P92">
            <v>7068.400390625</v>
          </cell>
          <cell r="Q92">
            <v>4934.98681640625</v>
          </cell>
          <cell r="R92">
            <v>5693.17529296875</v>
          </cell>
          <cell r="S92">
            <v>5357.873046875</v>
          </cell>
          <cell r="T92">
            <v>6111.2666015625</v>
          </cell>
          <cell r="U92">
            <v>7225.16162109375</v>
          </cell>
          <cell r="V92">
            <v>6873.7802734375</v>
          </cell>
          <cell r="W92">
            <v>5515.994140625</v>
          </cell>
          <cell r="X92">
            <v>5704.41748046875</v>
          </cell>
          <cell r="Y92">
            <v>4251.07666015625</v>
          </cell>
          <cell r="Z92">
            <v>6641.78271484375</v>
          </cell>
          <cell r="AA92">
            <v>6356.28515625</v>
          </cell>
          <cell r="AB92">
            <v>7084.34814453125</v>
          </cell>
          <cell r="AC92">
            <v>4939.6279296875</v>
          </cell>
          <cell r="AD92">
            <v>5727.5</v>
          </cell>
          <cell r="AE92">
            <v>5278.9404296875</v>
          </cell>
          <cell r="AF92">
            <v>6107.919921875</v>
          </cell>
          <cell r="AG92">
            <v>7227.556640625</v>
          </cell>
          <cell r="AH92">
            <v>6883.10498046875</v>
          </cell>
          <cell r="AI92">
            <v>5519.3046875</v>
          </cell>
          <cell r="AJ92">
            <v>5712.14453125</v>
          </cell>
          <cell r="AK92">
            <v>4293.275390625</v>
          </cell>
          <cell r="AL92">
            <v>6637.4306640625</v>
          </cell>
          <cell r="AM92">
            <v>6333.267578125</v>
          </cell>
          <cell r="AN92">
            <v>7088.8935546875</v>
          </cell>
          <cell r="AO92">
            <v>4937.505859375</v>
          </cell>
          <cell r="AP92">
            <v>5754.73681640625</v>
          </cell>
          <cell r="AQ92">
            <v>5266.18603515625</v>
          </cell>
          <cell r="AR92">
            <v>6109.86083984375</v>
          </cell>
          <cell r="AS92">
            <v>7108.578125</v>
          </cell>
          <cell r="AT92">
            <v>6828.73583984375</v>
          </cell>
          <cell r="AU92">
            <v>5488.111328125</v>
          </cell>
          <cell r="AV92">
            <v>5736.05859375</v>
          </cell>
          <cell r="AW92">
            <v>4245.13134765625</v>
          </cell>
          <cell r="AX92">
            <v>6630.3369140625</v>
          </cell>
          <cell r="AY92">
            <v>6337.5791015625</v>
          </cell>
          <cell r="AZ92">
            <v>7095.001953125</v>
          </cell>
          <cell r="BA92">
            <v>4925.5576171875</v>
          </cell>
          <cell r="BB92">
            <v>5796.0458984375</v>
          </cell>
          <cell r="BC92">
            <v>5236.28564453125</v>
          </cell>
          <cell r="BD92">
            <v>6115.212890625</v>
          </cell>
          <cell r="BE92">
            <v>7011.982421875</v>
          </cell>
          <cell r="BF92">
            <v>6784.24609375</v>
          </cell>
          <cell r="BG92">
            <v>5482.83837890625</v>
          </cell>
          <cell r="BH92">
            <v>5771.22705078125</v>
          </cell>
          <cell r="BI92">
            <v>4410.0029296875</v>
          </cell>
          <cell r="BJ92">
            <v>6624.55126953125</v>
          </cell>
          <cell r="BK92">
            <v>6304.69189453125</v>
          </cell>
          <cell r="BL92">
            <v>6416.7294921875</v>
          </cell>
          <cell r="BM92">
            <v>6367.9501953125</v>
          </cell>
          <cell r="BN92">
            <v>6370.0615234375</v>
          </cell>
          <cell r="BO92">
            <v>6346.98193359375</v>
          </cell>
          <cell r="BP92">
            <v>6291.10693359375</v>
          </cell>
          <cell r="BQ92">
            <v>7077.49853515625</v>
          </cell>
          <cell r="BR92">
            <v>4935.6904296875</v>
          </cell>
          <cell r="BS92">
            <v>5733.57763671875</v>
          </cell>
          <cell r="BT92">
            <v>5292.5947265625</v>
          </cell>
          <cell r="BU92">
            <v>6112.02001953125</v>
          </cell>
          <cell r="BV92">
            <v>7115.099609375</v>
          </cell>
          <cell r="BW92">
            <v>6835.04736328125</v>
          </cell>
          <cell r="BX92">
            <v>5501.96044921875</v>
          </cell>
          <cell r="BY92">
            <v>5735.234375</v>
          </cell>
          <cell r="BZ92">
            <v>4311.02734375</v>
          </cell>
          <cell r="CA92">
            <v>6631.12158203125</v>
          </cell>
          <cell r="CB92">
            <v>6333.23681640625</v>
          </cell>
          <cell r="CC92">
            <v>6344.78515625</v>
          </cell>
          <cell r="CD92">
            <v>6344.78515625</v>
          </cell>
        </row>
        <row r="93">
          <cell r="A93">
            <v>45474</v>
          </cell>
          <cell r="B93">
            <v>7</v>
          </cell>
          <cell r="C93">
            <v>2024</v>
          </cell>
          <cell r="D93">
            <v>7371.0654296875</v>
          </cell>
          <cell r="E93">
            <v>5282.654296875</v>
          </cell>
          <cell r="F93">
            <v>5888.009765625</v>
          </cell>
          <cell r="G93">
            <v>5833.48681640625</v>
          </cell>
          <cell r="H93">
            <v>6322.73828125</v>
          </cell>
          <cell r="I93">
            <v>7690.7724609375</v>
          </cell>
          <cell r="J93">
            <v>7101.75927734375</v>
          </cell>
          <cell r="K93">
            <v>5807.5517578125</v>
          </cell>
          <cell r="L93">
            <v>6008.76123046875</v>
          </cell>
          <cell r="M93">
            <v>4365.03857421875</v>
          </cell>
          <cell r="N93">
            <v>7055.81982421875</v>
          </cell>
          <cell r="O93">
            <v>6625.86328125</v>
          </cell>
          <cell r="P93">
            <v>7403.65380859375</v>
          </cell>
          <cell r="Q93">
            <v>5267.06396484375</v>
          </cell>
          <cell r="R93">
            <v>5959.21533203125</v>
          </cell>
          <cell r="S93">
            <v>5705.06982421875</v>
          </cell>
          <cell r="T93">
            <v>6321.73583984375</v>
          </cell>
          <cell r="U93">
            <v>7640.740234375</v>
          </cell>
          <cell r="V93">
            <v>7064.349609375</v>
          </cell>
          <cell r="W93">
            <v>5796.14453125</v>
          </cell>
          <cell r="X93">
            <v>6030.32275390625</v>
          </cell>
          <cell r="Y93">
            <v>4504.41552734375</v>
          </cell>
          <cell r="Z93">
            <v>7070.37744140625</v>
          </cell>
          <cell r="AA93">
            <v>6578.22021484375</v>
          </cell>
          <cell r="AB93">
            <v>7425.36328125</v>
          </cell>
          <cell r="AC93">
            <v>5270.42041015625</v>
          </cell>
          <cell r="AD93">
            <v>5996.75634765625</v>
          </cell>
          <cell r="AE93">
            <v>5593.5654296875</v>
          </cell>
          <cell r="AF93">
            <v>6320.197265625</v>
          </cell>
          <cell r="AG93">
            <v>7650.05615234375</v>
          </cell>
          <cell r="AH93">
            <v>7075.7333984375</v>
          </cell>
          <cell r="AI93">
            <v>5797.7646484375</v>
          </cell>
          <cell r="AJ93">
            <v>6038.2470703125</v>
          </cell>
          <cell r="AK93">
            <v>4544.10498046875</v>
          </cell>
          <cell r="AL93">
            <v>7065.18017578125</v>
          </cell>
          <cell r="AM93">
            <v>6552.26171875</v>
          </cell>
          <cell r="AN93">
            <v>7433.3134765625</v>
          </cell>
          <cell r="AO93">
            <v>5267.7021484375</v>
          </cell>
          <cell r="AP93">
            <v>6025.14892578125</v>
          </cell>
          <cell r="AQ93">
            <v>5575.42578125</v>
          </cell>
          <cell r="AR93">
            <v>6322.3759765625</v>
          </cell>
          <cell r="AS93">
            <v>7524.73779296875</v>
          </cell>
          <cell r="AT93">
            <v>7011.796875</v>
          </cell>
          <cell r="AU93">
            <v>5767.642578125</v>
          </cell>
          <cell r="AV93">
            <v>6060.35498046875</v>
          </cell>
          <cell r="AW93">
            <v>4494.27392578125</v>
          </cell>
          <cell r="AX93">
            <v>7064.41748046875</v>
          </cell>
          <cell r="AY93">
            <v>6557.021484375</v>
          </cell>
          <cell r="AZ93">
            <v>7444.5263671875</v>
          </cell>
          <cell r="BA93">
            <v>5256.62890625</v>
          </cell>
          <cell r="BB93">
            <v>6069.6416015625</v>
          </cell>
          <cell r="BC93">
            <v>5525.12255859375</v>
          </cell>
          <cell r="BD93">
            <v>6324.90625</v>
          </cell>
          <cell r="BE93">
            <v>7425.6962890625</v>
          </cell>
          <cell r="BF93">
            <v>6956.97998046875</v>
          </cell>
          <cell r="BG93">
            <v>5762.03955078125</v>
          </cell>
          <cell r="BH93">
            <v>6096.13818359375</v>
          </cell>
          <cell r="BI93">
            <v>4657.38427734375</v>
          </cell>
          <cell r="BJ93">
            <v>7058.43505859375</v>
          </cell>
          <cell r="BK93">
            <v>6520.81591796875</v>
          </cell>
          <cell r="BL93">
            <v>6731.90087890625</v>
          </cell>
          <cell r="BM93">
            <v>6679.67626953125</v>
          </cell>
          <cell r="BN93">
            <v>6682.83447265625</v>
          </cell>
          <cell r="BO93">
            <v>6656.4072265625</v>
          </cell>
          <cell r="BP93">
            <v>6598.28271484375</v>
          </cell>
          <cell r="BQ93">
            <v>7417.51025390625</v>
          </cell>
          <cell r="BR93">
            <v>5266.66259765625</v>
          </cell>
          <cell r="BS93">
            <v>6002.64990234375</v>
          </cell>
          <cell r="BT93">
            <v>5612.396484375</v>
          </cell>
          <cell r="BU93">
            <v>6323.04931640625</v>
          </cell>
          <cell r="BV93">
            <v>7531.365234375</v>
          </cell>
          <cell r="BW93">
            <v>7017.8017578125</v>
          </cell>
          <cell r="BX93">
            <v>5781.31884765625</v>
          </cell>
          <cell r="BY93">
            <v>6060.34033203125</v>
          </cell>
          <cell r="BZ93">
            <v>4561.05322265625</v>
          </cell>
          <cell r="CA93">
            <v>7062.16796875</v>
          </cell>
          <cell r="CB93">
            <v>6552.50830078125</v>
          </cell>
          <cell r="CC93">
            <v>6655.13427734375</v>
          </cell>
          <cell r="CD93">
            <v>6655.13427734375</v>
          </cell>
        </row>
        <row r="94">
          <cell r="A94">
            <v>45505</v>
          </cell>
          <cell r="B94">
            <v>8</v>
          </cell>
          <cell r="C94">
            <v>2024</v>
          </cell>
          <cell r="D94">
            <v>7663.7861328125</v>
          </cell>
          <cell r="E94">
            <v>5491.63037109375</v>
          </cell>
          <cell r="F94">
            <v>6051.609375</v>
          </cell>
          <cell r="G94">
            <v>6279.48486328125</v>
          </cell>
          <cell r="H94">
            <v>6589.86279296875</v>
          </cell>
          <cell r="I94">
            <v>8004.90625</v>
          </cell>
          <cell r="J94">
            <v>7428.26123046875</v>
          </cell>
          <cell r="K94">
            <v>6250.2890625</v>
          </cell>
          <cell r="L94">
            <v>6234.55126953125</v>
          </cell>
          <cell r="M94">
            <v>4663.97265625</v>
          </cell>
          <cell r="N94">
            <v>7410.1279296875</v>
          </cell>
          <cell r="O94">
            <v>6767.40771484375</v>
          </cell>
          <cell r="P94">
            <v>7690.26513671875</v>
          </cell>
          <cell r="Q94">
            <v>5477.55908203125</v>
          </cell>
          <cell r="R94">
            <v>6123.8125</v>
          </cell>
          <cell r="S94">
            <v>6124.06298828125</v>
          </cell>
          <cell r="T94">
            <v>6590.07421875</v>
          </cell>
          <cell r="U94">
            <v>7954.564453125</v>
          </cell>
          <cell r="V94">
            <v>7402.04931640625</v>
          </cell>
          <cell r="W94">
            <v>6240.109375</v>
          </cell>
          <cell r="X94">
            <v>6255.052734375</v>
          </cell>
          <cell r="Y94">
            <v>4815.35595703125</v>
          </cell>
          <cell r="Z94">
            <v>7419.11181640625</v>
          </cell>
          <cell r="AA94">
            <v>6724.34912109375</v>
          </cell>
          <cell r="AB94">
            <v>7707.12353515625</v>
          </cell>
          <cell r="AC94">
            <v>5481.03466796875</v>
          </cell>
          <cell r="AD94">
            <v>6161.46630859375</v>
          </cell>
          <cell r="AE94">
            <v>5990.1044921875</v>
          </cell>
          <cell r="AF94">
            <v>6589.88720703125</v>
          </cell>
          <cell r="AG94">
            <v>7963.57373046875</v>
          </cell>
          <cell r="AH94">
            <v>7414.4658203125</v>
          </cell>
          <cell r="AI94">
            <v>6242.34375</v>
          </cell>
          <cell r="AJ94">
            <v>6264.10888671875</v>
          </cell>
          <cell r="AK94">
            <v>4859.4013671875</v>
          </cell>
          <cell r="AL94">
            <v>7406.88232421875</v>
          </cell>
          <cell r="AM94">
            <v>6700.294921875</v>
          </cell>
          <cell r="AN94">
            <v>7712.20361328125</v>
          </cell>
          <cell r="AO94">
            <v>5479.6298828125</v>
          </cell>
          <cell r="AP94">
            <v>6190.5556640625</v>
          </cell>
          <cell r="AQ94">
            <v>5962.99365234375</v>
          </cell>
          <cell r="AR94">
            <v>6592.46923828125</v>
          </cell>
          <cell r="AS94">
            <v>7837.22607421875</v>
          </cell>
          <cell r="AT94">
            <v>7364.7333984375</v>
          </cell>
          <cell r="AU94">
            <v>6209.11279296875</v>
          </cell>
          <cell r="AV94">
            <v>6283.44775390625</v>
          </cell>
          <cell r="AW94">
            <v>4807.7529296875</v>
          </cell>
          <cell r="AX94">
            <v>7407.40966796875</v>
          </cell>
          <cell r="AY94">
            <v>6707.97119140625</v>
          </cell>
          <cell r="AZ94">
            <v>7715.9931640625</v>
          </cell>
          <cell r="BA94">
            <v>5470.6611328125</v>
          </cell>
          <cell r="BB94">
            <v>6235.615234375</v>
          </cell>
          <cell r="BC94">
            <v>5899.45068359375</v>
          </cell>
          <cell r="BD94">
            <v>6595.38525390625</v>
          </cell>
          <cell r="BE94">
            <v>7737.74658203125</v>
          </cell>
          <cell r="BF94">
            <v>7317.52783203125</v>
          </cell>
          <cell r="BG94">
            <v>6205.30859375</v>
          </cell>
          <cell r="BH94">
            <v>6317.17236328125</v>
          </cell>
          <cell r="BI94">
            <v>4983.9453125</v>
          </cell>
          <cell r="BJ94">
            <v>7395.77197265625</v>
          </cell>
          <cell r="BK94">
            <v>6676.68115234375</v>
          </cell>
          <cell r="BL94">
            <v>7022.5166015625</v>
          </cell>
          <cell r="BM94">
            <v>6970.1044921875</v>
          </cell>
          <cell r="BN94">
            <v>6971.001953125</v>
          </cell>
          <cell r="BO94">
            <v>6946.58837890625</v>
          </cell>
          <cell r="BP94">
            <v>6887.9873046875</v>
          </cell>
          <cell r="BQ94">
            <v>7699.22509765625</v>
          </cell>
          <cell r="BR94">
            <v>5478.345703125</v>
          </cell>
          <cell r="BS94">
            <v>6167.7041015625</v>
          </cell>
          <cell r="BT94">
            <v>6008.9150390625</v>
          </cell>
          <cell r="BU94">
            <v>6592.7548828125</v>
          </cell>
          <cell r="BV94">
            <v>7844.12548828125</v>
          </cell>
          <cell r="BW94">
            <v>7366.7060546875</v>
          </cell>
          <cell r="BX94">
            <v>6224.484375</v>
          </cell>
          <cell r="BY94">
            <v>6283.63818359375</v>
          </cell>
          <cell r="BZ94">
            <v>4878.81298828125</v>
          </cell>
          <cell r="CA94">
            <v>7404.2666015625</v>
          </cell>
          <cell r="CB94">
            <v>6703.197265625</v>
          </cell>
          <cell r="CC94">
            <v>6944.89697265625</v>
          </cell>
          <cell r="CD94">
            <v>6944.8974609375</v>
          </cell>
        </row>
        <row r="95">
          <cell r="A95">
            <v>45536</v>
          </cell>
          <cell r="B95">
            <v>9</v>
          </cell>
          <cell r="C95">
            <v>2024</v>
          </cell>
          <cell r="D95">
            <v>7815.5888671875</v>
          </cell>
          <cell r="E95">
            <v>5550.48828125</v>
          </cell>
          <cell r="F95">
            <v>6206.4609375</v>
          </cell>
          <cell r="G95">
            <v>6756.2490234375</v>
          </cell>
          <cell r="H95">
            <v>6762.72265625</v>
          </cell>
          <cell r="I95">
            <v>8273.1875</v>
          </cell>
          <cell r="J95">
            <v>7663.7900390625</v>
          </cell>
          <cell r="K95">
            <v>6511.7041015625</v>
          </cell>
          <cell r="L95">
            <v>6382.42138671875</v>
          </cell>
          <cell r="M95">
            <v>4982.89111328125</v>
          </cell>
          <cell r="N95">
            <v>7681.97021484375</v>
          </cell>
          <cell r="O95">
            <v>6993.6787109375</v>
          </cell>
          <cell r="P95">
            <v>7842.3701171875</v>
          </cell>
          <cell r="Q95">
            <v>5539.0537109375</v>
          </cell>
          <cell r="R95">
            <v>6280.75927734375</v>
          </cell>
          <cell r="S95">
            <v>6579.60791015625</v>
          </cell>
          <cell r="T95">
            <v>6766.6630859375</v>
          </cell>
          <cell r="U95">
            <v>8219.44140625</v>
          </cell>
          <cell r="V95">
            <v>7641.1787109375</v>
          </cell>
          <cell r="W95">
            <v>6502.75146484375</v>
          </cell>
          <cell r="X95">
            <v>6393.5537109375</v>
          </cell>
          <cell r="Y95">
            <v>5134.771484375</v>
          </cell>
          <cell r="Z95">
            <v>7698.5830078125</v>
          </cell>
          <cell r="AA95">
            <v>6950.08349609375</v>
          </cell>
          <cell r="AB95">
            <v>7860.62890625</v>
          </cell>
          <cell r="AC95">
            <v>5542.35302734375</v>
          </cell>
          <cell r="AD95">
            <v>6319.05078125</v>
          </cell>
          <cell r="AE95">
            <v>6429.19970703125</v>
          </cell>
          <cell r="AF95">
            <v>6768.166015625</v>
          </cell>
          <cell r="AG95">
            <v>8227.0751953125</v>
          </cell>
          <cell r="AH95">
            <v>7653.24560546875</v>
          </cell>
          <cell r="AI95">
            <v>6504.8671875</v>
          </cell>
          <cell r="AJ95">
            <v>6398.74365234375</v>
          </cell>
          <cell r="AK95">
            <v>5180.70849609375</v>
          </cell>
          <cell r="AL95">
            <v>7688.42041015625</v>
          </cell>
          <cell r="AM95">
            <v>6925.3671875</v>
          </cell>
          <cell r="AN95">
            <v>7866.75146484375</v>
          </cell>
          <cell r="AO95">
            <v>5542.41015625</v>
          </cell>
          <cell r="AP95">
            <v>6350.85400390625</v>
          </cell>
          <cell r="AQ95">
            <v>6394.841796875</v>
          </cell>
          <cell r="AR95">
            <v>6771.333984375</v>
          </cell>
          <cell r="AS95">
            <v>8097.4765625</v>
          </cell>
          <cell r="AT95">
            <v>7613.1005859375</v>
          </cell>
          <cell r="AU95">
            <v>6473.4150390625</v>
          </cell>
          <cell r="AV95">
            <v>6416.16455078125</v>
          </cell>
          <cell r="AW95">
            <v>5128.9384765625</v>
          </cell>
          <cell r="AX95">
            <v>7691.37939453125</v>
          </cell>
          <cell r="AY95">
            <v>6931.68017578125</v>
          </cell>
          <cell r="AZ95">
            <v>7871.3896484375</v>
          </cell>
          <cell r="BA95">
            <v>5535.876953125</v>
          </cell>
          <cell r="BB95">
            <v>6398.19091796875</v>
          </cell>
          <cell r="BC95">
            <v>6318.44482421875</v>
          </cell>
          <cell r="BD95">
            <v>6775.49267578125</v>
          </cell>
          <cell r="BE95">
            <v>7994.1884765625</v>
          </cell>
          <cell r="BF95">
            <v>7575.82080078125</v>
          </cell>
          <cell r="BG95">
            <v>6470.02001953125</v>
          </cell>
          <cell r="BH95">
            <v>6446.0390625</v>
          </cell>
          <cell r="BI95">
            <v>5306.921875</v>
          </cell>
          <cell r="BJ95">
            <v>7681.3115234375</v>
          </cell>
          <cell r="BK95">
            <v>6898.98974609375</v>
          </cell>
          <cell r="BL95">
            <v>7227.32177734375</v>
          </cell>
          <cell r="BM95">
            <v>7181.77099609375</v>
          </cell>
          <cell r="BN95">
            <v>7185.8720703125</v>
          </cell>
          <cell r="BO95">
            <v>7166.68603515625</v>
          </cell>
          <cell r="BP95">
            <v>7113.90234375</v>
          </cell>
          <cell r="BQ95">
            <v>7852.806640625</v>
          </cell>
          <cell r="BR95">
            <v>5540.85498046875</v>
          </cell>
          <cell r="BS95">
            <v>6326.83837890625</v>
          </cell>
          <cell r="BT95">
            <v>6446.74951171875</v>
          </cell>
          <cell r="BU95">
            <v>6771.224609375</v>
          </cell>
          <cell r="BV95">
            <v>8104.515625</v>
          </cell>
          <cell r="BW95">
            <v>7614.64501953125</v>
          </cell>
          <cell r="BX95">
            <v>6487.9443359375</v>
          </cell>
          <cell r="BY95">
            <v>6417.65234375</v>
          </cell>
          <cell r="BZ95">
            <v>5200.36279296875</v>
          </cell>
          <cell r="CA95">
            <v>7686.9658203125</v>
          </cell>
          <cell r="CB95">
            <v>6927.1494140625</v>
          </cell>
          <cell r="CC95">
            <v>7162.7734375</v>
          </cell>
          <cell r="CD95">
            <v>7162.7734375</v>
          </cell>
        </row>
        <row r="96">
          <cell r="A96">
            <v>45566</v>
          </cell>
          <cell r="B96">
            <v>10</v>
          </cell>
          <cell r="C96">
            <v>2024</v>
          </cell>
          <cell r="D96">
            <v>7907.1298828125</v>
          </cell>
          <cell r="E96">
            <v>5724.36767578125</v>
          </cell>
          <cell r="F96">
            <v>6432.9541015625</v>
          </cell>
          <cell r="G96">
            <v>7137.4150390625</v>
          </cell>
          <cell r="H96">
            <v>6936.81689453125</v>
          </cell>
          <cell r="I96">
            <v>8554.26171875</v>
          </cell>
          <cell r="J96">
            <v>7758.9658203125</v>
          </cell>
          <cell r="K96">
            <v>6684.66015625</v>
          </cell>
          <cell r="L96">
            <v>6561.4833984375</v>
          </cell>
          <cell r="M96">
            <v>5353.0576171875</v>
          </cell>
          <cell r="N96">
            <v>8030.03466796875</v>
          </cell>
          <cell r="O96">
            <v>7182.54248046875</v>
          </cell>
          <cell r="P96">
            <v>7932.9228515625</v>
          </cell>
          <cell r="Q96">
            <v>5718.140625</v>
          </cell>
          <cell r="R96">
            <v>6515.75390625</v>
          </cell>
          <cell r="S96">
            <v>6942.87841796875</v>
          </cell>
          <cell r="T96">
            <v>6941.47607421875</v>
          </cell>
          <cell r="U96">
            <v>8502.986328125</v>
          </cell>
          <cell r="V96">
            <v>7736.6044921875</v>
          </cell>
          <cell r="W96">
            <v>6674.3486328125</v>
          </cell>
          <cell r="X96">
            <v>6573.4658203125</v>
          </cell>
          <cell r="Y96">
            <v>5500.46142578125</v>
          </cell>
          <cell r="Z96">
            <v>8037.86962890625</v>
          </cell>
          <cell r="AA96">
            <v>7142.2919921875</v>
          </cell>
          <cell r="AB96">
            <v>7953.05419921875</v>
          </cell>
          <cell r="AC96">
            <v>5717.67822265625</v>
          </cell>
          <cell r="AD96">
            <v>6556.56103515625</v>
          </cell>
          <cell r="AE96">
            <v>6780.0693359375</v>
          </cell>
          <cell r="AF96">
            <v>6944.3740234375</v>
          </cell>
          <cell r="AG96">
            <v>8512.3583984375</v>
          </cell>
          <cell r="AH96">
            <v>7746.2236328125</v>
          </cell>
          <cell r="AI96">
            <v>6675.3427734375</v>
          </cell>
          <cell r="AJ96">
            <v>6577.77734375</v>
          </cell>
          <cell r="AK96">
            <v>5548.70263671875</v>
          </cell>
          <cell r="AL96">
            <v>8019.1669921875</v>
          </cell>
          <cell r="AM96">
            <v>7117.8759765625</v>
          </cell>
          <cell r="AN96">
            <v>7960.45263671875</v>
          </cell>
          <cell r="AO96">
            <v>5720.26806640625</v>
          </cell>
          <cell r="AP96">
            <v>6594.75537109375</v>
          </cell>
          <cell r="AQ96">
            <v>6744.78271484375</v>
          </cell>
          <cell r="AR96">
            <v>6947.8671875</v>
          </cell>
          <cell r="AS96">
            <v>8388.2021484375</v>
          </cell>
          <cell r="AT96">
            <v>7706.04150390625</v>
          </cell>
          <cell r="AU96">
            <v>6643.98291015625</v>
          </cell>
          <cell r="AV96">
            <v>6599.3349609375</v>
          </cell>
          <cell r="AW96">
            <v>5493.95556640625</v>
          </cell>
          <cell r="AX96">
            <v>8021.7451171875</v>
          </cell>
          <cell r="AY96">
            <v>7127.9873046875</v>
          </cell>
          <cell r="AZ96">
            <v>7965.32861328125</v>
          </cell>
          <cell r="BA96">
            <v>5718.97119140625</v>
          </cell>
          <cell r="BB96">
            <v>6648.220703125</v>
          </cell>
          <cell r="BC96">
            <v>6657.9140625</v>
          </cell>
          <cell r="BD96">
            <v>6953.05126953125</v>
          </cell>
          <cell r="BE96">
            <v>8288.8037109375</v>
          </cell>
          <cell r="BF96">
            <v>7668.11474609375</v>
          </cell>
          <cell r="BG96">
            <v>6638.3720703125</v>
          </cell>
          <cell r="BH96">
            <v>6633.43505859375</v>
          </cell>
          <cell r="BI96">
            <v>5673.521484375</v>
          </cell>
          <cell r="BJ96">
            <v>8005.02197265625</v>
          </cell>
          <cell r="BK96">
            <v>7102.384765625</v>
          </cell>
          <cell r="BL96">
            <v>7405.21826171875</v>
          </cell>
          <cell r="BM96">
            <v>7367.91796875</v>
          </cell>
          <cell r="BN96">
            <v>7376.869140625</v>
          </cell>
          <cell r="BO96">
            <v>7364.01416015625</v>
          </cell>
          <cell r="BP96">
            <v>7322.5146484375</v>
          </cell>
          <cell r="BQ96">
            <v>7945.3291015625</v>
          </cell>
          <cell r="BR96">
            <v>5719.57568359375</v>
          </cell>
          <cell r="BS96">
            <v>6567.41357421875</v>
          </cell>
          <cell r="BT96">
            <v>6799.1171875</v>
          </cell>
          <cell r="BU96">
            <v>6947.69873046875</v>
          </cell>
          <cell r="BV96">
            <v>8394.3544921875</v>
          </cell>
          <cell r="BW96">
            <v>7707.908203125</v>
          </cell>
          <cell r="BX96">
            <v>6658.30078125</v>
          </cell>
          <cell r="BY96">
            <v>6600.8212890625</v>
          </cell>
          <cell r="BZ96">
            <v>5566.94482421875</v>
          </cell>
          <cell r="CA96">
            <v>8017.19921875</v>
          </cell>
          <cell r="CB96">
            <v>7124.1455078125</v>
          </cell>
          <cell r="CC96">
            <v>7358.5185546875</v>
          </cell>
          <cell r="CD96">
            <v>7358.5185546875</v>
          </cell>
        </row>
        <row r="97">
          <cell r="A97">
            <v>45597</v>
          </cell>
          <cell r="B97">
            <v>11</v>
          </cell>
          <cell r="C97">
            <v>2024</v>
          </cell>
          <cell r="D97">
            <v>8000.02197265625</v>
          </cell>
          <cell r="E97">
            <v>5904.3828125</v>
          </cell>
          <cell r="F97">
            <v>6598.654296875</v>
          </cell>
          <cell r="G97">
            <v>7432.697265625</v>
          </cell>
          <cell r="H97">
            <v>7044.99658203125</v>
          </cell>
          <cell r="I97">
            <v>8795.9521484375</v>
          </cell>
          <cell r="J97">
            <v>8004.57421875</v>
          </cell>
          <cell r="K97">
            <v>6820.20556640625</v>
          </cell>
          <cell r="L97">
            <v>6775.2978515625</v>
          </cell>
          <cell r="M97">
            <v>5778.27685546875</v>
          </cell>
          <cell r="N97">
            <v>8339.68359375</v>
          </cell>
          <cell r="O97">
            <v>7340.83837890625</v>
          </cell>
          <cell r="P97">
            <v>8032.5791015625</v>
          </cell>
          <cell r="Q97">
            <v>5897.423828125</v>
          </cell>
          <cell r="R97">
            <v>6686.6669921875</v>
          </cell>
          <cell r="S97">
            <v>7246.37548828125</v>
          </cell>
          <cell r="T97">
            <v>7046.8798828125</v>
          </cell>
          <cell r="U97">
            <v>8745.755859375</v>
          </cell>
          <cell r="V97">
            <v>7988.65087890625</v>
          </cell>
          <cell r="W97">
            <v>6806.7021484375</v>
          </cell>
          <cell r="X97">
            <v>6780.77685546875</v>
          </cell>
          <cell r="Y97">
            <v>5915.8671875</v>
          </cell>
          <cell r="Z97">
            <v>8338.400390625</v>
          </cell>
          <cell r="AA97">
            <v>7303.724609375</v>
          </cell>
          <cell r="AB97">
            <v>8057.5341796875</v>
          </cell>
          <cell r="AC97">
            <v>5895.13525390625</v>
          </cell>
          <cell r="AD97">
            <v>6728.62939453125</v>
          </cell>
          <cell r="AE97">
            <v>7085.76953125</v>
          </cell>
          <cell r="AF97">
            <v>7049.60888671875</v>
          </cell>
          <cell r="AG97">
            <v>8756.7412109375</v>
          </cell>
          <cell r="AH97">
            <v>7997.23095703125</v>
          </cell>
          <cell r="AI97">
            <v>6805.13720703125</v>
          </cell>
          <cell r="AJ97">
            <v>6781.15625</v>
          </cell>
          <cell r="AK97">
            <v>5965.88720703125</v>
          </cell>
          <cell r="AL97">
            <v>8311.6640625</v>
          </cell>
          <cell r="AM97">
            <v>7280.7431640625</v>
          </cell>
          <cell r="AN97">
            <v>8069.9130859375</v>
          </cell>
          <cell r="AO97">
            <v>5899.55517578125</v>
          </cell>
          <cell r="AP97">
            <v>6772.845703125</v>
          </cell>
          <cell r="AQ97">
            <v>7058.48046875</v>
          </cell>
          <cell r="AR97">
            <v>7052.314453125</v>
          </cell>
          <cell r="AS97">
            <v>8634.70703125</v>
          </cell>
          <cell r="AT97">
            <v>7967.22509765625</v>
          </cell>
          <cell r="AU97">
            <v>6774.7373046875</v>
          </cell>
          <cell r="AV97">
            <v>6797.2353515625</v>
          </cell>
          <cell r="AW97">
            <v>5911.0068359375</v>
          </cell>
          <cell r="AX97">
            <v>8309.9609375</v>
          </cell>
          <cell r="AY97">
            <v>7290.8427734375</v>
          </cell>
          <cell r="AZ97">
            <v>8081.79541015625</v>
          </cell>
          <cell r="BA97">
            <v>5899.92431640625</v>
          </cell>
          <cell r="BB97">
            <v>6832.6611328125</v>
          </cell>
          <cell r="BC97">
            <v>6978.26904296875</v>
          </cell>
          <cell r="BD97">
            <v>7053.8916015625</v>
          </cell>
          <cell r="BE97">
            <v>8537.6279296875</v>
          </cell>
          <cell r="BF97">
            <v>7935.9599609375</v>
          </cell>
          <cell r="BG97">
            <v>6769.330078125</v>
          </cell>
          <cell r="BH97">
            <v>6824.21435546875</v>
          </cell>
          <cell r="BI97">
            <v>6089.00927734375</v>
          </cell>
          <cell r="BJ97">
            <v>8286.0869140625</v>
          </cell>
          <cell r="BK97">
            <v>7267.9208984375</v>
          </cell>
          <cell r="BL97">
            <v>7574.88037109375</v>
          </cell>
          <cell r="BM97">
            <v>7552.37158203125</v>
          </cell>
          <cell r="BN97">
            <v>7567.095703125</v>
          </cell>
          <cell r="BO97">
            <v>7564.39306640625</v>
          </cell>
          <cell r="BP97">
            <v>7532.84912109375</v>
          </cell>
          <cell r="BQ97">
            <v>8050.56982421875</v>
          </cell>
          <cell r="BR97">
            <v>5899.15283203125</v>
          </cell>
          <cell r="BS97">
            <v>6743.29345703125</v>
          </cell>
          <cell r="BT97">
            <v>7109.8486328125</v>
          </cell>
          <cell r="BU97">
            <v>7051.22021484375</v>
          </cell>
          <cell r="BV97">
            <v>8640.6533203125</v>
          </cell>
          <cell r="BW97">
            <v>7967.1787109375</v>
          </cell>
          <cell r="BX97">
            <v>6789.74853515625</v>
          </cell>
          <cell r="BY97">
            <v>6799.97607421875</v>
          </cell>
          <cell r="BZ97">
            <v>5983.70458984375</v>
          </cell>
          <cell r="CA97">
            <v>8306.421875</v>
          </cell>
          <cell r="CB97">
            <v>7287.35107421875</v>
          </cell>
          <cell r="CC97">
            <v>7554.09423828125</v>
          </cell>
          <cell r="CD97">
            <v>7554.09423828125</v>
          </cell>
        </row>
        <row r="98">
          <cell r="A98">
            <v>45627</v>
          </cell>
          <cell r="B98">
            <v>12</v>
          </cell>
          <cell r="C98">
            <v>2024</v>
          </cell>
          <cell r="D98">
            <v>8084.951171875</v>
          </cell>
          <cell r="E98">
            <v>6021.66015625</v>
          </cell>
          <cell r="F98">
            <v>6686.23876953125</v>
          </cell>
          <cell r="G98">
            <v>7799.5859375</v>
          </cell>
          <cell r="H98">
            <v>7117.052734375</v>
          </cell>
          <cell r="I98">
            <v>8971.3369140625</v>
          </cell>
          <cell r="J98">
            <v>8219.171875</v>
          </cell>
          <cell r="K98">
            <v>7133.8251953125</v>
          </cell>
          <cell r="L98">
            <v>6949.07373046875</v>
          </cell>
          <cell r="M98">
            <v>6161.857421875</v>
          </cell>
          <cell r="N98">
            <v>8699.53515625</v>
          </cell>
          <cell r="O98">
            <v>7495.60107421875</v>
          </cell>
          <cell r="P98">
            <v>8124.095703125</v>
          </cell>
          <cell r="Q98">
            <v>6020.43603515625</v>
          </cell>
          <cell r="R98">
            <v>6770.85693359375</v>
          </cell>
          <cell r="S98">
            <v>7616.15283203125</v>
          </cell>
          <cell r="T98">
            <v>7115.369140625</v>
          </cell>
          <cell r="U98">
            <v>8923.9404296875</v>
          </cell>
          <cell r="V98">
            <v>8185.814453125</v>
          </cell>
          <cell r="W98">
            <v>7123.47216796875</v>
          </cell>
          <cell r="X98">
            <v>6955.09228515625</v>
          </cell>
          <cell r="Y98">
            <v>6286.70703125</v>
          </cell>
          <cell r="Z98">
            <v>8704.0966796875</v>
          </cell>
          <cell r="AA98">
            <v>7459.0048828125</v>
          </cell>
          <cell r="AB98">
            <v>8152.36279296875</v>
          </cell>
          <cell r="AC98">
            <v>6013.7294921875</v>
          </cell>
          <cell r="AD98">
            <v>6811.21142578125</v>
          </cell>
          <cell r="AE98">
            <v>7458.96826171875</v>
          </cell>
          <cell r="AF98">
            <v>7118.82861328125</v>
          </cell>
          <cell r="AG98">
            <v>8936.0498046875</v>
          </cell>
          <cell r="AH98">
            <v>8183.982421875</v>
          </cell>
          <cell r="AI98">
            <v>7125.89013671875</v>
          </cell>
          <cell r="AJ98">
            <v>6954.0419921875</v>
          </cell>
          <cell r="AK98">
            <v>6337.537109375</v>
          </cell>
          <cell r="AL98">
            <v>8683.9658203125</v>
          </cell>
          <cell r="AM98">
            <v>7435.90283203125</v>
          </cell>
          <cell r="AN98">
            <v>8167.02587890625</v>
          </cell>
          <cell r="AO98">
            <v>6021.0146484375</v>
          </cell>
          <cell r="AP98">
            <v>6855.80908203125</v>
          </cell>
          <cell r="AQ98">
            <v>7432.1337890625</v>
          </cell>
          <cell r="AR98">
            <v>7121.64404296875</v>
          </cell>
          <cell r="AS98">
            <v>8818.5693359375</v>
          </cell>
          <cell r="AT98">
            <v>8143.10009765625</v>
          </cell>
          <cell r="AU98">
            <v>7093.91650390625</v>
          </cell>
          <cell r="AV98">
            <v>6980.3505859375</v>
          </cell>
          <cell r="AW98">
            <v>6282.841796875</v>
          </cell>
          <cell r="AX98">
            <v>8687.443359375</v>
          </cell>
          <cell r="AY98">
            <v>7446.54638671875</v>
          </cell>
          <cell r="AZ98">
            <v>8183.24951171875</v>
          </cell>
          <cell r="BA98">
            <v>6027.3251953125</v>
          </cell>
          <cell r="BB98">
            <v>6914.8876953125</v>
          </cell>
          <cell r="BC98">
            <v>7355.783203125</v>
          </cell>
          <cell r="BD98">
            <v>7118.587890625</v>
          </cell>
          <cell r="BE98">
            <v>8726.0498046875</v>
          </cell>
          <cell r="BF98">
            <v>8100.8515625</v>
          </cell>
          <cell r="BG98">
            <v>7094.9384765625</v>
          </cell>
          <cell r="BH98">
            <v>7022.36474609375</v>
          </cell>
          <cell r="BI98">
            <v>6452.9580078125</v>
          </cell>
          <cell r="BJ98">
            <v>8668.4541015625</v>
          </cell>
          <cell r="BK98">
            <v>7423.9970703125</v>
          </cell>
          <cell r="BL98">
            <v>7733.8427734375</v>
          </cell>
          <cell r="BM98">
            <v>7724.87646484375</v>
          </cell>
          <cell r="BN98">
            <v>7745.27392578125</v>
          </cell>
          <cell r="BO98">
            <v>7749.21435546875</v>
          </cell>
          <cell r="BP98">
            <v>7728.6494140625</v>
          </cell>
          <cell r="BQ98">
            <v>8144.9716796875</v>
          </cell>
          <cell r="BR98">
            <v>6021.6669921875</v>
          </cell>
          <cell r="BS98">
            <v>6826.81982421875</v>
          </cell>
          <cell r="BT98">
            <v>7483.3017578125</v>
          </cell>
          <cell r="BU98">
            <v>7118.74462890625</v>
          </cell>
          <cell r="BV98">
            <v>8824.310546875</v>
          </cell>
          <cell r="BW98">
            <v>8147.26318359375</v>
          </cell>
          <cell r="BX98">
            <v>7110.052734375</v>
          </cell>
          <cell r="BY98">
            <v>6984.76806640625</v>
          </cell>
          <cell r="BZ98">
            <v>6352.9853515625</v>
          </cell>
          <cell r="CA98">
            <v>8682.2001953125</v>
          </cell>
          <cell r="CB98">
            <v>7442.9501953125</v>
          </cell>
          <cell r="CC98">
            <v>7736.2177734375</v>
          </cell>
          <cell r="CD98">
            <v>7736.2177734375</v>
          </cell>
        </row>
        <row r="99">
          <cell r="A99">
            <v>45658</v>
          </cell>
          <cell r="B99">
            <v>1</v>
          </cell>
          <cell r="C99">
            <v>2025</v>
          </cell>
          <cell r="D99">
            <v>8103.31201171875</v>
          </cell>
          <cell r="E99">
            <v>6084.1328125</v>
          </cell>
          <cell r="F99">
            <v>6769.8505859375</v>
          </cell>
          <cell r="G99">
            <v>8140.7373046875</v>
          </cell>
          <cell r="H99">
            <v>7234.0048828125</v>
          </cell>
          <cell r="I99">
            <v>9179.8974609375</v>
          </cell>
          <cell r="J99">
            <v>8345.853515625</v>
          </cell>
          <cell r="K99">
            <v>6978.703125</v>
          </cell>
          <cell r="L99">
            <v>7114.8203125</v>
          </cell>
          <cell r="M99">
            <v>6496.11083984375</v>
          </cell>
          <cell r="N99">
            <v>9147.416015625</v>
          </cell>
          <cell r="O99">
            <v>7667.265625</v>
          </cell>
          <cell r="P99">
            <v>8140.2939453125</v>
          </cell>
          <cell r="Q99">
            <v>6081.5888671875</v>
          </cell>
          <cell r="R99">
            <v>6845.0703125</v>
          </cell>
          <cell r="S99">
            <v>7931.78759765625</v>
          </cell>
          <cell r="T99">
            <v>7232.11083984375</v>
          </cell>
          <cell r="U99">
            <v>9132.439453125</v>
          </cell>
          <cell r="V99">
            <v>8299.92578125</v>
          </cell>
          <cell r="W99">
            <v>6967.857421875</v>
          </cell>
          <cell r="X99">
            <v>7124.4697265625</v>
          </cell>
          <cell r="Y99">
            <v>6590.9951171875</v>
          </cell>
          <cell r="Z99">
            <v>9145.4931640625</v>
          </cell>
          <cell r="AA99">
            <v>7639.78857421875</v>
          </cell>
          <cell r="AB99">
            <v>8167.21142578125</v>
          </cell>
          <cell r="AC99">
            <v>6073.9443359375</v>
          </cell>
          <cell r="AD99">
            <v>6882.53173828125</v>
          </cell>
          <cell r="AE99">
            <v>7769.50439453125</v>
          </cell>
          <cell r="AF99">
            <v>7235.38525390625</v>
          </cell>
          <cell r="AG99">
            <v>9144.1865234375</v>
          </cell>
          <cell r="AH99">
            <v>8290.947265625</v>
          </cell>
          <cell r="AI99">
            <v>6971.4462890625</v>
          </cell>
          <cell r="AJ99">
            <v>7123.75146484375</v>
          </cell>
          <cell r="AK99">
            <v>6638.94189453125</v>
          </cell>
          <cell r="AL99">
            <v>9130.9453125</v>
          </cell>
          <cell r="AM99">
            <v>7619.3017578125</v>
          </cell>
          <cell r="AN99">
            <v>8182.7392578125</v>
          </cell>
          <cell r="AO99">
            <v>6080.78662109375</v>
          </cell>
          <cell r="AP99">
            <v>6919.60693359375</v>
          </cell>
          <cell r="AQ99">
            <v>7732.86962890625</v>
          </cell>
          <cell r="AR99">
            <v>7238.19384765625</v>
          </cell>
          <cell r="AS99">
            <v>9028.916015625</v>
          </cell>
          <cell r="AT99">
            <v>8242.6611328125</v>
          </cell>
          <cell r="AU99">
            <v>6939.59423828125</v>
          </cell>
          <cell r="AV99">
            <v>7154.27392578125</v>
          </cell>
          <cell r="AW99">
            <v>6583.357421875</v>
          </cell>
          <cell r="AX99">
            <v>9132.4619140625</v>
          </cell>
          <cell r="AY99">
            <v>7634.18896484375</v>
          </cell>
          <cell r="AZ99">
            <v>8200.0224609375</v>
          </cell>
          <cell r="BA99">
            <v>6085.60302734375</v>
          </cell>
          <cell r="BB99">
            <v>6970.58642578125</v>
          </cell>
          <cell r="BC99">
            <v>7631.88134765625</v>
          </cell>
          <cell r="BD99">
            <v>7233.2958984375</v>
          </cell>
          <cell r="BE99">
            <v>8937.6875</v>
          </cell>
          <cell r="BF99">
            <v>8195.4619140625</v>
          </cell>
          <cell r="BG99">
            <v>6934.828125</v>
          </cell>
          <cell r="BH99">
            <v>7199.1884765625</v>
          </cell>
          <cell r="BI99">
            <v>6727.8955078125</v>
          </cell>
          <cell r="BJ99">
            <v>9120.0673828125</v>
          </cell>
          <cell r="BK99">
            <v>7622.251953125</v>
          </cell>
          <cell r="BL99">
            <v>7850.2138671875</v>
          </cell>
          <cell r="BM99">
            <v>7849.91650390625</v>
          </cell>
          <cell r="BN99">
            <v>7877.0390625</v>
          </cell>
          <cell r="BO99">
            <v>7889.6259765625</v>
          </cell>
          <cell r="BP99">
            <v>7884.61376953125</v>
          </cell>
          <cell r="BQ99">
            <v>8161.32275390625</v>
          </cell>
          <cell r="BR99">
            <v>6081.67578125</v>
          </cell>
          <cell r="BS99">
            <v>6894.1728515625</v>
          </cell>
          <cell r="BT99">
            <v>7784.67578125</v>
          </cell>
          <cell r="BU99">
            <v>7234.5908203125</v>
          </cell>
          <cell r="BV99">
            <v>9034.4658203125</v>
          </cell>
          <cell r="BW99">
            <v>8250.66796875</v>
          </cell>
          <cell r="BX99">
            <v>6953.71923828125</v>
          </cell>
          <cell r="BY99">
            <v>7157.57763671875</v>
          </cell>
          <cell r="BZ99">
            <v>6646.0947265625</v>
          </cell>
          <cell r="CA99">
            <v>9129.98828125</v>
          </cell>
          <cell r="CB99">
            <v>7631.2919921875</v>
          </cell>
          <cell r="CC99">
            <v>7874.802734375</v>
          </cell>
          <cell r="CD99">
            <v>7874.802734375</v>
          </cell>
        </row>
        <row r="100">
          <cell r="A100">
            <v>45689</v>
          </cell>
          <cell r="B100">
            <v>2</v>
          </cell>
          <cell r="C100">
            <v>2025</v>
          </cell>
          <cell r="D100">
            <v>8267.0068359375</v>
          </cell>
          <cell r="E100">
            <v>6146.9443359375</v>
          </cell>
          <cell r="F100">
            <v>6889.4267578125</v>
          </cell>
          <cell r="G100">
            <v>8443.546875</v>
          </cell>
          <cell r="H100">
            <v>7306.2626953125</v>
          </cell>
          <cell r="I100">
            <v>9369.140625</v>
          </cell>
          <cell r="J100">
            <v>8495.7529296875</v>
          </cell>
          <cell r="K100">
            <v>6949.349609375</v>
          </cell>
          <cell r="L100">
            <v>7310.4287109375</v>
          </cell>
          <cell r="M100">
            <v>6669.31689453125</v>
          </cell>
          <cell r="N100">
            <v>9346.744140625</v>
          </cell>
          <cell r="O100">
            <v>7886.8935546875</v>
          </cell>
          <cell r="P100">
            <v>8303.10546875</v>
          </cell>
          <cell r="Q100">
            <v>6144.58642578125</v>
          </cell>
          <cell r="R100">
            <v>6969.10693359375</v>
          </cell>
          <cell r="S100">
            <v>8233.7158203125</v>
          </cell>
          <cell r="T100">
            <v>7306.0478515625</v>
          </cell>
          <cell r="U100">
            <v>9320.330078125</v>
          </cell>
          <cell r="V100">
            <v>8445.6611328125</v>
          </cell>
          <cell r="W100">
            <v>6931.3896484375</v>
          </cell>
          <cell r="X100">
            <v>7329.81396484375</v>
          </cell>
          <cell r="Y100">
            <v>6781.41064453125</v>
          </cell>
          <cell r="Z100">
            <v>9343.75</v>
          </cell>
          <cell r="AA100">
            <v>7862.6875</v>
          </cell>
          <cell r="AB100">
            <v>8329.322265625</v>
          </cell>
          <cell r="AC100">
            <v>6142.7578125</v>
          </cell>
          <cell r="AD100">
            <v>7010.263671875</v>
          </cell>
          <cell r="AE100">
            <v>8068.33984375</v>
          </cell>
          <cell r="AF100">
            <v>7307.84228515625</v>
          </cell>
          <cell r="AG100">
            <v>9334.7626953125</v>
          </cell>
          <cell r="AH100">
            <v>8436.638671875</v>
          </cell>
          <cell r="AI100">
            <v>6929.6904296875</v>
          </cell>
          <cell r="AJ100">
            <v>7335.6298828125</v>
          </cell>
          <cell r="AK100">
            <v>6829.95361328125</v>
          </cell>
          <cell r="AL100">
            <v>9333.3720703125</v>
          </cell>
          <cell r="AM100">
            <v>7842.65185546875</v>
          </cell>
          <cell r="AN100">
            <v>8345.4443359375</v>
          </cell>
          <cell r="AO100">
            <v>6148.150390625</v>
          </cell>
          <cell r="AP100">
            <v>7048.267578125</v>
          </cell>
          <cell r="AQ100">
            <v>8036.6015625</v>
          </cell>
          <cell r="AR100">
            <v>7311.2880859375</v>
          </cell>
          <cell r="AS100">
            <v>9214.1640625</v>
          </cell>
          <cell r="AT100">
            <v>8382.8466796875</v>
          </cell>
          <cell r="AU100">
            <v>6900.01708984375</v>
          </cell>
          <cell r="AV100">
            <v>7365.333984375</v>
          </cell>
          <cell r="AW100">
            <v>6779.48095703125</v>
          </cell>
          <cell r="AX100">
            <v>9336.2431640625</v>
          </cell>
          <cell r="AY100">
            <v>7860.41455078125</v>
          </cell>
          <cell r="AZ100">
            <v>8360.658203125</v>
          </cell>
          <cell r="BA100">
            <v>6150.041015625</v>
          </cell>
          <cell r="BB100">
            <v>7102.82861328125</v>
          </cell>
          <cell r="BC100">
            <v>7931.94873046875</v>
          </cell>
          <cell r="BD100">
            <v>7310.2197265625</v>
          </cell>
          <cell r="BE100">
            <v>9119.48046875</v>
          </cell>
          <cell r="BF100">
            <v>8333.072265625</v>
          </cell>
          <cell r="BG100">
            <v>6893.3173828125</v>
          </cell>
          <cell r="BH100">
            <v>7412.7099609375</v>
          </cell>
          <cell r="BI100">
            <v>6944.14892578125</v>
          </cell>
          <cell r="BJ100">
            <v>9322.0341796875</v>
          </cell>
          <cell r="BK100">
            <v>7851.63232421875</v>
          </cell>
          <cell r="BL100">
            <v>8014.22314453125</v>
          </cell>
          <cell r="BM100">
            <v>8014.53125</v>
          </cell>
          <cell r="BN100">
            <v>8043.97412109375</v>
          </cell>
          <cell r="BO100">
            <v>8056.9921875</v>
          </cell>
          <cell r="BP100">
            <v>8053.83544921875</v>
          </cell>
          <cell r="BQ100">
            <v>8323.638671875</v>
          </cell>
          <cell r="BR100">
            <v>6146.97119140625</v>
          </cell>
          <cell r="BS100">
            <v>7021.6591796875</v>
          </cell>
          <cell r="BT100">
            <v>8085.93359375</v>
          </cell>
          <cell r="BU100">
            <v>7309.212890625</v>
          </cell>
          <cell r="BV100">
            <v>9219.806640625</v>
          </cell>
          <cell r="BW100">
            <v>8392.4541015625</v>
          </cell>
          <cell r="BX100">
            <v>6914.859375</v>
          </cell>
          <cell r="BY100">
            <v>7367.25244140625</v>
          </cell>
          <cell r="BZ100">
            <v>6847.15380859375</v>
          </cell>
          <cell r="CA100">
            <v>9331.7734375</v>
          </cell>
          <cell r="CB100">
            <v>7857.09423828125</v>
          </cell>
          <cell r="CC100">
            <v>8041.8544921875</v>
          </cell>
          <cell r="CD100">
            <v>8041.8544921875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DEC"/>
      <sheetName val="GBA"/>
      <sheetName val="PAM"/>
      <sheetName val="NOA"/>
      <sheetName val="NEA"/>
      <sheetName val="CUY"/>
      <sheetName val="PAT"/>
      <sheetName val="NAC"/>
      <sheetName val="GBADiv"/>
      <sheetName val="PAMDiv"/>
      <sheetName val="NOADiv"/>
      <sheetName val="NEADiv"/>
      <sheetName val="CUYDiv"/>
      <sheetName val="PATDiv"/>
      <sheetName val="GBASub"/>
      <sheetName val="PAMSub"/>
      <sheetName val="NOASub"/>
      <sheetName val="NEASub"/>
      <sheetName val="CUYSub"/>
      <sheetName val="PATSub"/>
      <sheetName val="IPCse"/>
      <sheetName val="INC_NAC"/>
      <sheetName val="Para Stata"/>
      <sheetName val="Gráfico20"/>
      <sheetName val="LinePlot"/>
      <sheetName val="Cuadro1"/>
      <sheetName val="Subyacente1y"/>
      <sheetName val="Figura1"/>
      <sheetName val="Cuadro2"/>
      <sheetName val="Revisión SA (2025)"/>
      <sheetName val="Revisión SA"/>
      <sheetName val="Gráfico21"/>
      <sheetName val="Gráfico22"/>
      <sheetName val="Gráfico23"/>
      <sheetName val="Gráfico24"/>
      <sheetName val="Gráfico25"/>
      <sheetName val="Gráfico26"/>
      <sheetName val="Gráfico27"/>
      <sheetName val="Gráfico28"/>
      <sheetName val="Gráfico29"/>
      <sheetName val="Gráfico30"/>
      <sheetName val="Gráfico31"/>
      <sheetName val="Gráfico32"/>
      <sheetName val="Gráfico33"/>
      <sheetName val="Gráfico34"/>
      <sheetName val="Gráfico35"/>
      <sheetName val="Gráfico36"/>
      <sheetName val="Gráfico37"/>
      <sheetName val="Gráfico38"/>
      <sheetName val="Promedios anuales"/>
      <sheetName val="Comparac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>
        <row r="6">
          <cell r="DC6">
            <v>100.08114796955471</v>
          </cell>
        </row>
        <row r="7">
          <cell r="DC7">
            <v>101.83133230488323</v>
          </cell>
        </row>
        <row r="8">
          <cell r="DC8">
            <v>104.10189696141526</v>
          </cell>
        </row>
        <row r="9">
          <cell r="DC9">
            <v>105.8770372202647</v>
          </cell>
        </row>
        <row r="10">
          <cell r="DC10">
            <v>108.69902503221969</v>
          </cell>
        </row>
        <row r="11">
          <cell r="DC11">
            <v>110.58836407006112</v>
          </cell>
        </row>
        <row r="12">
          <cell r="DC12">
            <v>112.02422507276202</v>
          </cell>
        </row>
        <row r="13">
          <cell r="DC13">
            <v>114.3143842828425</v>
          </cell>
        </row>
        <row r="14">
          <cell r="DC14">
            <v>115.95096102570294</v>
          </cell>
        </row>
        <row r="15">
          <cell r="DC15">
            <v>117.3268953834601</v>
          </cell>
        </row>
        <row r="16">
          <cell r="DC16">
            <v>118.77745409187013</v>
          </cell>
        </row>
        <row r="17">
          <cell r="DC17">
            <v>120.73168736792266</v>
          </cell>
        </row>
        <row r="18">
          <cell r="DC18">
            <v>124.95108989386058</v>
          </cell>
        </row>
        <row r="19">
          <cell r="DC19">
            <v>127.37748917190459</v>
          </cell>
        </row>
        <row r="20">
          <cell r="DC20">
            <v>130.69931526501227</v>
          </cell>
        </row>
        <row r="21">
          <cell r="DC21">
            <v>132.80077313690026</v>
          </cell>
        </row>
        <row r="22">
          <cell r="DC22">
            <v>136.45544938923999</v>
          </cell>
        </row>
        <row r="23">
          <cell r="DC23">
            <v>139.73307546980519</v>
          </cell>
        </row>
        <row r="24">
          <cell r="DC24">
            <v>145.08056516996308</v>
          </cell>
        </row>
        <row r="25">
          <cell r="DC25">
            <v>150.02565565442865</v>
          </cell>
        </row>
        <row r="26">
          <cell r="DC26">
            <v>155.81365035525602</v>
          </cell>
        </row>
        <row r="27">
          <cell r="DC27">
            <v>164.9827888349997</v>
          </cell>
        </row>
        <row r="28">
          <cell r="DC28">
            <v>173.44691839903922</v>
          </cell>
        </row>
        <row r="29">
          <cell r="DC29">
            <v>179.4447888753765</v>
          </cell>
        </row>
        <row r="30">
          <cell r="DC30">
            <v>184.56447239156472</v>
          </cell>
        </row>
        <row r="31">
          <cell r="DC31">
            <v>190.27282364777926</v>
          </cell>
        </row>
        <row r="32">
          <cell r="DC32">
            <v>197.69378918844905</v>
          </cell>
        </row>
        <row r="33">
          <cell r="DC33">
            <v>205.46363661606824</v>
          </cell>
        </row>
        <row r="34">
          <cell r="DC34">
            <v>212.57054411896533</v>
          </cell>
        </row>
        <row r="35">
          <cell r="DC35">
            <v>219.77167076739781</v>
          </cell>
        </row>
        <row r="36">
          <cell r="DC36">
            <v>226.06914160333173</v>
          </cell>
        </row>
        <row r="37">
          <cell r="DC37">
            <v>231.67444904181471</v>
          </cell>
        </row>
        <row r="38">
          <cell r="DC38">
            <v>240.78520110349291</v>
          </cell>
        </row>
        <row r="39">
          <cell r="DC39">
            <v>253.523148401002</v>
          </cell>
        </row>
        <row r="40">
          <cell r="DC40">
            <v>261.18807223962165</v>
          </cell>
        </row>
        <row r="41">
          <cell r="DC41">
            <v>273.16684406162074</v>
          </cell>
        </row>
        <row r="42">
          <cell r="DC42">
            <v>284.03048257923922</v>
          </cell>
        </row>
        <row r="43">
          <cell r="DC43">
            <v>290.35864400406683</v>
          </cell>
        </row>
        <row r="44">
          <cell r="DC44">
            <v>295.49306896943381</v>
          </cell>
        </row>
        <row r="45">
          <cell r="DC45">
            <v>302.398669953092</v>
          </cell>
        </row>
        <row r="46">
          <cell r="DC46">
            <v>306.92265377540679</v>
          </cell>
        </row>
        <row r="47">
          <cell r="DC47">
            <v>313.23131487547892</v>
          </cell>
        </row>
        <row r="48">
          <cell r="DC48">
            <v>322.13257911402934</v>
          </cell>
        </row>
        <row r="49">
          <cell r="DC49">
            <v>330.68338721379291</v>
          </cell>
        </row>
        <row r="50">
          <cell r="DC50">
            <v>340.01876041964317</v>
          </cell>
        </row>
        <row r="51">
          <cell r="DC51">
            <v>348.51192692114114</v>
          </cell>
        </row>
        <row r="52">
          <cell r="DC52">
            <v>361.58095418513494</v>
          </cell>
        </row>
        <row r="53">
          <cell r="DC53">
            <v>373.67520843444424</v>
          </cell>
        </row>
        <row r="54">
          <cell r="DC54">
            <v>387.45272624650403</v>
          </cell>
        </row>
        <row r="55">
          <cell r="DC55">
            <v>401.98696523013649</v>
          </cell>
        </row>
        <row r="56">
          <cell r="DC56">
            <v>415.4072409032546</v>
          </cell>
        </row>
        <row r="57">
          <cell r="DC57">
            <v>431.33506921020251</v>
          </cell>
        </row>
        <row r="58">
          <cell r="DC58">
            <v>448.75879406660385</v>
          </cell>
        </row>
        <row r="59">
          <cell r="DC59">
            <v>465.74679265877256</v>
          </cell>
        </row>
        <row r="60">
          <cell r="DC60">
            <v>483.68166457307143</v>
          </cell>
        </row>
        <row r="61">
          <cell r="DC61">
            <v>501.75732848952373</v>
          </cell>
        </row>
        <row r="62">
          <cell r="DC62">
            <v>514.58942329661988</v>
          </cell>
        </row>
        <row r="63">
          <cell r="DC63">
            <v>530.89623336347313</v>
          </cell>
        </row>
        <row r="64">
          <cell r="DC64">
            <v>549.60039007424621</v>
          </cell>
        </row>
        <row r="65">
          <cell r="DC65">
            <v>564.75351405890467</v>
          </cell>
        </row>
        <row r="66">
          <cell r="DC66">
            <v>584.92136784711192</v>
          </cell>
        </row>
        <row r="67">
          <cell r="DC67">
            <v>605.96967245358655</v>
          </cell>
        </row>
        <row r="68">
          <cell r="DC68">
            <v>633.215094127425</v>
          </cell>
        </row>
        <row r="69">
          <cell r="DC69">
            <v>668.30980075809259</v>
          </cell>
        </row>
        <row r="70">
          <cell r="DC70">
            <v>708.10598117552343</v>
          </cell>
        </row>
        <row r="71">
          <cell r="DC71">
            <v>747.89032453851507</v>
          </cell>
        </row>
        <row r="72">
          <cell r="DC72">
            <v>793.04605715465118</v>
          </cell>
        </row>
        <row r="73">
          <cell r="DC73">
            <v>858.0761687829081</v>
          </cell>
        </row>
        <row r="74">
          <cell r="DC74">
            <v>919.02289737185663</v>
          </cell>
        </row>
        <row r="75">
          <cell r="DC75">
            <v>972.12256625842485</v>
          </cell>
        </row>
        <row r="76">
          <cell r="DC76">
            <v>1033.830821834501</v>
          </cell>
        </row>
        <row r="77">
          <cell r="DC77">
            <v>1087.2511373858217</v>
          </cell>
        </row>
        <row r="78">
          <cell r="DC78">
            <v>1140.4206149890374</v>
          </cell>
        </row>
        <row r="79">
          <cell r="DC79">
            <v>1205.5826546233036</v>
          </cell>
        </row>
        <row r="80">
          <cell r="DC80">
            <v>1282.3888626009305</v>
          </cell>
        </row>
        <row r="81">
          <cell r="DC81">
            <v>1365.4246482408973</v>
          </cell>
        </row>
        <row r="82">
          <cell r="DC82">
            <v>1478.0488957851219</v>
          </cell>
        </row>
        <row r="83">
          <cell r="DC83">
            <v>1601.2392340038625</v>
          </cell>
        </row>
        <row r="84">
          <cell r="DC84">
            <v>1709.4295962504852</v>
          </cell>
        </row>
        <row r="85">
          <cell r="DC85">
            <v>1833.3828921673455</v>
          </cell>
        </row>
        <row r="86">
          <cell r="DC86">
            <v>2063.4076923494808</v>
          </cell>
        </row>
        <row r="87">
          <cell r="DC87">
            <v>2317.3859690222976</v>
          </cell>
        </row>
        <row r="88">
          <cell r="DC88">
            <v>2511.1271369890001</v>
          </cell>
        </row>
        <row r="89">
          <cell r="DC89">
            <v>2840.8353083776883</v>
          </cell>
        </row>
        <row r="90">
          <cell r="DC90">
            <v>3554.033285739361</v>
          </cell>
        </row>
        <row r="91">
          <cell r="DC91">
            <v>4268.4870998883525</v>
          </cell>
        </row>
        <row r="92">
          <cell r="DC92">
            <v>4817.4014797378022</v>
          </cell>
        </row>
        <row r="93">
          <cell r="DC93">
            <v>5296.8812720890146</v>
          </cell>
        </row>
        <row r="94">
          <cell r="DC94">
            <v>5757.6775656809577</v>
          </cell>
        </row>
        <row r="95">
          <cell r="DC95">
            <v>6026.7635426817305</v>
          </cell>
        </row>
        <row r="96">
          <cell r="DC96">
            <v>6351.6277051639108</v>
          </cell>
        </row>
        <row r="97">
          <cell r="DC97">
            <v>6663.340987893931</v>
          </cell>
        </row>
        <row r="98">
          <cell r="DC98">
            <v>6952.2964790041251</v>
          </cell>
        </row>
        <row r="99">
          <cell r="DC99">
            <v>7170.5299912913379</v>
          </cell>
        </row>
        <row r="100">
          <cell r="DC100">
            <v>7366.4513100751119</v>
          </cell>
        </row>
        <row r="101">
          <cell r="DC101">
            <v>7563.1498850823245</v>
          </cell>
        </row>
        <row r="102">
          <cell r="DC102">
            <v>7746.1711168860911</v>
          </cell>
        </row>
        <row r="103">
          <cell r="DC103">
            <v>7884.7557758111298</v>
          </cell>
        </row>
        <row r="104">
          <cell r="DC104">
            <v>8049.9664179202136</v>
          </cell>
        </row>
      </sheetData>
      <sheetData sheetId="21"/>
      <sheetData sheetId="22"/>
      <sheetData sheetId="24"/>
      <sheetData sheetId="25"/>
      <sheetData sheetId="26"/>
      <sheetData sheetId="27"/>
      <sheetData sheetId="28"/>
      <sheetData sheetId="29"/>
      <sheetData sheetId="30"/>
      <sheetData sheetId="49"/>
      <sheetData sheetId="5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dice PondENGHO"/>
      <sheetName val="Infla Mensual PondENGHO"/>
      <sheetName val="incidencia mensual"/>
      <sheetName val="{g}Infla Mensual Quintiles"/>
      <sheetName val="auxgr12"/>
      <sheetName val="Hoja1"/>
      <sheetName val="{g}Infla Mensual Quintiles (12)"/>
      <sheetName val="{g}Infla Mensual (q1q5)"/>
      <sheetName val="Infla Interanual PondENGHO"/>
      <sheetName val="Para R"/>
      <sheetName val="{g}Infla Interanual Quintiles"/>
      <sheetName val="{g}Infla Interanual (q1q5)"/>
      <sheetName val="Peso por quintil y region"/>
    </sheetNames>
    <sheetDataSet>
      <sheetData sheetId="0"/>
      <sheetData sheetId="1">
        <row r="5">
          <cell r="CF5">
            <v>-1.7551422119139737E-3</v>
          </cell>
        </row>
        <row r="6">
          <cell r="CF6">
            <v>-1.1134334605207297E-3</v>
          </cell>
        </row>
        <row r="7">
          <cell r="CF7">
            <v>2.836471324440426E-3</v>
          </cell>
        </row>
        <row r="8">
          <cell r="CF8">
            <v>1.7536666923516631E-3</v>
          </cell>
        </row>
        <row r="9">
          <cell r="CF9">
            <v>4.0561071840361507E-4</v>
          </cell>
        </row>
        <row r="10">
          <cell r="CF10">
            <v>-1.3441253344843584E-3</v>
          </cell>
        </row>
        <row r="11">
          <cell r="CF11">
            <v>-4.1420630955133486E-3</v>
          </cell>
        </row>
        <row r="12">
          <cell r="CF12">
            <v>2.8042872476730096E-4</v>
          </cell>
        </row>
        <row r="13">
          <cell r="CF13">
            <v>-4.6864004421731664E-4</v>
          </cell>
        </row>
        <row r="14">
          <cell r="CF14">
            <v>1.8482203344061254E-3</v>
          </cell>
        </row>
        <row r="15">
          <cell r="CF15">
            <v>-3.1779202578774424E-4</v>
          </cell>
        </row>
        <row r="16">
          <cell r="CF16">
            <v>-5.1974866656354646E-3</v>
          </cell>
        </row>
        <row r="17">
          <cell r="CF17">
            <v>-3.7131496758924243E-4</v>
          </cell>
        </row>
        <row r="18">
          <cell r="CF18">
            <v>-1.5851518457217217E-3</v>
          </cell>
        </row>
        <row r="19">
          <cell r="CF19">
            <v>-5.8573707710429801E-4</v>
          </cell>
        </row>
        <row r="20">
          <cell r="CF20">
            <v>-7.2547634353004042E-4</v>
          </cell>
        </row>
        <row r="21">
          <cell r="CF21">
            <v>2.9154043942343222E-3</v>
          </cell>
        </row>
        <row r="22">
          <cell r="CF22">
            <v>6.2108929308601901E-4</v>
          </cell>
        </row>
        <row r="23">
          <cell r="CF23">
            <v>1.1486332057260018E-3</v>
          </cell>
        </row>
        <row r="24">
          <cell r="CF24">
            <v>6.7578179720717557E-4</v>
          </cell>
        </row>
        <row r="25">
          <cell r="CF25">
            <v>3.0887145771174573E-4</v>
          </cell>
        </row>
        <row r="26">
          <cell r="CF26">
            <v>1.6163255786914021E-3</v>
          </cell>
        </row>
        <row r="27">
          <cell r="CF27">
            <v>3.3784729961028326E-4</v>
          </cell>
        </row>
        <row r="28">
          <cell r="CF28">
            <v>-3.6335044431303753E-3</v>
          </cell>
        </row>
        <row r="29">
          <cell r="CF29">
            <v>1.6592336276666231E-3</v>
          </cell>
        </row>
        <row r="30">
          <cell r="CF30">
            <v>6.6008044064729265E-3</v>
          </cell>
        </row>
        <row r="31">
          <cell r="CF31">
            <v>3.5478110935767138E-3</v>
          </cell>
        </row>
        <row r="32">
          <cell r="CF32">
            <v>-1.4653372072401805E-3</v>
          </cell>
        </row>
        <row r="33">
          <cell r="CF33">
            <v>-1.5434988884623912E-3</v>
          </cell>
        </row>
        <row r="34">
          <cell r="CF34">
            <v>2.6761715118950313E-4</v>
          </cell>
        </row>
        <row r="35">
          <cell r="CF35">
            <v>-2.0951979405861021E-3</v>
          </cell>
        </row>
        <row r="36">
          <cell r="CF36">
            <v>9.2283933378034533E-4</v>
          </cell>
        </row>
        <row r="37">
          <cell r="CF37">
            <v>3.3038605043556046E-5</v>
          </cell>
        </row>
        <row r="38">
          <cell r="CF38">
            <v>-3.5139248381992338E-3</v>
          </cell>
        </row>
        <row r="39">
          <cell r="CF39">
            <v>2.4035051343989089E-3</v>
          </cell>
        </row>
        <row r="40">
          <cell r="CF40">
            <v>-3.1567737619258018E-3</v>
          </cell>
        </row>
        <row r="41">
          <cell r="CF41">
            <v>8.8692952819378057E-3</v>
          </cell>
        </row>
        <row r="42">
          <cell r="CF42">
            <v>2.4058277310143872E-3</v>
          </cell>
        </row>
        <row r="43">
          <cell r="CF43">
            <v>1.9959717074713446E-3</v>
          </cell>
        </row>
        <row r="44">
          <cell r="CF44">
            <v>6.5913621520785615E-3</v>
          </cell>
        </row>
        <row r="45">
          <cell r="CF45">
            <v>-7.2550420345507405E-4</v>
          </cell>
        </row>
        <row r="46">
          <cell r="CF46">
            <v>-1.1021277390634854E-3</v>
          </cell>
        </row>
        <row r="47">
          <cell r="CF47">
            <v>-1.3326215943694208E-3</v>
          </cell>
        </row>
        <row r="48">
          <cell r="CF48">
            <v>5.0847187372893288E-4</v>
          </cell>
        </row>
        <row r="49">
          <cell r="CF49">
            <v>2.0285742667407458E-3</v>
          </cell>
        </row>
        <row r="50">
          <cell r="CF50">
            <v>3.8684829427830802E-3</v>
          </cell>
        </row>
        <row r="51">
          <cell r="CF51">
            <v>-5.8708053908040903E-4</v>
          </cell>
        </row>
        <row r="52">
          <cell r="CF52">
            <v>3.9134648453058585E-3</v>
          </cell>
        </row>
        <row r="53">
          <cell r="CF53">
            <v>5.1146100156098662E-3</v>
          </cell>
        </row>
        <row r="54">
          <cell r="CF54">
            <v>-6.8465933442629634E-4</v>
          </cell>
        </row>
        <row r="55">
          <cell r="CF55">
            <v>-2.8710223853818384E-3</v>
          </cell>
        </row>
        <row r="56">
          <cell r="CF56">
            <v>4.7855755839454339E-4</v>
          </cell>
        </row>
        <row r="57">
          <cell r="CF57">
            <v>-2.5151485643584159E-3</v>
          </cell>
        </row>
        <row r="58">
          <cell r="CF58">
            <v>1.0579668497299188E-3</v>
          </cell>
        </row>
        <row r="59">
          <cell r="CF59">
            <v>-9.4073097847213738E-4</v>
          </cell>
        </row>
        <row r="60">
          <cell r="CF60">
            <v>-4.4070334053947224E-3</v>
          </cell>
        </row>
        <row r="61">
          <cell r="CF61">
            <v>-2.8113793323834013E-3</v>
          </cell>
        </row>
        <row r="62">
          <cell r="CF62">
            <v>-1.150239604375658E-3</v>
          </cell>
        </row>
        <row r="63">
          <cell r="CF63">
            <v>8.1701957739710451E-5</v>
          </cell>
        </row>
        <row r="64">
          <cell r="CF64">
            <v>3.0493725413136552E-3</v>
          </cell>
        </row>
        <row r="65">
          <cell r="CF65">
            <v>1.2726055621228305E-3</v>
          </cell>
        </row>
        <row r="66">
          <cell r="CF66">
            <v>7.0297027410868296E-3</v>
          </cell>
        </row>
        <row r="67">
          <cell r="CF67">
            <v>4.0699539043194122E-3</v>
          </cell>
        </row>
        <row r="68">
          <cell r="CF68">
            <v>8.4045856767178684E-4</v>
          </cell>
        </row>
        <row r="69">
          <cell r="CF69">
            <v>-6.7376786250705756E-4</v>
          </cell>
        </row>
        <row r="70">
          <cell r="CF70">
            <v>-3.1989797772777884E-3</v>
          </cell>
        </row>
        <row r="71">
          <cell r="CF71">
            <v>-5.7708841857484483E-3</v>
          </cell>
        </row>
        <row r="72">
          <cell r="CF72">
            <v>3.1129333373869361E-3</v>
          </cell>
        </row>
        <row r="73">
          <cell r="CF73">
            <v>5.1552271347201639E-3</v>
          </cell>
        </row>
        <row r="74">
          <cell r="CF74">
            <v>-9.6204822901646558E-4</v>
          </cell>
        </row>
        <row r="75">
          <cell r="CF75">
            <v>-3.8386138637007683E-3</v>
          </cell>
        </row>
        <row r="76">
          <cell r="CF76">
            <v>-4.3542198801691523E-3</v>
          </cell>
        </row>
        <row r="77">
          <cell r="CF77">
            <v>1.834794013072516E-3</v>
          </cell>
        </row>
        <row r="78">
          <cell r="CF78">
            <v>9.6856376194003335E-3</v>
          </cell>
        </row>
        <row r="79">
          <cell r="CF79">
            <v>2.5673684903553262E-3</v>
          </cell>
        </row>
        <row r="80">
          <cell r="CF80">
            <v>3.6589351495972533E-3</v>
          </cell>
        </row>
        <row r="81">
          <cell r="CF81">
            <v>-5.6679767016569738E-3</v>
          </cell>
        </row>
        <row r="82">
          <cell r="CF82">
            <v>-5.1553407475140034E-3</v>
          </cell>
        </row>
        <row r="83">
          <cell r="CF83">
            <v>-4.528273788579007E-3</v>
          </cell>
        </row>
        <row r="84">
          <cell r="CF84">
            <v>8.6321623586669283E-3</v>
          </cell>
        </row>
        <row r="85">
          <cell r="CF85">
            <v>7.7413872548892648E-3</v>
          </cell>
        </row>
      </sheetData>
      <sheetData sheetId="2"/>
      <sheetData sheetId="3"/>
      <sheetData sheetId="4"/>
      <sheetData sheetId="5"/>
      <sheetData sheetId="6"/>
      <sheetData sheetId="7"/>
      <sheetData sheetId="8">
        <row r="1">
          <cell r="BL1" t="str">
            <v>QUINTIL 1</v>
          </cell>
          <cell r="BM1" t="str">
            <v>QUINTIL 2</v>
          </cell>
          <cell r="BN1" t="str">
            <v>QUINTIL 3</v>
          </cell>
          <cell r="BO1" t="str">
            <v>QUINTIL 4</v>
          </cell>
          <cell r="BP1" t="str">
            <v>QUINTIL 5</v>
          </cell>
        </row>
        <row r="16">
          <cell r="BL16">
            <v>0.24212982177734377</v>
          </cell>
          <cell r="BM16">
            <v>0.24728622436523429</v>
          </cell>
          <cell r="BN16">
            <v>0.24943252563476559</v>
          </cell>
          <cell r="BO16">
            <v>0.2483851623535156</v>
          </cell>
          <cell r="BP16">
            <v>0.25093368530273441</v>
          </cell>
          <cell r="CD16">
            <v>0.24845924377441397</v>
          </cell>
          <cell r="CF16">
            <v>-8.8038635253906428E-3</v>
          </cell>
        </row>
        <row r="17">
          <cell r="BL17">
            <v>0.24551728606047152</v>
          </cell>
          <cell r="BM17">
            <v>0.25014110552800073</v>
          </cell>
          <cell r="BN17">
            <v>0.25164992384620244</v>
          </cell>
          <cell r="BO17">
            <v>0.25051719563830543</v>
          </cell>
          <cell r="BP17">
            <v>0.25263687290586589</v>
          </cell>
          <cell r="CD17">
            <v>0.25073439664296404</v>
          </cell>
          <cell r="CF17">
            <v>-7.1195868453943767E-3</v>
          </cell>
        </row>
        <row r="18">
          <cell r="BL18">
            <v>0.24903254714008982</v>
          </cell>
          <cell r="BM18">
            <v>0.25438629427983495</v>
          </cell>
          <cell r="BN18">
            <v>0.25624245564656212</v>
          </cell>
          <cell r="BO18">
            <v>0.25569836063354434</v>
          </cell>
          <cell r="BP18">
            <v>0.25674711892835367</v>
          </cell>
          <cell r="CD18">
            <v>0.25511741481545469</v>
          </cell>
          <cell r="CF18">
            <v>-7.7145717882638465E-3</v>
          </cell>
        </row>
        <row r="19">
          <cell r="BL19">
            <v>0.24660586506229731</v>
          </cell>
          <cell r="BM19">
            <v>0.25267602736321471</v>
          </cell>
          <cell r="BN19">
            <v>0.25483745893753529</v>
          </cell>
          <cell r="BO19">
            <v>0.25543320671427172</v>
          </cell>
          <cell r="BP19">
            <v>0.25850484267156837</v>
          </cell>
          <cell r="CD19">
            <v>0.25481443840030904</v>
          </cell>
          <cell r="CF19">
            <v>-1.1898977609271055E-2</v>
          </cell>
        </row>
        <row r="20">
          <cell r="BL20">
            <v>0.24572370482790729</v>
          </cell>
          <cell r="BM20">
            <v>0.25264863032927809</v>
          </cell>
          <cell r="BN20">
            <v>0.25472009057417733</v>
          </cell>
          <cell r="BO20">
            <v>0.25692046833828464</v>
          </cell>
          <cell r="BP20">
            <v>0.26065452644700104</v>
          </cell>
          <cell r="CD20">
            <v>0.25570459140899238</v>
          </cell>
          <cell r="CF20">
            <v>-1.4930821619093759E-2</v>
          </cell>
        </row>
        <row r="21">
          <cell r="BL21">
            <v>0.25538312690537412</v>
          </cell>
          <cell r="BM21">
            <v>0.26119024323020734</v>
          </cell>
          <cell r="BN21">
            <v>0.26313125065683041</v>
          </cell>
          <cell r="BO21">
            <v>0.26493422172958403</v>
          </cell>
          <cell r="BP21">
            <v>0.26731458816641629</v>
          </cell>
          <cell r="CD21">
            <v>0.26363421426035027</v>
          </cell>
          <cell r="CF21">
            <v>-1.1931461261042164E-2</v>
          </cell>
        </row>
        <row r="22">
          <cell r="BL22">
            <v>0.28796395772435757</v>
          </cell>
          <cell r="BM22">
            <v>0.29313189534573647</v>
          </cell>
          <cell r="BN22">
            <v>0.29473129414149768</v>
          </cell>
          <cell r="BO22">
            <v>0.2966793210756864</v>
          </cell>
          <cell r="BP22">
            <v>0.29770166137982446</v>
          </cell>
          <cell r="CD22">
            <v>0.29504923897513669</v>
          </cell>
          <cell r="CF22">
            <v>-9.7377036554668894E-3</v>
          </cell>
        </row>
        <row r="23">
          <cell r="BL23">
            <v>0.30969523213560501</v>
          </cell>
          <cell r="BM23">
            <v>0.31280744592361431</v>
          </cell>
          <cell r="BN23">
            <v>0.31313414889164215</v>
          </cell>
          <cell r="BO23">
            <v>0.3142730057191041</v>
          </cell>
          <cell r="BP23">
            <v>0.31277053502109053</v>
          </cell>
          <cell r="CD23">
            <v>0.31280036809071698</v>
          </cell>
          <cell r="CF23">
            <v>-3.0753028854855202E-3</v>
          </cell>
        </row>
        <row r="24">
          <cell r="BL24">
            <v>0.34191437918734646</v>
          </cell>
          <cell r="BM24">
            <v>0.34523118371574557</v>
          </cell>
          <cell r="BN24">
            <v>0.34520890153614769</v>
          </cell>
          <cell r="BO24">
            <v>0.34609007359164456</v>
          </cell>
          <cell r="BP24">
            <v>0.34456236712733701</v>
          </cell>
          <cell r="CD24">
            <v>0.34479791579805097</v>
          </cell>
          <cell r="CF24">
            <v>-2.6479879399905482E-3</v>
          </cell>
        </row>
        <row r="25">
          <cell r="BL25">
            <v>0.40373841729198912</v>
          </cell>
          <cell r="BM25">
            <v>0.40670315724319428</v>
          </cell>
          <cell r="BN25">
            <v>0.40529364370046439</v>
          </cell>
          <cell r="BO25">
            <v>0.40794444167585486</v>
          </cell>
          <cell r="BP25">
            <v>0.40545411771627093</v>
          </cell>
          <cell r="CD25">
            <v>0.40596510141295106</v>
          </cell>
          <cell r="CF25">
            <v>-1.7157004242818186E-3</v>
          </cell>
        </row>
        <row r="26">
          <cell r="BL26">
            <v>0.45700998259140468</v>
          </cell>
          <cell r="BM26">
            <v>0.46033723604382937</v>
          </cell>
          <cell r="BN26">
            <v>0.45922186829695932</v>
          </cell>
          <cell r="BO26">
            <v>0.46251089885852892</v>
          </cell>
          <cell r="BP26">
            <v>0.45920925262012546</v>
          </cell>
          <cell r="CD26">
            <v>0.45985345127523858</v>
          </cell>
          <cell r="CF26">
            <v>-2.1992700287207789E-3</v>
          </cell>
        </row>
        <row r="27">
          <cell r="BL27">
            <v>0.48340939822551521</v>
          </cell>
          <cell r="BM27">
            <v>0.48610014144592451</v>
          </cell>
          <cell r="BN27">
            <v>0.48544137606692384</v>
          </cell>
          <cell r="BO27">
            <v>0.48796219060233614</v>
          </cell>
          <cell r="BP27">
            <v>0.48469649250504543</v>
          </cell>
          <cell r="CD27">
            <v>0.48561640645879578</v>
          </cell>
          <cell r="CF27">
            <v>-1.2870942795302209E-3</v>
          </cell>
        </row>
        <row r="28">
          <cell r="BL28">
            <v>0.47707281023023129</v>
          </cell>
          <cell r="BM28">
            <v>0.47769259800482367</v>
          </cell>
          <cell r="BN28">
            <v>0.47703138180040483</v>
          </cell>
          <cell r="BO28">
            <v>0.48010460779593567</v>
          </cell>
          <cell r="BP28">
            <v>0.47613848981699336</v>
          </cell>
          <cell r="CD28">
            <v>0.4775344731864013</v>
          </cell>
          <cell r="CF28">
            <v>9.3432041323793236E-4</v>
          </cell>
        </row>
        <row r="29">
          <cell r="BL29">
            <v>0.49507328952144336</v>
          </cell>
          <cell r="BM29">
            <v>0.49510910418290544</v>
          </cell>
          <cell r="BN29">
            <v>0.49403294231779227</v>
          </cell>
          <cell r="BO29">
            <v>0.49619026596671012</v>
          </cell>
          <cell r="BP29">
            <v>0.49117731690668442</v>
          </cell>
          <cell r="CD29">
            <v>0.49388193555680004</v>
          </cell>
          <cell r="CF29">
            <v>3.8959726147589357E-3</v>
          </cell>
        </row>
        <row r="30">
          <cell r="BL30">
            <v>0.52294429232451778</v>
          </cell>
          <cell r="BM30">
            <v>0.51740702633952917</v>
          </cell>
          <cell r="BN30">
            <v>0.51446509057570222</v>
          </cell>
          <cell r="BO30">
            <v>0.51375314867364597</v>
          </cell>
          <cell r="BP30">
            <v>0.50701596135154503</v>
          </cell>
          <cell r="CD30">
            <v>0.51337810914126636</v>
          </cell>
          <cell r="CF30">
            <v>1.5928330972972748E-2</v>
          </cell>
        </row>
        <row r="31">
          <cell r="BL31">
            <v>0.56057620737469338</v>
          </cell>
          <cell r="BM31">
            <v>0.5534561009664869</v>
          </cell>
          <cell r="BN31">
            <v>0.54996722944255705</v>
          </cell>
          <cell r="BO31">
            <v>0.54763499334744203</v>
          </cell>
          <cell r="BP31">
            <v>0.53814931013644451</v>
          </cell>
          <cell r="CD31">
            <v>0.54744560992336311</v>
          </cell>
          <cell r="CF31">
            <v>2.2426897238248866E-2</v>
          </cell>
        </row>
        <row r="32">
          <cell r="BL32">
            <v>0.57076966548422226</v>
          </cell>
          <cell r="BM32">
            <v>0.56310937300140385</v>
          </cell>
          <cell r="BN32">
            <v>0.56029768346957298</v>
          </cell>
          <cell r="BO32">
            <v>0.55825166523165204</v>
          </cell>
          <cell r="BP32">
            <v>0.54929677666563315</v>
          </cell>
          <cell r="CD32">
            <v>0.55798168739443033</v>
          </cell>
          <cell r="CF32">
            <v>2.1472888818589109E-2</v>
          </cell>
        </row>
        <row r="33">
          <cell r="BL33">
            <v>0.58213929242993978</v>
          </cell>
          <cell r="BM33">
            <v>0.57679368283513233</v>
          </cell>
          <cell r="BN33">
            <v>0.5747107385533059</v>
          </cell>
          <cell r="BO33">
            <v>0.57396420514218605</v>
          </cell>
          <cell r="BP33">
            <v>0.5673172943211815</v>
          </cell>
          <cell r="CD33">
            <v>0.57337605010703752</v>
          </cell>
          <cell r="CF33">
            <v>1.4821998108758283E-2</v>
          </cell>
        </row>
        <row r="34">
          <cell r="BL34">
            <v>0.5667272335607989</v>
          </cell>
          <cell r="BM34">
            <v>0.56196399254279816</v>
          </cell>
          <cell r="BN34">
            <v>0.5603057277977046</v>
          </cell>
          <cell r="BO34">
            <v>0.55855632331943372</v>
          </cell>
          <cell r="BP34">
            <v>0.55257481557243038</v>
          </cell>
          <cell r="CD34">
            <v>0.55845096257035842</v>
          </cell>
          <cell r="CF34">
            <v>1.4152417988368526E-2</v>
          </cell>
        </row>
        <row r="35">
          <cell r="BL35">
            <v>0.54996528368649189</v>
          </cell>
          <cell r="BM35">
            <v>0.54661398552365004</v>
          </cell>
          <cell r="BN35">
            <v>0.54646249929840862</v>
          </cell>
          <cell r="BO35">
            <v>0.54496750353104928</v>
          </cell>
          <cell r="BP35">
            <v>0.54083140167653565</v>
          </cell>
          <cell r="CD35">
            <v>0.5447567274492795</v>
          </cell>
          <cell r="CF35">
            <v>9.1338820099562401E-3</v>
          </cell>
        </row>
        <row r="36">
          <cell r="BL36">
            <v>0.55200510388464408</v>
          </cell>
          <cell r="BM36">
            <v>0.54720725391708203</v>
          </cell>
          <cell r="BN36">
            <v>0.54681907593792078</v>
          </cell>
          <cell r="BO36">
            <v>0.54616988482003759</v>
          </cell>
          <cell r="BP36">
            <v>0.54249393702838367</v>
          </cell>
          <cell r="CD36">
            <v>0.54596645223339357</v>
          </cell>
          <cell r="CF36">
            <v>9.5111668562604113E-3</v>
          </cell>
        </row>
        <row r="37">
          <cell r="BL37">
            <v>0.54222516605371163</v>
          </cell>
          <cell r="BM37">
            <v>0.5370845292606683</v>
          </cell>
          <cell r="BN37">
            <v>0.53824993359714868</v>
          </cell>
          <cell r="BO37">
            <v>0.53596839642437444</v>
          </cell>
          <cell r="BP37">
            <v>0.5331705154211257</v>
          </cell>
          <cell r="CD37">
            <v>0.53640097253555896</v>
          </cell>
          <cell r="CF37">
            <v>9.0546506325859255E-3</v>
          </cell>
        </row>
        <row r="38">
          <cell r="BL38">
            <v>0.50719726529738329</v>
          </cell>
          <cell r="BM38">
            <v>0.50367796471516169</v>
          </cell>
          <cell r="BN38">
            <v>0.50553987157602243</v>
          </cell>
          <cell r="BO38">
            <v>0.50480740234546051</v>
          </cell>
          <cell r="BP38">
            <v>0.50576289673724872</v>
          </cell>
          <cell r="CD38">
            <v>0.50536125590662406</v>
          </cell>
          <cell r="CF38">
            <v>1.434368560134569E-3</v>
          </cell>
        </row>
        <row r="39">
          <cell r="BL39">
            <v>0.52460129172857739</v>
          </cell>
          <cell r="BM39">
            <v>0.52088795875601779</v>
          </cell>
          <cell r="BN39">
            <v>0.52270065762513673</v>
          </cell>
          <cell r="BO39">
            <v>0.52115461108633032</v>
          </cell>
          <cell r="BP39">
            <v>0.52014053136172089</v>
          </cell>
          <cell r="CD39">
            <v>0.52147871327342399</v>
          </cell>
          <cell r="CF39">
            <v>4.4607603668564977E-3</v>
          </cell>
        </row>
        <row r="40">
          <cell r="BL40">
            <v>0.54264821778051164</v>
          </cell>
          <cell r="BM40">
            <v>0.53857632148815249</v>
          </cell>
          <cell r="BN40">
            <v>0.54012303929074967</v>
          </cell>
          <cell r="BO40">
            <v>0.53868402382852332</v>
          </cell>
          <cell r="BP40">
            <v>0.53736539234325109</v>
          </cell>
          <cell r="CD40">
            <v>0.53897674116966909</v>
          </cell>
          <cell r="CF40">
            <v>5.2828254372605521E-3</v>
          </cell>
        </row>
        <row r="41">
          <cell r="BL41">
            <v>0.53954808416806044</v>
          </cell>
          <cell r="BM41">
            <v>0.53204287734348799</v>
          </cell>
          <cell r="BN41">
            <v>0.53170224927219234</v>
          </cell>
          <cell r="BO41">
            <v>0.52790115745297284</v>
          </cell>
          <cell r="BP41">
            <v>0.52349463712731814</v>
          </cell>
          <cell r="CD41">
            <v>0.52920748209709489</v>
          </cell>
          <cell r="CF41">
            <v>1.6053447040742297E-2</v>
          </cell>
        </row>
        <row r="42">
          <cell r="BL42">
            <v>0.50946958441252321</v>
          </cell>
          <cell r="BM42">
            <v>0.50454001935682458</v>
          </cell>
          <cell r="BN42">
            <v>0.50558172647385402</v>
          </cell>
          <cell r="BO42">
            <v>0.50316677676370136</v>
          </cell>
          <cell r="BP42">
            <v>0.49971360540031329</v>
          </cell>
          <cell r="CD42">
            <v>0.50346294567176919</v>
          </cell>
          <cell r="CF42">
            <v>9.7559790122099255E-3</v>
          </cell>
        </row>
        <row r="43">
          <cell r="BL43">
            <v>0.48888194981582234</v>
          </cell>
          <cell r="BM43">
            <v>0.48464318223260361</v>
          </cell>
          <cell r="BN43">
            <v>0.48601089082035687</v>
          </cell>
          <cell r="BO43">
            <v>0.48360677201804636</v>
          </cell>
          <cell r="BP43">
            <v>0.48141648933397518</v>
          </cell>
          <cell r="CD43">
            <v>0.48413334667494801</v>
          </cell>
          <cell r="CF43">
            <v>7.4654604818471526E-3</v>
          </cell>
        </row>
        <row r="44">
          <cell r="BL44">
            <v>0.46844911565720215</v>
          </cell>
          <cell r="BM44">
            <v>0.4596896550148295</v>
          </cell>
          <cell r="BN44">
            <v>0.45881571589864656</v>
          </cell>
          <cell r="BO44">
            <v>0.4541226093219688</v>
          </cell>
          <cell r="BP44">
            <v>0.44958223825585453</v>
          </cell>
          <cell r="CD44">
            <v>0.4561071663887859</v>
          </cell>
          <cell r="CF44">
            <v>1.8866877401347626E-2</v>
          </cell>
        </row>
        <row r="45">
          <cell r="BL45">
            <v>0.44687594462612501</v>
          </cell>
          <cell r="BM45">
            <v>0.43783847912029361</v>
          </cell>
          <cell r="BN45">
            <v>0.4369624920123456</v>
          </cell>
          <cell r="BO45">
            <v>0.43232189258255982</v>
          </cell>
          <cell r="BP45">
            <v>0.42716870860222445</v>
          </cell>
          <cell r="CD45">
            <v>0.43411638722268142</v>
          </cell>
          <cell r="CF45">
            <v>1.9707236023900565E-2</v>
          </cell>
        </row>
        <row r="46">
          <cell r="BL46">
            <v>0.43895228890362548</v>
          </cell>
          <cell r="BM46">
            <v>0.43033503311150612</v>
          </cell>
          <cell r="BN46">
            <v>0.42949751182446505</v>
          </cell>
          <cell r="BO46">
            <v>0.42569607523315933</v>
          </cell>
          <cell r="BP46">
            <v>0.42125432187183898</v>
          </cell>
          <cell r="CD46">
            <v>0.42727722521085298</v>
          </cell>
          <cell r="CF46">
            <v>1.7697967031786499E-2</v>
          </cell>
        </row>
        <row r="47">
          <cell r="BL47">
            <v>0.43598514450842951</v>
          </cell>
          <cell r="BM47">
            <v>0.42714637909882658</v>
          </cell>
          <cell r="BN47">
            <v>0.42578463348796336</v>
          </cell>
          <cell r="BO47">
            <v>0.4220302099664055</v>
          </cell>
          <cell r="BP47">
            <v>0.41727026674771373</v>
          </cell>
          <cell r="CD47">
            <v>0.42365563849450316</v>
          </cell>
          <cell r="CF47">
            <v>1.8714877760715787E-2</v>
          </cell>
        </row>
        <row r="48">
          <cell r="BL48">
            <v>0.41798970673080982</v>
          </cell>
          <cell r="BM48">
            <v>0.41025785048265795</v>
          </cell>
          <cell r="BN48">
            <v>0.4092491088821204</v>
          </cell>
          <cell r="BO48">
            <v>0.4051605838391068</v>
          </cell>
          <cell r="BP48">
            <v>0.40005851689906291</v>
          </cell>
          <cell r="CD48">
            <v>0.40659559082027807</v>
          </cell>
          <cell r="CF48">
            <v>1.7931189831746908E-2</v>
          </cell>
        </row>
        <row r="49">
          <cell r="BL49">
            <v>0.37849926398939737</v>
          </cell>
          <cell r="BM49">
            <v>0.3709668374842563</v>
          </cell>
          <cell r="BN49">
            <v>0.36896804719830389</v>
          </cell>
          <cell r="BO49">
            <v>0.36463167607701741</v>
          </cell>
          <cell r="BP49">
            <v>0.35842761117055266</v>
          </cell>
          <cell r="CD49">
            <v>0.36607367640191191</v>
          </cell>
          <cell r="CF49">
            <v>2.007165281884471E-2</v>
          </cell>
        </row>
        <row r="50">
          <cell r="BL50">
            <v>0.39060360277734829</v>
          </cell>
          <cell r="BM50">
            <v>0.37993654273706423</v>
          </cell>
          <cell r="BN50">
            <v>0.37670038059616084</v>
          </cell>
          <cell r="BO50">
            <v>0.37033764834260219</v>
          </cell>
          <cell r="BP50">
            <v>0.36062018853271871</v>
          </cell>
          <cell r="CD50">
            <v>0.37228069000354425</v>
          </cell>
          <cell r="CF50">
            <v>2.998341424462958E-2</v>
          </cell>
        </row>
        <row r="51">
          <cell r="BL51">
            <v>0.37393471832884062</v>
          </cell>
          <cell r="BM51">
            <v>0.36346072666337648</v>
          </cell>
          <cell r="BN51">
            <v>0.3599027220439146</v>
          </cell>
          <cell r="BO51">
            <v>0.35522999875242833</v>
          </cell>
          <cell r="BP51">
            <v>0.34818069771539562</v>
          </cell>
          <cell r="CD51">
            <v>0.3573409475854028</v>
          </cell>
          <cell r="CF51">
            <v>2.5754020613445006E-2</v>
          </cell>
        </row>
        <row r="52">
          <cell r="BL52">
            <v>0.38323403847883175</v>
          </cell>
          <cell r="BM52">
            <v>0.36864002486382685</v>
          </cell>
          <cell r="BN52">
            <v>0.36345404552927651</v>
          </cell>
          <cell r="BO52">
            <v>0.35724285156426938</v>
          </cell>
          <cell r="BP52">
            <v>0.34810114403393833</v>
          </cell>
          <cell r="CD52">
            <v>0.36031926460094388</v>
          </cell>
          <cell r="CF52">
            <v>3.5132894444893426E-2</v>
          </cell>
        </row>
        <row r="53">
          <cell r="BL53">
            <v>0.40399837665572202</v>
          </cell>
          <cell r="BM53">
            <v>0.39139777655772723</v>
          </cell>
          <cell r="BN53">
            <v>0.38742388403366301</v>
          </cell>
          <cell r="BO53">
            <v>0.38201363673414157</v>
          </cell>
          <cell r="BP53">
            <v>0.37347991122559221</v>
          </cell>
          <cell r="CD53">
            <v>0.38437321865000063</v>
          </cell>
          <cell r="CF53">
            <v>3.0518465430129815E-2</v>
          </cell>
        </row>
        <row r="54">
          <cell r="BL54">
            <v>0.42313627460350989</v>
          </cell>
          <cell r="BM54">
            <v>0.41171688789427474</v>
          </cell>
          <cell r="BN54">
            <v>0.40783401375647022</v>
          </cell>
          <cell r="BO54">
            <v>0.40384557940888488</v>
          </cell>
          <cell r="BP54">
            <v>0.39641135686125151</v>
          </cell>
          <cell r="CD54">
            <v>0.4057492265868623</v>
          </cell>
          <cell r="CF54">
            <v>2.6724917742258381E-2</v>
          </cell>
        </row>
        <row r="55">
          <cell r="BL55">
            <v>0.43893504100290848</v>
          </cell>
          <cell r="BM55">
            <v>0.43028548304954017</v>
          </cell>
          <cell r="BN55">
            <v>0.42776610555500061</v>
          </cell>
          <cell r="BO55">
            <v>0.42527817524339806</v>
          </cell>
          <cell r="BP55">
            <v>0.41852680719606328</v>
          </cell>
          <cell r="CD55">
            <v>0.42600409274848672</v>
          </cell>
          <cell r="CF55">
            <v>2.04082338068452E-2</v>
          </cell>
        </row>
        <row r="56">
          <cell r="BL56">
            <v>0.46984187575590552</v>
          </cell>
          <cell r="BM56">
            <v>0.4650208430680558</v>
          </cell>
          <cell r="BN56">
            <v>0.46375136114624316</v>
          </cell>
          <cell r="BO56">
            <v>0.46315667754399947</v>
          </cell>
          <cell r="BP56">
            <v>0.45775624297023021</v>
          </cell>
          <cell r="CD56">
            <v>0.46264419974234761</v>
          </cell>
          <cell r="CF56">
            <v>1.2085632785675315E-2</v>
          </cell>
        </row>
        <row r="57">
          <cell r="BL57">
            <v>0.49389931556011057</v>
          </cell>
          <cell r="BM57">
            <v>0.4898653849212411</v>
          </cell>
          <cell r="BN57">
            <v>0.4888267927440868</v>
          </cell>
          <cell r="BO57">
            <v>0.48931792605307156</v>
          </cell>
          <cell r="BP57">
            <v>0.48416742608466823</v>
          </cell>
          <cell r="CD57">
            <v>0.48822752846235073</v>
          </cell>
          <cell r="CF57">
            <v>9.7318894754423457E-3</v>
          </cell>
        </row>
        <row r="58">
          <cell r="BL58">
            <v>0.50938465697867086</v>
          </cell>
          <cell r="BM58">
            <v>0.5052645737913799</v>
          </cell>
          <cell r="BN58">
            <v>0.50365504090684898</v>
          </cell>
          <cell r="BO58">
            <v>0.50324846228402698</v>
          </cell>
          <cell r="BP58">
            <v>0.49640079974392637</v>
          </cell>
          <cell r="CD58">
            <v>0.50219136507861961</v>
          </cell>
          <cell r="CF58">
            <v>1.2983857234744489E-2</v>
          </cell>
        </row>
        <row r="59">
          <cell r="BL59">
            <v>0.5252052477351592</v>
          </cell>
          <cell r="BM59">
            <v>0.52075060618750002</v>
          </cell>
          <cell r="BN59">
            <v>0.5192307674506671</v>
          </cell>
          <cell r="BO59">
            <v>0.51829197044765984</v>
          </cell>
          <cell r="BP59">
            <v>0.51148998233905552</v>
          </cell>
          <cell r="CD59">
            <v>0.51750656972263243</v>
          </cell>
          <cell r="CF59">
            <v>1.3715265396103682E-2</v>
          </cell>
        </row>
        <row r="60">
          <cell r="BL60">
            <v>0.51766312112122326</v>
          </cell>
          <cell r="BM60">
            <v>0.51463085225980465</v>
          </cell>
          <cell r="BN60">
            <v>0.51416754482244365</v>
          </cell>
          <cell r="BO60">
            <v>0.51527314897758325</v>
          </cell>
          <cell r="BP60">
            <v>0.51124686359164873</v>
          </cell>
          <cell r="CD60">
            <v>0.51397797550191604</v>
          </cell>
          <cell r="CF60">
            <v>6.4162575295745317E-3</v>
          </cell>
        </row>
        <row r="61">
          <cell r="BL61">
            <v>0.52413179450487291</v>
          </cell>
          <cell r="BM61">
            <v>0.52297538299895763</v>
          </cell>
          <cell r="BN61">
            <v>0.52368339771384553</v>
          </cell>
          <cell r="BO61">
            <v>0.52603116233641445</v>
          </cell>
          <cell r="BP61">
            <v>0.52482054625618679</v>
          </cell>
          <cell r="CD61">
            <v>0.52451607854584847</v>
          </cell>
          <cell r="CF61">
            <v>-6.8875175131388744E-4</v>
          </cell>
        </row>
        <row r="62">
          <cell r="BL62">
            <v>0.51600455787375887</v>
          </cell>
          <cell r="BM62">
            <v>0.51666589363343896</v>
          </cell>
          <cell r="BN62">
            <v>0.5185112819180151</v>
          </cell>
          <cell r="BO62">
            <v>0.5224951923060619</v>
          </cell>
          <cell r="BP62">
            <v>0.52404553755838479</v>
          </cell>
          <cell r="CD62">
            <v>0.52057456455665574</v>
          </cell>
          <cell r="CF62">
            <v>-8.0409796846259152E-3</v>
          </cell>
        </row>
        <row r="63">
          <cell r="BL63">
            <v>0.50740410133317382</v>
          </cell>
          <cell r="BM63">
            <v>0.50813399696627437</v>
          </cell>
          <cell r="BN63">
            <v>0.51012025642654457</v>
          </cell>
          <cell r="BO63">
            <v>0.51339005084126121</v>
          </cell>
          <cell r="BP63">
            <v>0.51441653029104217</v>
          </cell>
          <cell r="CD63">
            <v>0.51158065145847598</v>
          </cell>
          <cell r="CF63">
            <v>-7.0124289578683552E-3</v>
          </cell>
        </row>
        <row r="64">
          <cell r="BL64">
            <v>0.50389919822509954</v>
          </cell>
          <cell r="BM64">
            <v>0.50647648756504315</v>
          </cell>
          <cell r="BN64">
            <v>0.50774799498077794</v>
          </cell>
          <cell r="BO64">
            <v>0.51117839434272527</v>
          </cell>
          <cell r="BP64">
            <v>0.51214197074954471</v>
          </cell>
          <cell r="CD64">
            <v>0.50924388448297497</v>
          </cell>
          <cell r="CF64">
            <v>-8.2427725244451633E-3</v>
          </cell>
        </row>
        <row r="65">
          <cell r="BL65">
            <v>0.49809961588981944</v>
          </cell>
          <cell r="BM65">
            <v>0.50146239567975104</v>
          </cell>
          <cell r="BN65">
            <v>0.50378211646729509</v>
          </cell>
          <cell r="BO65">
            <v>0.50845899392581995</v>
          </cell>
          <cell r="BP65">
            <v>0.51187608905325677</v>
          </cell>
          <cell r="CD65">
            <v>0.50634142015374661</v>
          </cell>
          <cell r="CF65">
            <v>-1.3776473163437331E-2</v>
          </cell>
        </row>
        <row r="66">
          <cell r="BL66">
            <v>0.52112864837319406</v>
          </cell>
          <cell r="BM66">
            <v>0.52148660739683383</v>
          </cell>
          <cell r="BN66">
            <v>0.52277622615791386</v>
          </cell>
          <cell r="BO66">
            <v>0.52455897735103485</v>
          </cell>
          <cell r="BP66">
            <v>0.52384442698203548</v>
          </cell>
          <cell r="CD66">
            <v>0.52310856405585349</v>
          </cell>
          <cell r="CF66">
            <v>-2.7157786088414237E-3</v>
          </cell>
        </row>
        <row r="67">
          <cell r="BL67">
            <v>0.55579368427006548</v>
          </cell>
          <cell r="BM67">
            <v>0.55202990756930692</v>
          </cell>
          <cell r="BN67">
            <v>0.55100362705765238</v>
          </cell>
          <cell r="BO67">
            <v>0.55125026744118855</v>
          </cell>
          <cell r="BP67">
            <v>0.54839042513661007</v>
          </cell>
          <cell r="CD67">
            <v>0.55097612578114896</v>
          </cell>
          <cell r="CF67">
            <v>7.4032591334554088E-3</v>
          </cell>
        </row>
        <row r="68">
          <cell r="BL68">
            <v>0.58543639689699467</v>
          </cell>
          <cell r="BM68">
            <v>0.58050576228201733</v>
          </cell>
          <cell r="BN68">
            <v>0.57995436938856182</v>
          </cell>
          <cell r="BO68">
            <v>0.5799594084010673</v>
          </cell>
          <cell r="BP68">
            <v>0.577367190486894</v>
          </cell>
          <cell r="CD68">
            <v>0.57989329236439535</v>
          </cell>
          <cell r="CF68">
            <v>8.0692064101006711E-3</v>
          </cell>
        </row>
        <row r="69">
          <cell r="BL69">
            <v>0.61413290916203445</v>
          </cell>
          <cell r="BM69">
            <v>0.60831088531831234</v>
          </cell>
          <cell r="BN69">
            <v>0.6073258745438932</v>
          </cell>
          <cell r="BO69">
            <v>0.60607074781107229</v>
          </cell>
          <cell r="BP69">
            <v>0.60303939575109244</v>
          </cell>
          <cell r="CD69">
            <v>0.60666995697517323</v>
          </cell>
          <cell r="CF69">
            <v>1.1093513410942002E-2</v>
          </cell>
        </row>
        <row r="70">
          <cell r="BL70">
            <v>0.64376322753915094</v>
          </cell>
          <cell r="BM70">
            <v>0.63883728452908195</v>
          </cell>
          <cell r="BN70">
            <v>0.63885734409202466</v>
          </cell>
          <cell r="BO70">
            <v>0.63908147663360992</v>
          </cell>
          <cell r="BP70">
            <v>0.6391137271119649</v>
          </cell>
          <cell r="CD70">
            <v>0.63959312257530643</v>
          </cell>
          <cell r="CF70">
            <v>4.6495004271860374E-3</v>
          </cell>
        </row>
        <row r="71">
          <cell r="BL71">
            <v>0.70999776884078591</v>
          </cell>
          <cell r="BM71">
            <v>0.70622700068163713</v>
          </cell>
          <cell r="BN71">
            <v>0.70720659242744333</v>
          </cell>
          <cell r="BO71">
            <v>0.70939337589011631</v>
          </cell>
          <cell r="BP71">
            <v>0.71278377086765654</v>
          </cell>
          <cell r="CD71">
            <v>0.70967092517644526</v>
          </cell>
          <cell r="CF71">
            <v>-2.7860020268706265E-3</v>
          </cell>
        </row>
        <row r="72">
          <cell r="BL72">
            <v>0.79237119069363282</v>
          </cell>
          <cell r="BM72">
            <v>0.78508025759151789</v>
          </cell>
          <cell r="BN72">
            <v>0.78366168372728517</v>
          </cell>
          <cell r="BO72">
            <v>0.78310574980866687</v>
          </cell>
          <cell r="BP72">
            <v>0.78239295880138982</v>
          </cell>
          <cell r="CD72">
            <v>0.78442659358054434</v>
          </cell>
          <cell r="CF72">
            <v>9.9782318922430058E-3</v>
          </cell>
        </row>
        <row r="73">
          <cell r="BL73">
            <v>0.84610001797732659</v>
          </cell>
          <cell r="BM73">
            <v>0.83489013659098221</v>
          </cell>
          <cell r="BN73">
            <v>0.83094955654114755</v>
          </cell>
          <cell r="BO73">
            <v>0.82763753745383761</v>
          </cell>
          <cell r="BP73">
            <v>0.82197920726356877</v>
          </cell>
          <cell r="CD73">
            <v>0.82981153343231817</v>
          </cell>
          <cell r="CF73">
            <v>2.4120810713757823E-2</v>
          </cell>
        </row>
        <row r="74">
          <cell r="BL74">
            <v>0.89718295860379871</v>
          </cell>
          <cell r="BM74">
            <v>0.8863616296073884</v>
          </cell>
          <cell r="BN74">
            <v>0.88266281065268326</v>
          </cell>
          <cell r="BO74">
            <v>0.87793790919913617</v>
          </cell>
          <cell r="BP74">
            <v>0.8720075943845067</v>
          </cell>
          <cell r="CD74">
            <v>0.88055025028398815</v>
          </cell>
          <cell r="CF74">
            <v>2.5175364219292007E-2</v>
          </cell>
        </row>
        <row r="75">
          <cell r="BL75">
            <v>0.93633370633309609</v>
          </cell>
          <cell r="BM75">
            <v>0.92853157145454368</v>
          </cell>
          <cell r="BN75">
            <v>0.92506507124661841</v>
          </cell>
          <cell r="BO75">
            <v>0.92190588059711542</v>
          </cell>
          <cell r="BP75">
            <v>0.91779987933204721</v>
          </cell>
          <cell r="CD75">
            <v>0.92395394357938465</v>
          </cell>
          <cell r="CF75">
            <v>1.8533827001048886E-2</v>
          </cell>
        </row>
        <row r="76">
          <cell r="BL76">
            <v>0.95204337154958041</v>
          </cell>
          <cell r="BM76">
            <v>0.94893905759774433</v>
          </cell>
          <cell r="BN76">
            <v>0.94904867658764558</v>
          </cell>
          <cell r="BO76">
            <v>0.94766675954258162</v>
          </cell>
          <cell r="BP76">
            <v>0.9470959102969998</v>
          </cell>
          <cell r="CD76">
            <v>0.94846656348110936</v>
          </cell>
          <cell r="CF76">
            <v>4.9474612525806094E-3</v>
          </cell>
        </row>
        <row r="77">
          <cell r="BL77">
            <v>0.99327020548757949</v>
          </cell>
          <cell r="BM77">
            <v>0.99020804316201816</v>
          </cell>
          <cell r="BN77">
            <v>0.98886577063463377</v>
          </cell>
          <cell r="BO77">
            <v>0.98751980042322196</v>
          </cell>
          <cell r="BP77">
            <v>0.98721442931368775</v>
          </cell>
          <cell r="CD77">
            <v>0.98878908034690682</v>
          </cell>
          <cell r="CF77">
            <v>6.055776173891747E-3</v>
          </cell>
        </row>
        <row r="78">
          <cell r="BL78">
            <v>1.033266556141736</v>
          </cell>
          <cell r="BM78">
            <v>1.0275686424860861</v>
          </cell>
          <cell r="BN78">
            <v>1.0249034145755846</v>
          </cell>
          <cell r="BO78">
            <v>1.022237913604056</v>
          </cell>
          <cell r="BP78">
            <v>1.0223035374727854</v>
          </cell>
          <cell r="CD78">
            <v>1.0249305450002266</v>
          </cell>
          <cell r="CF78">
            <v>1.0963018668950664E-2</v>
          </cell>
        </row>
        <row r="79">
          <cell r="BL79">
            <v>1.0483423484136414</v>
          </cell>
          <cell r="BM79">
            <v>1.0447068243239732</v>
          </cell>
          <cell r="BN79">
            <v>1.0438971121705456</v>
          </cell>
          <cell r="BO79">
            <v>1.0403360917013256</v>
          </cell>
          <cell r="BP79">
            <v>1.0402069709755373</v>
          </cell>
          <cell r="CD79">
            <v>1.042604438098337</v>
          </cell>
          <cell r="CF79">
            <v>8.1353774381041077E-3</v>
          </cell>
        </row>
        <row r="80">
          <cell r="BL80">
            <v>1.096506915247744</v>
          </cell>
          <cell r="BM80">
            <v>1.0912353478240733</v>
          </cell>
          <cell r="BN80">
            <v>1.0900391903981408</v>
          </cell>
          <cell r="BO80">
            <v>1.0847684039162488</v>
          </cell>
          <cell r="BP80">
            <v>1.0827942922969878</v>
          </cell>
          <cell r="CD80">
            <v>1.0875433395922207</v>
          </cell>
          <cell r="CF80">
            <v>1.3712622950756259E-2</v>
          </cell>
        </row>
        <row r="81">
          <cell r="BL81">
            <v>1.1446197030982432</v>
          </cell>
          <cell r="BM81">
            <v>1.1419203999552674</v>
          </cell>
          <cell r="BN81">
            <v>1.1419405498922179</v>
          </cell>
          <cell r="BO81">
            <v>1.1382529412840956</v>
          </cell>
          <cell r="BP81">
            <v>1.1404597547267992</v>
          </cell>
          <cell r="CD81">
            <v>1.1409760017784314</v>
          </cell>
          <cell r="CF81">
            <v>4.1599483714440666E-3</v>
          </cell>
        </row>
        <row r="82">
          <cell r="BL82">
            <v>1.156350926533205</v>
          </cell>
          <cell r="BM82">
            <v>1.1536373783146461</v>
          </cell>
          <cell r="BN82">
            <v>1.1539520456144228</v>
          </cell>
          <cell r="BO82">
            <v>1.1519054271255729</v>
          </cell>
          <cell r="BP82">
            <v>1.1561040713493753</v>
          </cell>
          <cell r="CD82">
            <v>1.154432740222497</v>
          </cell>
          <cell r="CF82">
            <v>2.4685518382971949E-4</v>
          </cell>
        </row>
        <row r="83">
          <cell r="CD83">
            <v>1.1339021286876223</v>
          </cell>
        </row>
        <row r="84">
          <cell r="CD84">
            <v>1.2434042883570759</v>
          </cell>
        </row>
        <row r="85">
          <cell r="CD85">
            <v>1.3829465977686417</v>
          </cell>
        </row>
        <row r="86">
          <cell r="CD86">
            <v>1.4261601945107976</v>
          </cell>
        </row>
        <row r="87">
          <cell r="CD87">
            <v>1.6090922291889496</v>
          </cell>
        </row>
        <row r="88">
          <cell r="CD88">
            <v>2.113493258691467</v>
          </cell>
        </row>
        <row r="89">
          <cell r="CD89">
            <v>2.5447173527775662</v>
          </cell>
        </row>
        <row r="90">
          <cell r="CD90">
            <v>2.7620469914312538</v>
          </cell>
        </row>
        <row r="91">
          <cell r="CD91">
            <v>2.8781653879231972</v>
          </cell>
        </row>
        <row r="92">
          <cell r="CD92">
            <v>2.8940737030933903</v>
          </cell>
        </row>
        <row r="93">
          <cell r="CD93">
            <v>2.7655576501133581</v>
          </cell>
        </row>
        <row r="94">
          <cell r="CD94">
            <v>2.7164146264472837</v>
          </cell>
        </row>
        <row r="95">
          <cell r="CD95">
            <v>2.6350461681994566</v>
          </cell>
        </row>
        <row r="96">
          <cell r="CD96">
            <v>2.3680168016944898</v>
          </cell>
        </row>
        <row r="97">
          <cell r="CD97">
            <v>2.0897709283918426</v>
          </cell>
        </row>
        <row r="98">
          <cell r="CD98">
            <v>1.9302161694772924</v>
          </cell>
        </row>
        <row r="99">
          <cell r="CD99">
            <v>1.6607283868014715</v>
          </cell>
        </row>
        <row r="100">
          <cell r="CD100">
            <v>1.1781046354116822</v>
          </cell>
        </row>
        <row r="101">
          <cell r="CD101">
            <v>0.84470076792174931</v>
          </cell>
        </row>
        <row r="102">
          <cell r="CD102">
            <v>0.66962213100543511</v>
          </cell>
        </row>
      </sheetData>
      <sheetData sheetId="9"/>
      <sheetData sheetId="10"/>
      <sheetData sheetId="11"/>
      <sheetData sheetId="1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dice PondENGHO"/>
      <sheetName val="Infla Mensual PondENGHO"/>
      <sheetName val="Incidencia Mensual"/>
      <sheetName val="{g}Infla Mensual Quintiles"/>
      <sheetName val="{g}Infla Mensual (q1q5)"/>
      <sheetName val="Gráfico1"/>
      <sheetName val="Infla Interanual PondENGHO"/>
      <sheetName val="Incidencia Interanual"/>
      <sheetName val="Para R"/>
      <sheetName val="{g}Infla Interanual Quintiles"/>
      <sheetName val="{g}Infla Interanual (q1q5)"/>
      <sheetName val="Peso por quintil y regio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5">
          <cell r="H5">
            <v>1</v>
          </cell>
        </row>
      </sheetData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G100"/>
  <sheetViews>
    <sheetView zoomScale="71" workbookViewId="0">
      <pane xSplit="3" ySplit="1" topLeftCell="CD74" activePane="bottomRight" state="frozen"/>
      <selection pane="topRight" activeCell="D1" sqref="D1"/>
      <selection pane="bottomLeft" activeCell="A2" sqref="A2"/>
      <selection pane="bottomRight" activeCell="A101" sqref="A101"/>
    </sheetView>
  </sheetViews>
  <sheetFormatPr baseColWidth="10" defaultColWidth="14.42578125" defaultRowHeight="15" x14ac:dyDescent="0.25"/>
  <cols>
    <col min="1" max="3" width="14.42578125" style="1"/>
  </cols>
  <sheetData>
    <row r="1" spans="1:85" x14ac:dyDescent="0.25">
      <c r="A1" s="1" t="s">
        <v>0</v>
      </c>
      <c r="B1" s="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F1" t="s">
        <v>113</v>
      </c>
    </row>
    <row r="2" spans="1:85" x14ac:dyDescent="0.25">
      <c r="A2" s="2">
        <f>+[1]Sheet1!A2</f>
        <v>42705</v>
      </c>
      <c r="B2" s="1">
        <f>+[1]Sheet1!B2</f>
        <v>12</v>
      </c>
      <c r="C2" s="1">
        <f>+[1]Sheet1!C2</f>
        <v>2016</v>
      </c>
      <c r="D2">
        <f>+[1]Sheet1!D2</f>
        <v>100</v>
      </c>
      <c r="E2">
        <f>+[1]Sheet1!E2</f>
        <v>100</v>
      </c>
      <c r="F2">
        <f>+[1]Sheet1!F2</f>
        <v>100</v>
      </c>
      <c r="G2">
        <f>+[1]Sheet1!G2</f>
        <v>100</v>
      </c>
      <c r="H2">
        <f>+[1]Sheet1!H2</f>
        <v>100</v>
      </c>
      <c r="I2">
        <f>+[1]Sheet1!I2</f>
        <v>100</v>
      </c>
      <c r="J2">
        <f>+[1]Sheet1!J2</f>
        <v>100</v>
      </c>
      <c r="K2">
        <f>+[1]Sheet1!K2</f>
        <v>100</v>
      </c>
      <c r="L2">
        <f>+[1]Sheet1!L2</f>
        <v>100</v>
      </c>
      <c r="M2">
        <f>+[1]Sheet1!M2</f>
        <v>100</v>
      </c>
      <c r="N2">
        <f>+[1]Sheet1!N2</f>
        <v>100</v>
      </c>
      <c r="O2">
        <f>+[1]Sheet1!O2</f>
        <v>100</v>
      </c>
      <c r="P2">
        <f>+[1]Sheet1!P2</f>
        <v>100</v>
      </c>
      <c r="Q2">
        <f>+[1]Sheet1!Q2</f>
        <v>100</v>
      </c>
      <c r="R2">
        <f>+[1]Sheet1!R2</f>
        <v>100</v>
      </c>
      <c r="S2">
        <f>+[1]Sheet1!S2</f>
        <v>100</v>
      </c>
      <c r="T2">
        <f>+[1]Sheet1!T2</f>
        <v>100</v>
      </c>
      <c r="U2">
        <f>+[1]Sheet1!U2</f>
        <v>100</v>
      </c>
      <c r="V2">
        <f>+[1]Sheet1!V2</f>
        <v>100</v>
      </c>
      <c r="W2">
        <f>+[1]Sheet1!W2</f>
        <v>100</v>
      </c>
      <c r="X2">
        <f>+[1]Sheet1!X2</f>
        <v>100</v>
      </c>
      <c r="Y2">
        <f>+[1]Sheet1!Y2</f>
        <v>100</v>
      </c>
      <c r="Z2">
        <f>+[1]Sheet1!Z2</f>
        <v>100</v>
      </c>
      <c r="AA2">
        <f>+[1]Sheet1!AA2</f>
        <v>100</v>
      </c>
      <c r="AB2">
        <f>+[1]Sheet1!AB2</f>
        <v>100</v>
      </c>
      <c r="AC2">
        <f>+[1]Sheet1!AC2</f>
        <v>100</v>
      </c>
      <c r="AD2">
        <f>+[1]Sheet1!AD2</f>
        <v>100</v>
      </c>
      <c r="AE2">
        <f>+[1]Sheet1!AE2</f>
        <v>100</v>
      </c>
      <c r="AF2">
        <f>+[1]Sheet1!AF2</f>
        <v>100</v>
      </c>
      <c r="AG2">
        <f>+[1]Sheet1!AG2</f>
        <v>100</v>
      </c>
      <c r="AH2">
        <f>+[1]Sheet1!AH2</f>
        <v>100</v>
      </c>
      <c r="AI2">
        <f>+[1]Sheet1!AI2</f>
        <v>100</v>
      </c>
      <c r="AJ2">
        <f>+[1]Sheet1!AJ2</f>
        <v>100</v>
      </c>
      <c r="AK2">
        <f>+[1]Sheet1!AK2</f>
        <v>100</v>
      </c>
      <c r="AL2">
        <f>+[1]Sheet1!AL2</f>
        <v>100</v>
      </c>
      <c r="AM2">
        <f>+[1]Sheet1!AM2</f>
        <v>100</v>
      </c>
      <c r="AN2">
        <f>+[1]Sheet1!AN2</f>
        <v>100</v>
      </c>
      <c r="AO2">
        <f>+[1]Sheet1!AO2</f>
        <v>100</v>
      </c>
      <c r="AP2">
        <f>+[1]Sheet1!AP2</f>
        <v>100</v>
      </c>
      <c r="AQ2">
        <f>+[1]Sheet1!AQ2</f>
        <v>100</v>
      </c>
      <c r="AR2">
        <f>+[1]Sheet1!AR2</f>
        <v>100</v>
      </c>
      <c r="AS2">
        <f>+[1]Sheet1!AS2</f>
        <v>100</v>
      </c>
      <c r="AT2">
        <f>+[1]Sheet1!AT2</f>
        <v>100</v>
      </c>
      <c r="AU2">
        <f>+[1]Sheet1!AU2</f>
        <v>100</v>
      </c>
      <c r="AV2">
        <f>+[1]Sheet1!AV2</f>
        <v>100</v>
      </c>
      <c r="AW2">
        <f>+[1]Sheet1!AW2</f>
        <v>100</v>
      </c>
      <c r="AX2">
        <f>+[1]Sheet1!AX2</f>
        <v>100</v>
      </c>
      <c r="AY2">
        <f>+[1]Sheet1!AY2</f>
        <v>100</v>
      </c>
      <c r="AZ2">
        <f>+[1]Sheet1!AZ2</f>
        <v>100</v>
      </c>
      <c r="BA2">
        <f>+[1]Sheet1!BA2</f>
        <v>100</v>
      </c>
      <c r="BB2">
        <f>+[1]Sheet1!BB2</f>
        <v>100</v>
      </c>
      <c r="BC2">
        <f>+[1]Sheet1!BC2</f>
        <v>100</v>
      </c>
      <c r="BD2">
        <f>+[1]Sheet1!BD2</f>
        <v>100</v>
      </c>
      <c r="BE2">
        <f>+[1]Sheet1!BE2</f>
        <v>100</v>
      </c>
      <c r="BF2">
        <f>+[1]Sheet1!BF2</f>
        <v>100</v>
      </c>
      <c r="BG2">
        <f>+[1]Sheet1!BG2</f>
        <v>100</v>
      </c>
      <c r="BH2">
        <f>+[1]Sheet1!BH2</f>
        <v>100</v>
      </c>
      <c r="BI2">
        <f>+[1]Sheet1!BI2</f>
        <v>100</v>
      </c>
      <c r="BJ2">
        <f>+[1]Sheet1!BJ2</f>
        <v>100</v>
      </c>
      <c r="BK2">
        <f>+[1]Sheet1!BK2</f>
        <v>100</v>
      </c>
      <c r="BL2">
        <f>+[1]Sheet1!BL2</f>
        <v>100</v>
      </c>
      <c r="BM2">
        <f>+[1]Sheet1!BM2</f>
        <v>100</v>
      </c>
      <c r="BN2">
        <f>+[1]Sheet1!BN2</f>
        <v>100</v>
      </c>
      <c r="BO2">
        <f>+[1]Sheet1!BO2</f>
        <v>100</v>
      </c>
      <c r="BP2">
        <f>+[1]Sheet1!BP2</f>
        <v>100</v>
      </c>
      <c r="BQ2">
        <f>+[1]Sheet1!BQ2</f>
        <v>100</v>
      </c>
      <c r="BR2">
        <f>+[1]Sheet1!BR2</f>
        <v>100</v>
      </c>
      <c r="BS2">
        <f>+[1]Sheet1!BS2</f>
        <v>100</v>
      </c>
      <c r="BT2">
        <f>+[1]Sheet1!BT2</f>
        <v>100</v>
      </c>
      <c r="BU2">
        <f>+[1]Sheet1!BU2</f>
        <v>100</v>
      </c>
      <c r="BV2">
        <f>+[1]Sheet1!BV2</f>
        <v>100</v>
      </c>
      <c r="BW2">
        <f>+[1]Sheet1!BW2</f>
        <v>100</v>
      </c>
      <c r="BX2">
        <f>+[1]Sheet1!BX2</f>
        <v>100</v>
      </c>
      <c r="BY2">
        <f>+[1]Sheet1!BY2</f>
        <v>100</v>
      </c>
      <c r="BZ2">
        <f>+[1]Sheet1!BZ2</f>
        <v>100</v>
      </c>
      <c r="CA2">
        <f>+[1]Sheet1!CA2</f>
        <v>100</v>
      </c>
      <c r="CB2">
        <f>+[1]Sheet1!CB2</f>
        <v>100</v>
      </c>
      <c r="CC2">
        <f>+[1]Sheet1!CC2</f>
        <v>100</v>
      </c>
      <c r="CD2">
        <f>+[1]Sheet1!CD2</f>
        <v>100</v>
      </c>
      <c r="CF2">
        <f ca="1">+[2]IPCse!DC6</f>
        <v>100.08114796955471</v>
      </c>
      <c r="CG2">
        <f ca="1">+CF2/$CF$2*100</f>
        <v>100</v>
      </c>
    </row>
    <row r="3" spans="1:85" x14ac:dyDescent="0.25">
      <c r="A3" s="2">
        <f>+[1]Sheet1!A3</f>
        <v>42736</v>
      </c>
      <c r="B3" s="1">
        <f>+[1]Sheet1!B3</f>
        <v>1</v>
      </c>
      <c r="C3" s="1">
        <f>+[1]Sheet1!C3</f>
        <v>2017</v>
      </c>
      <c r="D3">
        <f>+[1]Sheet1!D3</f>
        <v>100.95684814453125</v>
      </c>
      <c r="E3">
        <f>+[1]Sheet1!E3</f>
        <v>100.62062072753906</v>
      </c>
      <c r="F3">
        <f>+[1]Sheet1!F3</f>
        <v>101.95632934570313</v>
      </c>
      <c r="G3">
        <f>+[1]Sheet1!G3</f>
        <v>101.75705718994141</v>
      </c>
      <c r="H3">
        <f>+[1]Sheet1!H3</f>
        <v>101.40763854980469</v>
      </c>
      <c r="I3">
        <f>+[1]Sheet1!I3</f>
        <v>102.52864074707031</v>
      </c>
      <c r="J3">
        <f>+[1]Sheet1!J3</f>
        <v>102.0775146484375</v>
      </c>
      <c r="K3">
        <f>+[1]Sheet1!K3</f>
        <v>102.13018035888672</v>
      </c>
      <c r="L3">
        <f>+[1]Sheet1!L3</f>
        <v>102.72676086425781</v>
      </c>
      <c r="M3">
        <f>+[1]Sheet1!M3</f>
        <v>102.61689758300781</v>
      </c>
      <c r="N3">
        <f>+[1]Sheet1!N3</f>
        <v>102.92615509033203</v>
      </c>
      <c r="O3">
        <f>+[1]Sheet1!O3</f>
        <v>101.99767303466797</v>
      </c>
      <c r="P3">
        <f>+[1]Sheet1!P3</f>
        <v>100.92316436767578</v>
      </c>
      <c r="Q3">
        <f>+[1]Sheet1!Q3</f>
        <v>100.53205108642578</v>
      </c>
      <c r="R3">
        <f>+[1]Sheet1!R3</f>
        <v>101.93683624267578</v>
      </c>
      <c r="S3">
        <f>+[1]Sheet1!S3</f>
        <v>101.66712951660156</v>
      </c>
      <c r="T3">
        <f>+[1]Sheet1!T3</f>
        <v>101.48020935058594</v>
      </c>
      <c r="U3">
        <f>+[1]Sheet1!U3</f>
        <v>102.45177459716797</v>
      </c>
      <c r="V3">
        <f>+[1]Sheet1!V3</f>
        <v>102.10116577148438</v>
      </c>
      <c r="W3">
        <f>+[1]Sheet1!W3</f>
        <v>102.30860137939453</v>
      </c>
      <c r="X3">
        <f>+[1]Sheet1!X3</f>
        <v>102.63816070556641</v>
      </c>
      <c r="Y3">
        <f>+[1]Sheet1!Y3</f>
        <v>102.54154205322266</v>
      </c>
      <c r="Z3">
        <f>+[1]Sheet1!Z3</f>
        <v>102.89689636230469</v>
      </c>
      <c r="AA3">
        <f>+[1]Sheet1!AA3</f>
        <v>101.98191070556641</v>
      </c>
      <c r="AB3">
        <f>+[1]Sheet1!AB3</f>
        <v>100.89429473876953</v>
      </c>
      <c r="AC3">
        <f>+[1]Sheet1!AC3</f>
        <v>100.57883453369141</v>
      </c>
      <c r="AD3">
        <f>+[1]Sheet1!AD3</f>
        <v>101.93482208251953</v>
      </c>
      <c r="AE3">
        <f>+[1]Sheet1!AE3</f>
        <v>101.63207244873047</v>
      </c>
      <c r="AF3">
        <f>+[1]Sheet1!AF3</f>
        <v>101.42892456054688</v>
      </c>
      <c r="AG3">
        <f>+[1]Sheet1!AG3</f>
        <v>102.54776000976563</v>
      </c>
      <c r="AH3">
        <f>+[1]Sheet1!AH3</f>
        <v>102.14605712890625</v>
      </c>
      <c r="AI3">
        <f>+[1]Sheet1!AI3</f>
        <v>102.37385559082031</v>
      </c>
      <c r="AJ3">
        <f>+[1]Sheet1!AJ3</f>
        <v>102.629638671875</v>
      </c>
      <c r="AK3">
        <f>+[1]Sheet1!AK3</f>
        <v>102.54226684570313</v>
      </c>
      <c r="AL3">
        <f>+[1]Sheet1!AL3</f>
        <v>102.97579956054688</v>
      </c>
      <c r="AM3">
        <f>+[1]Sheet1!AM3</f>
        <v>101.95649719238281</v>
      </c>
      <c r="AN3">
        <f>+[1]Sheet1!AN3</f>
        <v>100.88336181640625</v>
      </c>
      <c r="AO3">
        <f>+[1]Sheet1!AO3</f>
        <v>100.54141998291016</v>
      </c>
      <c r="AP3">
        <f>+[1]Sheet1!AP3</f>
        <v>101.91419982910156</v>
      </c>
      <c r="AQ3">
        <f>+[1]Sheet1!AQ3</f>
        <v>101.77842712402344</v>
      </c>
      <c r="AR3">
        <f>+[1]Sheet1!AR3</f>
        <v>101.43257904052734</v>
      </c>
      <c r="AS3">
        <f>+[1]Sheet1!AS3</f>
        <v>102.32981109619141</v>
      </c>
      <c r="AT3">
        <f>+[1]Sheet1!AT3</f>
        <v>102.11046600341797</v>
      </c>
      <c r="AU3">
        <f>+[1]Sheet1!AU3</f>
        <v>102.38047027587891</v>
      </c>
      <c r="AV3">
        <f>+[1]Sheet1!AV3</f>
        <v>102.50970458984375</v>
      </c>
      <c r="AW3">
        <f>+[1]Sheet1!AW3</f>
        <v>102.70984649658203</v>
      </c>
      <c r="AX3">
        <f>+[1]Sheet1!AX3</f>
        <v>102.94651794433594</v>
      </c>
      <c r="AY3">
        <f>+[1]Sheet1!AY3</f>
        <v>101.99381256103516</v>
      </c>
      <c r="AZ3">
        <f>+[1]Sheet1!AZ3</f>
        <v>100.84565734863281</v>
      </c>
      <c r="BA3">
        <f>+[1]Sheet1!BA3</f>
        <v>100.45668792724609</v>
      </c>
      <c r="BB3">
        <f>+[1]Sheet1!BB3</f>
        <v>101.89094543457031</v>
      </c>
      <c r="BC3">
        <f>+[1]Sheet1!BC3</f>
        <v>101.74652099609375</v>
      </c>
      <c r="BD3">
        <f>+[1]Sheet1!BD3</f>
        <v>101.548583984375</v>
      </c>
      <c r="BE3">
        <f>+[1]Sheet1!BE3</f>
        <v>102.16879272460938</v>
      </c>
      <c r="BF3">
        <f>+[1]Sheet1!BF3</f>
        <v>102.10839080810547</v>
      </c>
      <c r="BG3">
        <f>+[1]Sheet1!BG3</f>
        <v>102.52231597900391</v>
      </c>
      <c r="BH3">
        <f>+[1]Sheet1!BH3</f>
        <v>102.39437103271484</v>
      </c>
      <c r="BI3">
        <f>+[1]Sheet1!BI3</f>
        <v>102.75511932373047</v>
      </c>
      <c r="BJ3">
        <f>+[1]Sheet1!BJ3</f>
        <v>103.05781555175781</v>
      </c>
      <c r="BK3">
        <f>+[1]Sheet1!BK3</f>
        <v>102.01801300048828</v>
      </c>
      <c r="BL3">
        <f>+[1]Sheet1!BL3</f>
        <v>101.61908721923828</v>
      </c>
      <c r="BM3">
        <f>+[1]Sheet1!BM3</f>
        <v>101.68077850341797</v>
      </c>
      <c r="BN3">
        <f>+[1]Sheet1!BN3</f>
        <v>101.74388122558594</v>
      </c>
      <c r="BO3">
        <f>+[1]Sheet1!BO3</f>
        <v>101.80078125</v>
      </c>
      <c r="BP3">
        <f>+[1]Sheet1!BP3</f>
        <v>101.87610626220703</v>
      </c>
      <c r="BQ3">
        <f>+[1]Sheet1!BQ3</f>
        <v>100.89768218994141</v>
      </c>
      <c r="BR3">
        <f>+[1]Sheet1!BR3</f>
        <v>100.53078460693359</v>
      </c>
      <c r="BS3">
        <f>+[1]Sheet1!BS3</f>
        <v>101.92097473144531</v>
      </c>
      <c r="BT3">
        <f>+[1]Sheet1!BT3</f>
        <v>101.72183990478516</v>
      </c>
      <c r="BU3">
        <f>+[1]Sheet1!BU3</f>
        <v>101.48405456542969</v>
      </c>
      <c r="BV3">
        <f>+[1]Sheet1!BV3</f>
        <v>102.32992553710938</v>
      </c>
      <c r="BW3">
        <f>+[1]Sheet1!BW3</f>
        <v>102.111328125</v>
      </c>
      <c r="BX3">
        <f>+[1]Sheet1!BX3</f>
        <v>102.37928009033203</v>
      </c>
      <c r="BY3">
        <f>+[1]Sheet1!BY3</f>
        <v>102.52748870849609</v>
      </c>
      <c r="BZ3">
        <f>+[1]Sheet1!BZ3</f>
        <v>102.67110443115234</v>
      </c>
      <c r="CA3">
        <f>+[1]Sheet1!CA3</f>
        <v>102.98865509033203</v>
      </c>
      <c r="CB3">
        <f>+[1]Sheet1!CB3</f>
        <v>101.99524688720703</v>
      </c>
      <c r="CC3">
        <f>+[1]Sheet1!CC3</f>
        <v>101.77423095703125</v>
      </c>
      <c r="CD3">
        <f>+[1]Sheet1!CD3</f>
        <v>101.77423095703125</v>
      </c>
      <c r="CF3">
        <f ca="1">+[2]IPCse!DC7</f>
        <v>101.83133230488323</v>
      </c>
      <c r="CG3">
        <f t="shared" ref="CG3:CG66" ca="1" si="0">+CF3/$CF$2*100</f>
        <v>101.74876524783762</v>
      </c>
    </row>
    <row r="4" spans="1:85" x14ac:dyDescent="0.25">
      <c r="A4" s="2">
        <f>+[1]Sheet1!A4</f>
        <v>42767</v>
      </c>
      <c r="B4" s="1">
        <f>+[1]Sheet1!B4</f>
        <v>2</v>
      </c>
      <c r="C4" s="1">
        <f>+[1]Sheet1!C4</f>
        <v>2017</v>
      </c>
      <c r="D4">
        <f>+[1]Sheet1!D4</f>
        <v>102.4105224609375</v>
      </c>
      <c r="E4">
        <f>+[1]Sheet1!E4</f>
        <v>105.09841156005859</v>
      </c>
      <c r="F4">
        <f>+[1]Sheet1!F4</f>
        <v>103.75941467285156</v>
      </c>
      <c r="G4">
        <f>+[1]Sheet1!G4</f>
        <v>106.74596405029297</v>
      </c>
      <c r="H4">
        <f>+[1]Sheet1!H4</f>
        <v>102.24056243896484</v>
      </c>
      <c r="I4">
        <f>+[1]Sheet1!I4</f>
        <v>105.09429931640625</v>
      </c>
      <c r="J4">
        <f>+[1]Sheet1!J4</f>
        <v>104.02630615234375</v>
      </c>
      <c r="K4">
        <f>+[1]Sheet1!K4</f>
        <v>105.78511047363281</v>
      </c>
      <c r="L4">
        <f>+[1]Sheet1!L4</f>
        <v>104.18731689453125</v>
      </c>
      <c r="M4">
        <f>+[1]Sheet1!M4</f>
        <v>107.39218139648438</v>
      </c>
      <c r="N4">
        <f>+[1]Sheet1!N4</f>
        <v>104.68140411376953</v>
      </c>
      <c r="O4">
        <f>+[1]Sheet1!O4</f>
        <v>103.84928894042969</v>
      </c>
      <c r="P4">
        <f>+[1]Sheet1!P4</f>
        <v>102.34606170654297</v>
      </c>
      <c r="Q4">
        <f>+[1]Sheet1!Q4</f>
        <v>105.17388153076172</v>
      </c>
      <c r="R4">
        <f>+[1]Sheet1!R4</f>
        <v>103.76429748535156</v>
      </c>
      <c r="S4">
        <f>+[1]Sheet1!S4</f>
        <v>106.94501495361328</v>
      </c>
      <c r="T4">
        <f>+[1]Sheet1!T4</f>
        <v>102.37067413330078</v>
      </c>
      <c r="U4">
        <f>+[1]Sheet1!U4</f>
        <v>105.09881591796875</v>
      </c>
      <c r="V4">
        <f>+[1]Sheet1!V4</f>
        <v>104.05574035644531</v>
      </c>
      <c r="W4">
        <f>+[1]Sheet1!W4</f>
        <v>106.0133056640625</v>
      </c>
      <c r="X4">
        <f>+[1]Sheet1!X4</f>
        <v>104.10587310791016</v>
      </c>
      <c r="Y4">
        <f>+[1]Sheet1!Y4</f>
        <v>107.42343139648438</v>
      </c>
      <c r="Z4">
        <f>+[1]Sheet1!Z4</f>
        <v>104.591552734375</v>
      </c>
      <c r="AA4">
        <f>+[1]Sheet1!AA4</f>
        <v>103.86695098876953</v>
      </c>
      <c r="AB4">
        <f>+[1]Sheet1!AB4</f>
        <v>102.29216003417969</v>
      </c>
      <c r="AC4">
        <f>+[1]Sheet1!AC4</f>
        <v>105.14463043212891</v>
      </c>
      <c r="AD4">
        <f>+[1]Sheet1!AD4</f>
        <v>103.81032562255859</v>
      </c>
      <c r="AE4">
        <f>+[1]Sheet1!AE4</f>
        <v>106.88734436035156</v>
      </c>
      <c r="AF4">
        <f>+[1]Sheet1!AF4</f>
        <v>102.31601715087891</v>
      </c>
      <c r="AG4">
        <f>+[1]Sheet1!AG4</f>
        <v>105.18034362792969</v>
      </c>
      <c r="AH4">
        <f>+[1]Sheet1!AH4</f>
        <v>104.11058807373047</v>
      </c>
      <c r="AI4">
        <f>+[1]Sheet1!AI4</f>
        <v>106.125732421875</v>
      </c>
      <c r="AJ4">
        <f>+[1]Sheet1!AJ4</f>
        <v>104.09188079833984</v>
      </c>
      <c r="AK4">
        <f>+[1]Sheet1!AK4</f>
        <v>107.40384674072266</v>
      </c>
      <c r="AL4">
        <f>+[1]Sheet1!AL4</f>
        <v>104.66075897216797</v>
      </c>
      <c r="AM4">
        <f>+[1]Sheet1!AM4</f>
        <v>103.85170745849609</v>
      </c>
      <c r="AN4">
        <f>+[1]Sheet1!AN4</f>
        <v>102.26416015625</v>
      </c>
      <c r="AO4">
        <f>+[1]Sheet1!AO4</f>
        <v>105.17791748046875</v>
      </c>
      <c r="AP4">
        <f>+[1]Sheet1!AP4</f>
        <v>103.84767913818359</v>
      </c>
      <c r="AQ4">
        <f>+[1]Sheet1!AQ4</f>
        <v>107.09703826904297</v>
      </c>
      <c r="AR4">
        <f>+[1]Sheet1!AR4</f>
        <v>102.32814025878906</v>
      </c>
      <c r="AS4">
        <f>+[1]Sheet1!AS4</f>
        <v>105.13280487060547</v>
      </c>
      <c r="AT4">
        <f>+[1]Sheet1!AT4</f>
        <v>104.04804229736328</v>
      </c>
      <c r="AU4">
        <f>+[1]Sheet1!AU4</f>
        <v>106.16424560546875</v>
      </c>
      <c r="AV4">
        <f>+[1]Sheet1!AV4</f>
        <v>104.03710174560547</v>
      </c>
      <c r="AW4">
        <f>+[1]Sheet1!AW4</f>
        <v>107.38850402832031</v>
      </c>
      <c r="AX4">
        <f>+[1]Sheet1!AX4</f>
        <v>104.67878723144531</v>
      </c>
      <c r="AY4">
        <f>+[1]Sheet1!AY4</f>
        <v>103.90909576416016</v>
      </c>
      <c r="AZ4">
        <f>+[1]Sheet1!AZ4</f>
        <v>102.21628570556641</v>
      </c>
      <c r="BA4">
        <f>+[1]Sheet1!BA4</f>
        <v>105.26210784912109</v>
      </c>
      <c r="BB4">
        <f>+[1]Sheet1!BB4</f>
        <v>103.90706634521484</v>
      </c>
      <c r="BC4">
        <f>+[1]Sheet1!BC4</f>
        <v>107.4716796875</v>
      </c>
      <c r="BD4">
        <f>+[1]Sheet1!BD4</f>
        <v>102.53245544433594</v>
      </c>
      <c r="BE4">
        <f>+[1]Sheet1!BE4</f>
        <v>105.10300445556641</v>
      </c>
      <c r="BF4">
        <f>+[1]Sheet1!BF4</f>
        <v>104.03643035888672</v>
      </c>
      <c r="BG4">
        <f>+[1]Sheet1!BG4</f>
        <v>106.39570617675781</v>
      </c>
      <c r="BH4">
        <f>+[1]Sheet1!BH4</f>
        <v>103.98758697509766</v>
      </c>
      <c r="BI4">
        <f>+[1]Sheet1!BI4</f>
        <v>107.63965606689453</v>
      </c>
      <c r="BJ4">
        <f>+[1]Sheet1!BJ4</f>
        <v>104.81920623779297</v>
      </c>
      <c r="BK4">
        <f>+[1]Sheet1!BK4</f>
        <v>103.98511505126953</v>
      </c>
      <c r="BL4">
        <f>+[1]Sheet1!BL4</f>
        <v>103.73878479003906</v>
      </c>
      <c r="BM4">
        <f>+[1]Sheet1!BM4</f>
        <v>103.92003631591797</v>
      </c>
      <c r="BN4">
        <f>+[1]Sheet1!BN4</f>
        <v>103.98721313476563</v>
      </c>
      <c r="BO4">
        <f>+[1]Sheet1!BO4</f>
        <v>104.07500457763672</v>
      </c>
      <c r="BP4">
        <f>+[1]Sheet1!BP4</f>
        <v>104.28218841552734</v>
      </c>
      <c r="BQ4">
        <f>+[1]Sheet1!BQ4</f>
        <v>102.30056762695313</v>
      </c>
      <c r="BR4">
        <f>+[1]Sheet1!BR4</f>
        <v>105.18656921386719</v>
      </c>
      <c r="BS4">
        <f>+[1]Sheet1!BS4</f>
        <v>103.83165740966797</v>
      </c>
      <c r="BT4">
        <f>+[1]Sheet1!BT4</f>
        <v>107.11888122558594</v>
      </c>
      <c r="BU4">
        <f>+[1]Sheet1!BU4</f>
        <v>102.40879821777344</v>
      </c>
      <c r="BV4">
        <f>+[1]Sheet1!BV4</f>
        <v>105.12181091308594</v>
      </c>
      <c r="BW4">
        <f>+[1]Sheet1!BW4</f>
        <v>104.05326080322266</v>
      </c>
      <c r="BX4">
        <f>+[1]Sheet1!BX4</f>
        <v>106.15460968017578</v>
      </c>
      <c r="BY4">
        <f>+[1]Sheet1!BY4</f>
        <v>104.05320739746094</v>
      </c>
      <c r="BZ4">
        <f>+[1]Sheet1!BZ4</f>
        <v>107.49588775634766</v>
      </c>
      <c r="CA4">
        <f>+[1]Sheet1!CA4</f>
        <v>104.72235870361328</v>
      </c>
      <c r="CB4">
        <f>+[1]Sheet1!CB4</f>
        <v>103.91591644287109</v>
      </c>
      <c r="CC4">
        <f>+[1]Sheet1!CC4</f>
        <v>104.06128692626953</v>
      </c>
      <c r="CD4">
        <f>+[1]Sheet1!CD4</f>
        <v>104.06129455566406</v>
      </c>
      <c r="CF4">
        <f ca="1">+[2]IPCse!DC8</f>
        <v>104.10189696141526</v>
      </c>
      <c r="CG4">
        <f t="shared" ca="1" si="0"/>
        <v>104.01748888120636</v>
      </c>
    </row>
    <row r="5" spans="1:85" x14ac:dyDescent="0.25">
      <c r="A5" s="2">
        <f>+[1]Sheet1!A5</f>
        <v>42795</v>
      </c>
      <c r="B5" s="1">
        <f>+[1]Sheet1!B5</f>
        <v>3</v>
      </c>
      <c r="C5" s="1">
        <f>+[1]Sheet1!C5</f>
        <v>2017</v>
      </c>
      <c r="D5">
        <f>+[1]Sheet1!D5</f>
        <v>104.03205871582031</v>
      </c>
      <c r="E5">
        <f>+[1]Sheet1!E5</f>
        <v>106.98245239257813</v>
      </c>
      <c r="F5">
        <f>+[1]Sheet1!F5</f>
        <v>105.17575073242188</v>
      </c>
      <c r="G5">
        <f>+[1]Sheet1!G5</f>
        <v>111.78063201904297</v>
      </c>
      <c r="H5">
        <f>+[1]Sheet1!H5</f>
        <v>103.19927215576172</v>
      </c>
      <c r="I5">
        <f>+[1]Sheet1!I5</f>
        <v>107.26433563232422</v>
      </c>
      <c r="J5">
        <f>+[1]Sheet1!J5</f>
        <v>105.27593994140625</v>
      </c>
      <c r="K5">
        <f>+[1]Sheet1!K5</f>
        <v>109.44882202148438</v>
      </c>
      <c r="L5">
        <f>+[1]Sheet1!L5</f>
        <v>106.35136413574219</v>
      </c>
      <c r="M5">
        <f>+[1]Sheet1!M5</f>
        <v>105.30740356445313</v>
      </c>
      <c r="N5">
        <f>+[1]Sheet1!N5</f>
        <v>105.87038421630859</v>
      </c>
      <c r="O5">
        <f>+[1]Sheet1!O5</f>
        <v>105.8021240234375</v>
      </c>
      <c r="P5">
        <f>+[1]Sheet1!P5</f>
        <v>104.07159423828125</v>
      </c>
      <c r="Q5">
        <f>+[1]Sheet1!Q5</f>
        <v>106.98992919921875</v>
      </c>
      <c r="R5">
        <f>+[1]Sheet1!R5</f>
        <v>105.05010223388672</v>
      </c>
      <c r="S5">
        <f>+[1]Sheet1!S5</f>
        <v>111.29001617431641</v>
      </c>
      <c r="T5">
        <f>+[1]Sheet1!T5</f>
        <v>103.24942779541016</v>
      </c>
      <c r="U5">
        <f>+[1]Sheet1!U5</f>
        <v>107.22327423095703</v>
      </c>
      <c r="V5">
        <f>+[1]Sheet1!V5</f>
        <v>105.33528137207031</v>
      </c>
      <c r="W5">
        <f>+[1]Sheet1!W5</f>
        <v>109.54052734375</v>
      </c>
      <c r="X5">
        <f>+[1]Sheet1!X5</f>
        <v>106.41465759277344</v>
      </c>
      <c r="Y5">
        <f>+[1]Sheet1!Y5</f>
        <v>104.23213958740234</v>
      </c>
      <c r="Z5">
        <f>+[1]Sheet1!Z5</f>
        <v>105.71883392333984</v>
      </c>
      <c r="AA5">
        <f>+[1]Sheet1!AA5</f>
        <v>105.80641174316406</v>
      </c>
      <c r="AB5">
        <f>+[1]Sheet1!AB5</f>
        <v>104.08123779296875</v>
      </c>
      <c r="AC5">
        <f>+[1]Sheet1!AC5</f>
        <v>106.99154663085938</v>
      </c>
      <c r="AD5">
        <f>+[1]Sheet1!AD5</f>
        <v>105.02642822265625</v>
      </c>
      <c r="AE5">
        <f>+[1]Sheet1!AE5</f>
        <v>110.77870178222656</v>
      </c>
      <c r="AF5">
        <f>+[1]Sheet1!AF5</f>
        <v>103.12688446044922</v>
      </c>
      <c r="AG5">
        <f>+[1]Sheet1!AG5</f>
        <v>107.27482604980469</v>
      </c>
      <c r="AH5">
        <f>+[1]Sheet1!AH5</f>
        <v>105.38967895507813</v>
      </c>
      <c r="AI5">
        <f>+[1]Sheet1!AI5</f>
        <v>109.59049224853516</v>
      </c>
      <c r="AJ5">
        <f>+[1]Sheet1!AJ5</f>
        <v>106.44591522216797</v>
      </c>
      <c r="AK5">
        <f>+[1]Sheet1!AK5</f>
        <v>104.11182403564453</v>
      </c>
      <c r="AL5">
        <f>+[1]Sheet1!AL5</f>
        <v>105.74205017089844</v>
      </c>
      <c r="AM5">
        <f>+[1]Sheet1!AM5</f>
        <v>105.78965759277344</v>
      </c>
      <c r="AN5">
        <f>+[1]Sheet1!AN5</f>
        <v>104.10099029541016</v>
      </c>
      <c r="AO5">
        <f>+[1]Sheet1!AO5</f>
        <v>106.95574188232422</v>
      </c>
      <c r="AP5">
        <f>+[1]Sheet1!AP5</f>
        <v>105.01302337646484</v>
      </c>
      <c r="AQ5">
        <f>+[1]Sheet1!AQ5</f>
        <v>110.76978302001953</v>
      </c>
      <c r="AR5">
        <f>+[1]Sheet1!AR5</f>
        <v>103.13490295410156</v>
      </c>
      <c r="AS5">
        <f>+[1]Sheet1!AS5</f>
        <v>107.19517517089844</v>
      </c>
      <c r="AT5">
        <f>+[1]Sheet1!AT5</f>
        <v>105.33279418945313</v>
      </c>
      <c r="AU5">
        <f>+[1]Sheet1!AU5</f>
        <v>109.54608154296875</v>
      </c>
      <c r="AV5">
        <f>+[1]Sheet1!AV5</f>
        <v>106.47492980957031</v>
      </c>
      <c r="AW5">
        <f>+[1]Sheet1!AW5</f>
        <v>104.03187561035156</v>
      </c>
      <c r="AX5">
        <f>+[1]Sheet1!AX5</f>
        <v>105.69762420654297</v>
      </c>
      <c r="AY5">
        <f>+[1]Sheet1!AY5</f>
        <v>105.83058166503906</v>
      </c>
      <c r="AZ5">
        <f>+[1]Sheet1!AZ5</f>
        <v>104.17098236083984</v>
      </c>
      <c r="BA5">
        <f>+[1]Sheet1!BA5</f>
        <v>106.92048645019531</v>
      </c>
      <c r="BB5">
        <f>+[1]Sheet1!BB5</f>
        <v>104.997802734375</v>
      </c>
      <c r="BC5">
        <f>+[1]Sheet1!BC5</f>
        <v>110.73004913330078</v>
      </c>
      <c r="BD5">
        <f>+[1]Sheet1!BD5</f>
        <v>103.31316375732422</v>
      </c>
      <c r="BE5">
        <f>+[1]Sheet1!BE5</f>
        <v>107.12633514404297</v>
      </c>
      <c r="BF5">
        <f>+[1]Sheet1!BF5</f>
        <v>105.29332733154297</v>
      </c>
      <c r="BG5">
        <f>+[1]Sheet1!BG5</f>
        <v>109.64917755126953</v>
      </c>
      <c r="BH5">
        <f>+[1]Sheet1!BH5</f>
        <v>106.53427124023438</v>
      </c>
      <c r="BI5">
        <f>+[1]Sheet1!BI5</f>
        <v>103.19100952148438</v>
      </c>
      <c r="BJ5">
        <f>+[1]Sheet1!BJ5</f>
        <v>105.82743835449219</v>
      </c>
      <c r="BK5">
        <f>+[1]Sheet1!BK5</f>
        <v>105.826416015625</v>
      </c>
      <c r="BL5">
        <f>+[1]Sheet1!BL5</f>
        <v>105.64869689941406</v>
      </c>
      <c r="BM5">
        <f>+[1]Sheet1!BM5</f>
        <v>105.74728393554688</v>
      </c>
      <c r="BN5">
        <f>+[1]Sheet1!BN5</f>
        <v>105.75559234619141</v>
      </c>
      <c r="BO5">
        <f>+[1]Sheet1!BO5</f>
        <v>105.78517150878906</v>
      </c>
      <c r="BP5">
        <f>+[1]Sheet1!BP5</f>
        <v>105.88672637939453</v>
      </c>
      <c r="BQ5">
        <f>+[1]Sheet1!BQ5</f>
        <v>104.09501647949219</v>
      </c>
      <c r="BR5">
        <f>+[1]Sheet1!BR5</f>
        <v>106.96106719970703</v>
      </c>
      <c r="BS5">
        <f>+[1]Sheet1!BS5</f>
        <v>105.03987121582031</v>
      </c>
      <c r="BT5">
        <f>+[1]Sheet1!BT5</f>
        <v>110.95750427246094</v>
      </c>
      <c r="BU5">
        <f>+[1]Sheet1!BU5</f>
        <v>103.22801971435547</v>
      </c>
      <c r="BV5">
        <f>+[1]Sheet1!BV5</f>
        <v>107.18902587890625</v>
      </c>
      <c r="BW5">
        <f>+[1]Sheet1!BW5</f>
        <v>105.32335662841797</v>
      </c>
      <c r="BX5">
        <f>+[1]Sheet1!BX5</f>
        <v>109.57247924804688</v>
      </c>
      <c r="BY5">
        <f>+[1]Sheet1!BY5</f>
        <v>106.47068023681641</v>
      </c>
      <c r="BZ5">
        <f>+[1]Sheet1!BZ5</f>
        <v>103.81757354736328</v>
      </c>
      <c r="CA5">
        <f>+[1]Sheet1!CA5</f>
        <v>105.77383422851563</v>
      </c>
      <c r="CB5">
        <f>+[1]Sheet1!CB5</f>
        <v>105.81600952148438</v>
      </c>
      <c r="CC5">
        <f>+[1]Sheet1!CC5</f>
        <v>105.79019927978516</v>
      </c>
      <c r="CD5">
        <f>+[1]Sheet1!CD5</f>
        <v>105.79020690917969</v>
      </c>
      <c r="CF5">
        <f ca="1">+[2]IPCse!DC9</f>
        <v>105.8770372202647</v>
      </c>
      <c r="CG5">
        <f t="shared" ca="1" si="0"/>
        <v>105.79118981775981</v>
      </c>
    </row>
    <row r="6" spans="1:85" x14ac:dyDescent="0.25">
      <c r="A6" s="2">
        <f>+[1]Sheet1!A6</f>
        <v>42826</v>
      </c>
      <c r="B6" s="1">
        <f>+[1]Sheet1!B6</f>
        <v>4</v>
      </c>
      <c r="C6" s="1">
        <f>+[1]Sheet1!C6</f>
        <v>2017</v>
      </c>
      <c r="D6">
        <f>+[1]Sheet1!D6</f>
        <v>106.74706268310547</v>
      </c>
      <c r="E6">
        <f>+[1]Sheet1!E6</f>
        <v>110.34063720703125</v>
      </c>
      <c r="F6">
        <f>+[1]Sheet1!F6</f>
        <v>107.36605834960938</v>
      </c>
      <c r="G6">
        <f>+[1]Sheet1!G6</f>
        <v>118.5626220703125</v>
      </c>
      <c r="H6">
        <f>+[1]Sheet1!H6</f>
        <v>104.70502471923828</v>
      </c>
      <c r="I6">
        <f>+[1]Sheet1!I6</f>
        <v>109.30916595458984</v>
      </c>
      <c r="J6">
        <f>+[1]Sheet1!J6</f>
        <v>105.92284393310547</v>
      </c>
      <c r="K6">
        <f>+[1]Sheet1!K6</f>
        <v>117.38151550292969</v>
      </c>
      <c r="L6">
        <f>+[1]Sheet1!L6</f>
        <v>109.00621032714844</v>
      </c>
      <c r="M6">
        <f>+[1]Sheet1!M6</f>
        <v>109.68583679199219</v>
      </c>
      <c r="N6">
        <f>+[1]Sheet1!N6</f>
        <v>107.81092834472656</v>
      </c>
      <c r="O6">
        <f>+[1]Sheet1!O6</f>
        <v>107.85284423828125</v>
      </c>
      <c r="P6">
        <f>+[1]Sheet1!P6</f>
        <v>106.77998352050781</v>
      </c>
      <c r="Q6">
        <f>+[1]Sheet1!Q6</f>
        <v>110.334228515625</v>
      </c>
      <c r="R6">
        <f>+[1]Sheet1!R6</f>
        <v>107.37892150878906</v>
      </c>
      <c r="S6">
        <f>+[1]Sheet1!S6</f>
        <v>118.03879547119141</v>
      </c>
      <c r="T6">
        <f>+[1]Sheet1!T6</f>
        <v>104.78813171386719</v>
      </c>
      <c r="U6">
        <f>+[1]Sheet1!U6</f>
        <v>109.21035003662109</v>
      </c>
      <c r="V6">
        <f>+[1]Sheet1!V6</f>
        <v>105.99126434326172</v>
      </c>
      <c r="W6">
        <f>+[1]Sheet1!W6</f>
        <v>117.44345855712891</v>
      </c>
      <c r="X6">
        <f>+[1]Sheet1!X6</f>
        <v>109.07656097412109</v>
      </c>
      <c r="Y6">
        <f>+[1]Sheet1!Y6</f>
        <v>109.0797119140625</v>
      </c>
      <c r="Z6">
        <f>+[1]Sheet1!Z6</f>
        <v>107.72160339355469</v>
      </c>
      <c r="AA6">
        <f>+[1]Sheet1!AA6</f>
        <v>107.76956939697266</v>
      </c>
      <c r="AB6">
        <f>+[1]Sheet1!AB6</f>
        <v>106.77767944335938</v>
      </c>
      <c r="AC6">
        <f>+[1]Sheet1!AC6</f>
        <v>110.34073638916016</v>
      </c>
      <c r="AD6">
        <f>+[1]Sheet1!AD6</f>
        <v>107.42037200927734</v>
      </c>
      <c r="AE6">
        <f>+[1]Sheet1!AE6</f>
        <v>117.53134918212891</v>
      </c>
      <c r="AF6">
        <f>+[1]Sheet1!AF6</f>
        <v>104.63154602050781</v>
      </c>
      <c r="AG6">
        <f>+[1]Sheet1!AG6</f>
        <v>109.25984954833984</v>
      </c>
      <c r="AH6">
        <f>+[1]Sheet1!AH6</f>
        <v>106.05873107910156</v>
      </c>
      <c r="AI6">
        <f>+[1]Sheet1!AI6</f>
        <v>117.47711181640625</v>
      </c>
      <c r="AJ6">
        <f>+[1]Sheet1!AJ6</f>
        <v>109.09761810302734</v>
      </c>
      <c r="AK6">
        <f>+[1]Sheet1!AK6</f>
        <v>109.04803466796875</v>
      </c>
      <c r="AL6">
        <f>+[1]Sheet1!AL6</f>
        <v>107.77829742431641</v>
      </c>
      <c r="AM6">
        <f>+[1]Sheet1!AM6</f>
        <v>107.70209503173828</v>
      </c>
      <c r="AN6">
        <f>+[1]Sheet1!AN6</f>
        <v>106.78334808349609</v>
      </c>
      <c r="AO6">
        <f>+[1]Sheet1!AO6</f>
        <v>110.32345581054688</v>
      </c>
      <c r="AP6">
        <f>+[1]Sheet1!AP6</f>
        <v>107.40683746337891</v>
      </c>
      <c r="AQ6">
        <f>+[1]Sheet1!AQ6</f>
        <v>117.32734680175781</v>
      </c>
      <c r="AR6">
        <f>+[1]Sheet1!AR6</f>
        <v>104.64116668701172</v>
      </c>
      <c r="AS6">
        <f>+[1]Sheet1!AS6</f>
        <v>109.08497619628906</v>
      </c>
      <c r="AT6">
        <f>+[1]Sheet1!AT6</f>
        <v>106.00544738769531</v>
      </c>
      <c r="AU6">
        <f>+[1]Sheet1!AU6</f>
        <v>117.42209625244141</v>
      </c>
      <c r="AV6">
        <f>+[1]Sheet1!AV6</f>
        <v>109.23285675048828</v>
      </c>
      <c r="AW6">
        <f>+[1]Sheet1!AW6</f>
        <v>108.91754913330078</v>
      </c>
      <c r="AX6">
        <f>+[1]Sheet1!AX6</f>
        <v>107.76419067382813</v>
      </c>
      <c r="AY6">
        <f>+[1]Sheet1!AY6</f>
        <v>107.78924560546875</v>
      </c>
      <c r="AZ6">
        <f>+[1]Sheet1!AZ6</f>
        <v>106.83948516845703</v>
      </c>
      <c r="BA6">
        <f>+[1]Sheet1!BA6</f>
        <v>110.28956604003906</v>
      </c>
      <c r="BB6">
        <f>+[1]Sheet1!BB6</f>
        <v>107.43051147460938</v>
      </c>
      <c r="BC6">
        <f>+[1]Sheet1!BC6</f>
        <v>116.94340515136719</v>
      </c>
      <c r="BD6">
        <f>+[1]Sheet1!BD6</f>
        <v>104.8968505859375</v>
      </c>
      <c r="BE6">
        <f>+[1]Sheet1!BE6</f>
        <v>108.93474578857422</v>
      </c>
      <c r="BF6">
        <f>+[1]Sheet1!BF6</f>
        <v>105.9703369140625</v>
      </c>
      <c r="BG6">
        <f>+[1]Sheet1!BG6</f>
        <v>117.46279907226563</v>
      </c>
      <c r="BH6">
        <f>+[1]Sheet1!BH6</f>
        <v>109.42676544189453</v>
      </c>
      <c r="BI6">
        <f>+[1]Sheet1!BI6</f>
        <v>108.31094360351563</v>
      </c>
      <c r="BJ6">
        <f>+[1]Sheet1!BJ6</f>
        <v>107.91124725341797</v>
      </c>
      <c r="BK6">
        <f>+[1]Sheet1!BK6</f>
        <v>107.8009033203125</v>
      </c>
      <c r="BL6">
        <f>+[1]Sheet1!BL6</f>
        <v>108.53758239746094</v>
      </c>
      <c r="BM6">
        <f>+[1]Sheet1!BM6</f>
        <v>108.64006805419922</v>
      </c>
      <c r="BN6">
        <f>+[1]Sheet1!BN6</f>
        <v>108.63882446289063</v>
      </c>
      <c r="BO6">
        <f>+[1]Sheet1!BO6</f>
        <v>108.55855560302734</v>
      </c>
      <c r="BP6">
        <f>+[1]Sheet1!BP6</f>
        <v>108.60956573486328</v>
      </c>
      <c r="BQ6">
        <f>+[1]Sheet1!BQ6</f>
        <v>106.78778076171875</v>
      </c>
      <c r="BR6">
        <f>+[1]Sheet1!BR6</f>
        <v>110.32035827636719</v>
      </c>
      <c r="BS6">
        <f>+[1]Sheet1!BS6</f>
        <v>107.40584564208984</v>
      </c>
      <c r="BT6">
        <f>+[1]Sheet1!BT6</f>
        <v>117.49214172363281</v>
      </c>
      <c r="BU6">
        <f>+[1]Sheet1!BU6</f>
        <v>104.77027893066406</v>
      </c>
      <c r="BV6">
        <f>+[1]Sheet1!BV6</f>
        <v>109.08462524414063</v>
      </c>
      <c r="BW6">
        <f>+[1]Sheet1!BW6</f>
        <v>105.99238586425781</v>
      </c>
      <c r="BX6">
        <f>+[1]Sheet1!BX6</f>
        <v>117.44356536865234</v>
      </c>
      <c r="BY6">
        <f>+[1]Sheet1!BY6</f>
        <v>109.23674774169922</v>
      </c>
      <c r="BZ6">
        <f>+[1]Sheet1!BZ6</f>
        <v>108.76834869384766</v>
      </c>
      <c r="CA6">
        <f>+[1]Sheet1!CA6</f>
        <v>107.82464599609375</v>
      </c>
      <c r="CB6">
        <f>+[1]Sheet1!CB6</f>
        <v>107.78245544433594</v>
      </c>
      <c r="CC6">
        <f>+[1]Sheet1!CC6</f>
        <v>108.59931182861328</v>
      </c>
      <c r="CD6">
        <f>+[1]Sheet1!CD6</f>
        <v>108.59931182861328</v>
      </c>
      <c r="CF6">
        <f ca="1">+[2]IPCse!DC10</f>
        <v>108.69902503221969</v>
      </c>
      <c r="CG6">
        <f t="shared" ca="1" si="0"/>
        <v>108.61088950067459</v>
      </c>
    </row>
    <row r="7" spans="1:85" x14ac:dyDescent="0.25">
      <c r="A7" s="2">
        <f>+[1]Sheet1!A7</f>
        <v>42856</v>
      </c>
      <c r="B7" s="1">
        <f>+[1]Sheet1!B7</f>
        <v>5</v>
      </c>
      <c r="C7" s="1">
        <f>+[1]Sheet1!C7</f>
        <v>2017</v>
      </c>
      <c r="D7">
        <f>+[1]Sheet1!D7</f>
        <v>109.09757232666016</v>
      </c>
      <c r="E7">
        <f>+[1]Sheet1!E7</f>
        <v>112.78355407714844</v>
      </c>
      <c r="F7">
        <f>+[1]Sheet1!F7</f>
        <v>109.28188323974609</v>
      </c>
      <c r="G7">
        <f>+[1]Sheet1!G7</f>
        <v>120.76380157470703</v>
      </c>
      <c r="H7">
        <f>+[1]Sheet1!H7</f>
        <v>107.61511993408203</v>
      </c>
      <c r="I7">
        <f>+[1]Sheet1!I7</f>
        <v>111.01935577392578</v>
      </c>
      <c r="J7">
        <f>+[1]Sheet1!J7</f>
        <v>106.98415374755859</v>
      </c>
      <c r="K7">
        <f>+[1]Sheet1!K7</f>
        <v>118.39276123046875</v>
      </c>
      <c r="L7">
        <f>+[1]Sheet1!L7</f>
        <v>110.19150543212891</v>
      </c>
      <c r="M7">
        <f>+[1]Sheet1!M7</f>
        <v>112.53749847412109</v>
      </c>
      <c r="N7">
        <f>+[1]Sheet1!N7</f>
        <v>109.57762145996094</v>
      </c>
      <c r="O7">
        <f>+[1]Sheet1!O7</f>
        <v>109.45314025878906</v>
      </c>
      <c r="P7">
        <f>+[1]Sheet1!P7</f>
        <v>109.10128021240234</v>
      </c>
      <c r="Q7">
        <f>+[1]Sheet1!Q7</f>
        <v>112.79376983642578</v>
      </c>
      <c r="R7">
        <f>+[1]Sheet1!R7</f>
        <v>109.28592681884766</v>
      </c>
      <c r="S7">
        <f>+[1]Sheet1!S7</f>
        <v>120.23442077636719</v>
      </c>
      <c r="T7">
        <f>+[1]Sheet1!T7</f>
        <v>107.748291015625</v>
      </c>
      <c r="U7">
        <f>+[1]Sheet1!U7</f>
        <v>110.88679504394531</v>
      </c>
      <c r="V7">
        <f>+[1]Sheet1!V7</f>
        <v>107.00336456298828</v>
      </c>
      <c r="W7">
        <f>+[1]Sheet1!W7</f>
        <v>118.35147857666016</v>
      </c>
      <c r="X7">
        <f>+[1]Sheet1!X7</f>
        <v>110.25383758544922</v>
      </c>
      <c r="Y7">
        <f>+[1]Sheet1!Y7</f>
        <v>111.97807312011719</v>
      </c>
      <c r="Z7">
        <f>+[1]Sheet1!Z7</f>
        <v>109.41273498535156</v>
      </c>
      <c r="AA7">
        <f>+[1]Sheet1!AA7</f>
        <v>109.28087615966797</v>
      </c>
      <c r="AB7">
        <f>+[1]Sheet1!AB7</f>
        <v>109.07940673828125</v>
      </c>
      <c r="AC7">
        <f>+[1]Sheet1!AC7</f>
        <v>112.78400421142578</v>
      </c>
      <c r="AD7">
        <f>+[1]Sheet1!AD7</f>
        <v>109.34393310546875</v>
      </c>
      <c r="AE7">
        <f>+[1]Sheet1!AE7</f>
        <v>119.64897918701172</v>
      </c>
      <c r="AF7">
        <f>+[1]Sheet1!AF7</f>
        <v>107.59864044189453</v>
      </c>
      <c r="AG7">
        <f>+[1]Sheet1!AG7</f>
        <v>110.92006683349609</v>
      </c>
      <c r="AH7">
        <f>+[1]Sheet1!AH7</f>
        <v>107.02777099609375</v>
      </c>
      <c r="AI7">
        <f>+[1]Sheet1!AI7</f>
        <v>118.36055755615234</v>
      </c>
      <c r="AJ7">
        <f>+[1]Sheet1!AJ7</f>
        <v>110.22890472412109</v>
      </c>
      <c r="AK7">
        <f>+[1]Sheet1!AK7</f>
        <v>111.97013854980469</v>
      </c>
      <c r="AL7">
        <f>+[1]Sheet1!AL7</f>
        <v>109.39521026611328</v>
      </c>
      <c r="AM7">
        <f>+[1]Sheet1!AM7</f>
        <v>109.16605377197266</v>
      </c>
      <c r="AN7">
        <f>+[1]Sheet1!AN7</f>
        <v>109.075927734375</v>
      </c>
      <c r="AO7">
        <f>+[1]Sheet1!AO7</f>
        <v>112.79856872558594</v>
      </c>
      <c r="AP7">
        <f>+[1]Sheet1!AP7</f>
        <v>109.26007843017578</v>
      </c>
      <c r="AQ7">
        <f>+[1]Sheet1!AQ7</f>
        <v>119.47243499755859</v>
      </c>
      <c r="AR7">
        <f>+[1]Sheet1!AR7</f>
        <v>107.61543273925781</v>
      </c>
      <c r="AS7">
        <f>+[1]Sheet1!AS7</f>
        <v>110.73506927490234</v>
      </c>
      <c r="AT7">
        <f>+[1]Sheet1!AT7</f>
        <v>106.96076202392578</v>
      </c>
      <c r="AU7">
        <f>+[1]Sheet1!AU7</f>
        <v>118.26280975341797</v>
      </c>
      <c r="AV7">
        <f>+[1]Sheet1!AV7</f>
        <v>110.44426727294922</v>
      </c>
      <c r="AW7">
        <f>+[1]Sheet1!AW7</f>
        <v>111.78681945800781</v>
      </c>
      <c r="AX7">
        <f>+[1]Sheet1!AX7</f>
        <v>109.29767608642578</v>
      </c>
      <c r="AY7">
        <f>+[1]Sheet1!AY7</f>
        <v>109.28153991699219</v>
      </c>
      <c r="AZ7">
        <f>+[1]Sheet1!AZ7</f>
        <v>109.09492492675781</v>
      </c>
      <c r="BA7">
        <f>+[1]Sheet1!BA7</f>
        <v>112.80734252929688</v>
      </c>
      <c r="BB7">
        <f>+[1]Sheet1!BB7</f>
        <v>109.23014831542969</v>
      </c>
      <c r="BC7">
        <f>+[1]Sheet1!BC7</f>
        <v>119.11395263671875</v>
      </c>
      <c r="BD7">
        <f>+[1]Sheet1!BD7</f>
        <v>107.94695281982422</v>
      </c>
      <c r="BE7">
        <f>+[1]Sheet1!BE7</f>
        <v>110.56863403320313</v>
      </c>
      <c r="BF7">
        <f>+[1]Sheet1!BF7</f>
        <v>106.91635131835938</v>
      </c>
      <c r="BG7">
        <f>+[1]Sheet1!BG7</f>
        <v>118.20719909667969</v>
      </c>
      <c r="BH7">
        <f>+[1]Sheet1!BH7</f>
        <v>110.69735717773438</v>
      </c>
      <c r="BI7">
        <f>+[1]Sheet1!BI7</f>
        <v>111.18198394775391</v>
      </c>
      <c r="BJ7">
        <f>+[1]Sheet1!BJ7</f>
        <v>109.36321258544922</v>
      </c>
      <c r="BK7">
        <f>+[1]Sheet1!BK7</f>
        <v>109.26390838623047</v>
      </c>
      <c r="BL7">
        <f>+[1]Sheet1!BL7</f>
        <v>110.56623077392578</v>
      </c>
      <c r="BM7">
        <f>+[1]Sheet1!BM7</f>
        <v>110.59861755371094</v>
      </c>
      <c r="BN7">
        <f>+[1]Sheet1!BN7</f>
        <v>110.55131530761719</v>
      </c>
      <c r="BO7">
        <f>+[1]Sheet1!BO7</f>
        <v>110.41874694824219</v>
      </c>
      <c r="BP7">
        <f>+[1]Sheet1!BP7</f>
        <v>110.44535064697266</v>
      </c>
      <c r="BQ7">
        <f>+[1]Sheet1!BQ7</f>
        <v>109.08957672119141</v>
      </c>
      <c r="BR7">
        <f>+[1]Sheet1!BR7</f>
        <v>112.79582977294922</v>
      </c>
      <c r="BS7">
        <f>+[1]Sheet1!BS7</f>
        <v>109.2744140625</v>
      </c>
      <c r="BT7">
        <f>+[1]Sheet1!BT7</f>
        <v>119.65522766113281</v>
      </c>
      <c r="BU7">
        <f>+[1]Sheet1!BU7</f>
        <v>107.7674560546875</v>
      </c>
      <c r="BV7">
        <f>+[1]Sheet1!BV7</f>
        <v>110.73744964599609</v>
      </c>
      <c r="BW7">
        <f>+[1]Sheet1!BW7</f>
        <v>106.96383666992188</v>
      </c>
      <c r="BX7">
        <f>+[1]Sheet1!BX7</f>
        <v>118.29574584960938</v>
      </c>
      <c r="BY7">
        <f>+[1]Sheet1!BY7</f>
        <v>110.44944000244141</v>
      </c>
      <c r="BZ7">
        <f>+[1]Sheet1!BZ7</f>
        <v>111.65018463134766</v>
      </c>
      <c r="CA7">
        <f>+[1]Sheet1!CA7</f>
        <v>109.37639617919922</v>
      </c>
      <c r="CB7">
        <f>+[1]Sheet1!CB7</f>
        <v>109.27238464355469</v>
      </c>
      <c r="CC7">
        <f>+[1]Sheet1!CC7</f>
        <v>110.49671936035156</v>
      </c>
      <c r="CD7">
        <f>+[1]Sheet1!CD7</f>
        <v>110.49671936035156</v>
      </c>
      <c r="CF7">
        <f ca="1">+[2]IPCse!DC11</f>
        <v>110.58836407006112</v>
      </c>
      <c r="CG7">
        <f t="shared" ca="1" si="0"/>
        <v>110.49869662136847</v>
      </c>
    </row>
    <row r="8" spans="1:85" x14ac:dyDescent="0.25">
      <c r="A8" s="2">
        <f>+[1]Sheet1!A8</f>
        <v>42887</v>
      </c>
      <c r="B8" s="1">
        <f>+[1]Sheet1!B8</f>
        <v>6</v>
      </c>
      <c r="C8" s="1">
        <f>+[1]Sheet1!C8</f>
        <v>2017</v>
      </c>
      <c r="D8">
        <f>+[1]Sheet1!D8</f>
        <v>110.46003723144531</v>
      </c>
      <c r="E8">
        <f>+[1]Sheet1!E8</f>
        <v>113.96144866943359</v>
      </c>
      <c r="F8">
        <f>+[1]Sheet1!F8</f>
        <v>110.41909027099609</v>
      </c>
      <c r="G8">
        <f>+[1]Sheet1!G8</f>
        <v>122.76113891601563</v>
      </c>
      <c r="H8">
        <f>+[1]Sheet1!H8</f>
        <v>108.64467620849609</v>
      </c>
      <c r="I8">
        <f>+[1]Sheet1!I8</f>
        <v>112.71711730957031</v>
      </c>
      <c r="J8">
        <f>+[1]Sheet1!J8</f>
        <v>107.92303466796875</v>
      </c>
      <c r="K8">
        <f>+[1]Sheet1!K8</f>
        <v>119.63895416259766</v>
      </c>
      <c r="L8">
        <f>+[1]Sheet1!L8</f>
        <v>112.46979522705078</v>
      </c>
      <c r="M8">
        <f>+[1]Sheet1!M8</f>
        <v>115.02138519287109</v>
      </c>
      <c r="N8">
        <f>+[1]Sheet1!N8</f>
        <v>110.79644012451172</v>
      </c>
      <c r="O8">
        <f>+[1]Sheet1!O8</f>
        <v>110.90650939941406</v>
      </c>
      <c r="P8">
        <f>+[1]Sheet1!P8</f>
        <v>110.44353485107422</v>
      </c>
      <c r="Q8">
        <f>+[1]Sheet1!Q8</f>
        <v>113.85697937011719</v>
      </c>
      <c r="R8">
        <f>+[1]Sheet1!R8</f>
        <v>110.36088562011719</v>
      </c>
      <c r="S8">
        <f>+[1]Sheet1!S8</f>
        <v>122.27115631103516</v>
      </c>
      <c r="T8">
        <f>+[1]Sheet1!T8</f>
        <v>108.85453033447266</v>
      </c>
      <c r="U8">
        <f>+[1]Sheet1!U8</f>
        <v>112.56478881835938</v>
      </c>
      <c r="V8">
        <f>+[1]Sheet1!V8</f>
        <v>107.90611267089844</v>
      </c>
      <c r="W8">
        <f>+[1]Sheet1!W8</f>
        <v>119.70992279052734</v>
      </c>
      <c r="X8">
        <f>+[1]Sheet1!X8</f>
        <v>112.51394653320313</v>
      </c>
      <c r="Y8">
        <f>+[1]Sheet1!Y8</f>
        <v>114.42315673828125</v>
      </c>
      <c r="Z8">
        <f>+[1]Sheet1!Z8</f>
        <v>110.73960113525391</v>
      </c>
      <c r="AA8">
        <f>+[1]Sheet1!AA8</f>
        <v>110.69422912597656</v>
      </c>
      <c r="AB8">
        <f>+[1]Sheet1!AB8</f>
        <v>110.41435241699219</v>
      </c>
      <c r="AC8">
        <f>+[1]Sheet1!AC8</f>
        <v>113.85977172851563</v>
      </c>
      <c r="AD8">
        <f>+[1]Sheet1!AD8</f>
        <v>110.40861511230469</v>
      </c>
      <c r="AE8">
        <f>+[1]Sheet1!AE8</f>
        <v>121.68155670166016</v>
      </c>
      <c r="AF8">
        <f>+[1]Sheet1!AF8</f>
        <v>108.76659393310547</v>
      </c>
      <c r="AG8">
        <f>+[1]Sheet1!AG8</f>
        <v>112.59766387939453</v>
      </c>
      <c r="AH8">
        <f>+[1]Sheet1!AH8</f>
        <v>107.8836669921875</v>
      </c>
      <c r="AI8">
        <f>+[1]Sheet1!AI8</f>
        <v>119.78729248046875</v>
      </c>
      <c r="AJ8">
        <f>+[1]Sheet1!AJ8</f>
        <v>112.47693634033203</v>
      </c>
      <c r="AK8">
        <f>+[1]Sheet1!AK8</f>
        <v>114.40988922119141</v>
      </c>
      <c r="AL8">
        <f>+[1]Sheet1!AL8</f>
        <v>110.79953765869141</v>
      </c>
      <c r="AM8">
        <f>+[1]Sheet1!AM8</f>
        <v>110.57826995849609</v>
      </c>
      <c r="AN8">
        <f>+[1]Sheet1!AN8</f>
        <v>110.41536712646484</v>
      </c>
      <c r="AO8">
        <f>+[1]Sheet1!AO8</f>
        <v>113.86973571777344</v>
      </c>
      <c r="AP8">
        <f>+[1]Sheet1!AP8</f>
        <v>110.31968688964844</v>
      </c>
      <c r="AQ8">
        <f>+[1]Sheet1!AQ8</f>
        <v>121.54619598388672</v>
      </c>
      <c r="AR8">
        <f>+[1]Sheet1!AR8</f>
        <v>108.79399871826172</v>
      </c>
      <c r="AS8">
        <f>+[1]Sheet1!AS8</f>
        <v>112.35299682617188</v>
      </c>
      <c r="AT8">
        <f>+[1]Sheet1!AT8</f>
        <v>107.75352478027344</v>
      </c>
      <c r="AU8">
        <f>+[1]Sheet1!AU8</f>
        <v>119.69057464599609</v>
      </c>
      <c r="AV8">
        <f>+[1]Sheet1!AV8</f>
        <v>112.71831512451172</v>
      </c>
      <c r="AW8">
        <f>+[1]Sheet1!AW8</f>
        <v>114.23171234130859</v>
      </c>
      <c r="AX8">
        <f>+[1]Sheet1!AX8</f>
        <v>110.76108551025391</v>
      </c>
      <c r="AY8">
        <f>+[1]Sheet1!AY8</f>
        <v>110.69320678710938</v>
      </c>
      <c r="AZ8">
        <f>+[1]Sheet1!AZ8</f>
        <v>110.46120452880859</v>
      </c>
      <c r="BA8">
        <f>+[1]Sheet1!BA8</f>
        <v>113.82203674316406</v>
      </c>
      <c r="BB8">
        <f>+[1]Sheet1!BB8</f>
        <v>110.28856658935547</v>
      </c>
      <c r="BC8">
        <f>+[1]Sheet1!BC8</f>
        <v>121.30478668212891</v>
      </c>
      <c r="BD8">
        <f>+[1]Sheet1!BD8</f>
        <v>109.14565277099609</v>
      </c>
      <c r="BE8">
        <f>+[1]Sheet1!BE8</f>
        <v>112.13619232177734</v>
      </c>
      <c r="BF8">
        <f>+[1]Sheet1!BF8</f>
        <v>107.61550140380859</v>
      </c>
      <c r="BG8">
        <f>+[1]Sheet1!BG8</f>
        <v>119.75714874267578</v>
      </c>
      <c r="BH8">
        <f>+[1]Sheet1!BH8</f>
        <v>113.01324462890625</v>
      </c>
      <c r="BI8">
        <f>+[1]Sheet1!BI8</f>
        <v>113.61156463623047</v>
      </c>
      <c r="BJ8">
        <f>+[1]Sheet1!BJ8</f>
        <v>110.90227508544922</v>
      </c>
      <c r="BK8">
        <f>+[1]Sheet1!BK8</f>
        <v>110.63562774658203</v>
      </c>
      <c r="BL8">
        <f>+[1]Sheet1!BL8</f>
        <v>111.98466491699219</v>
      </c>
      <c r="BM8">
        <f>+[1]Sheet1!BM8</f>
        <v>112.01293182373047</v>
      </c>
      <c r="BN8">
        <f>+[1]Sheet1!BN8</f>
        <v>111.98253631591797</v>
      </c>
      <c r="BO8">
        <f>+[1]Sheet1!BO8</f>
        <v>111.84759521484375</v>
      </c>
      <c r="BP8">
        <f>+[1]Sheet1!BP8</f>
        <v>111.91211700439453</v>
      </c>
      <c r="BQ8">
        <f>+[1]Sheet1!BQ8</f>
        <v>110.43887329101563</v>
      </c>
      <c r="BR8">
        <f>+[1]Sheet1!BR8</f>
        <v>113.86329650878906</v>
      </c>
      <c r="BS8">
        <f>+[1]Sheet1!BS8</f>
        <v>110.34793090820313</v>
      </c>
      <c r="BT8">
        <f>+[1]Sheet1!BT8</f>
        <v>121.74565887451172</v>
      </c>
      <c r="BU8">
        <f>+[1]Sheet1!BU8</f>
        <v>108.93034362792969</v>
      </c>
      <c r="BV8">
        <f>+[1]Sheet1!BV8</f>
        <v>112.35782623291016</v>
      </c>
      <c r="BW8">
        <f>+[1]Sheet1!BW8</f>
        <v>107.76165008544922</v>
      </c>
      <c r="BX8">
        <f>+[1]Sheet1!BX8</f>
        <v>119.72608947753906</v>
      </c>
      <c r="BY8">
        <f>+[1]Sheet1!BY8</f>
        <v>112.73321533203125</v>
      </c>
      <c r="BZ8">
        <f>+[1]Sheet1!BZ8</f>
        <v>114.090576171875</v>
      </c>
      <c r="CA8">
        <f>+[1]Sheet1!CA8</f>
        <v>110.82476043701172</v>
      </c>
      <c r="CB8">
        <f>+[1]Sheet1!CB8</f>
        <v>110.67366027832031</v>
      </c>
      <c r="CC8">
        <f>+[1]Sheet1!CC8</f>
        <v>111.93470764160156</v>
      </c>
      <c r="CD8">
        <f>+[1]Sheet1!CD8</f>
        <v>111.93470764160156</v>
      </c>
      <c r="CF8">
        <f ca="1">+[2]IPCse!DC12</f>
        <v>112.02422507276202</v>
      </c>
      <c r="CG8">
        <f t="shared" ca="1" si="0"/>
        <v>111.93339339676686</v>
      </c>
    </row>
    <row r="9" spans="1:85" x14ac:dyDescent="0.25">
      <c r="A9" s="2">
        <f>+[1]Sheet1!A9</f>
        <v>42917</v>
      </c>
      <c r="B9" s="1">
        <f>+[1]Sheet1!B9</f>
        <v>7</v>
      </c>
      <c r="C9" s="1">
        <f>+[1]Sheet1!C9</f>
        <v>2017</v>
      </c>
      <c r="D9">
        <f>+[1]Sheet1!D9</f>
        <v>112.36148071289063</v>
      </c>
      <c r="E9">
        <f>+[1]Sheet1!E9</f>
        <v>117.51545715332031</v>
      </c>
      <c r="F9">
        <f>+[1]Sheet1!F9</f>
        <v>111.33341217041016</v>
      </c>
      <c r="G9">
        <f>+[1]Sheet1!G9</f>
        <v>125.07801055908203</v>
      </c>
      <c r="H9">
        <f>+[1]Sheet1!H9</f>
        <v>110.70111083984375</v>
      </c>
      <c r="I9">
        <f>+[1]Sheet1!I9</f>
        <v>116.33429718017578</v>
      </c>
      <c r="J9">
        <f>+[1]Sheet1!J9</f>
        <v>110.46901702880859</v>
      </c>
      <c r="K9">
        <f>+[1]Sheet1!K9</f>
        <v>121.85523223876953</v>
      </c>
      <c r="L9">
        <f>+[1]Sheet1!L9</f>
        <v>115.62946319580078</v>
      </c>
      <c r="M9">
        <f>+[1]Sheet1!M9</f>
        <v>117.16191101074219</v>
      </c>
      <c r="N9">
        <f>+[1]Sheet1!N9</f>
        <v>113.29505157470703</v>
      </c>
      <c r="O9">
        <f>+[1]Sheet1!O9</f>
        <v>112.34674072265625</v>
      </c>
      <c r="P9">
        <f>+[1]Sheet1!P9</f>
        <v>112.35422515869141</v>
      </c>
      <c r="Q9">
        <f>+[1]Sheet1!Q9</f>
        <v>117.46372222900391</v>
      </c>
      <c r="R9">
        <f>+[1]Sheet1!R9</f>
        <v>111.29013824462891</v>
      </c>
      <c r="S9">
        <f>+[1]Sheet1!S9</f>
        <v>124.65029144287109</v>
      </c>
      <c r="T9">
        <f>+[1]Sheet1!T9</f>
        <v>110.84333801269531</v>
      </c>
      <c r="U9">
        <f>+[1]Sheet1!U9</f>
        <v>116.26528167724609</v>
      </c>
      <c r="V9">
        <f>+[1]Sheet1!V9</f>
        <v>110.31980895996094</v>
      </c>
      <c r="W9">
        <f>+[1]Sheet1!W9</f>
        <v>121.82999420166016</v>
      </c>
      <c r="X9">
        <f>+[1]Sheet1!X9</f>
        <v>115.76540374755859</v>
      </c>
      <c r="Y9">
        <f>+[1]Sheet1!Y9</f>
        <v>116.55689239501953</v>
      </c>
      <c r="Z9">
        <f>+[1]Sheet1!Z9</f>
        <v>113.36307525634766</v>
      </c>
      <c r="AA9">
        <f>+[1]Sheet1!AA9</f>
        <v>112.17505645751953</v>
      </c>
      <c r="AB9">
        <f>+[1]Sheet1!AB9</f>
        <v>112.32728576660156</v>
      </c>
      <c r="AC9">
        <f>+[1]Sheet1!AC9</f>
        <v>117.43932342529297</v>
      </c>
      <c r="AD9">
        <f>+[1]Sheet1!AD9</f>
        <v>111.35541534423828</v>
      </c>
      <c r="AE9">
        <f>+[1]Sheet1!AE9</f>
        <v>124.07578277587891</v>
      </c>
      <c r="AF9">
        <f>+[1]Sheet1!AF9</f>
        <v>110.80054473876953</v>
      </c>
      <c r="AG9">
        <f>+[1]Sheet1!AG9</f>
        <v>116.39630889892578</v>
      </c>
      <c r="AH9">
        <f>+[1]Sheet1!AH9</f>
        <v>110.30425262451172</v>
      </c>
      <c r="AI9">
        <f>+[1]Sheet1!AI9</f>
        <v>121.86363220214844</v>
      </c>
      <c r="AJ9">
        <f>+[1]Sheet1!AJ9</f>
        <v>115.81554412841797</v>
      </c>
      <c r="AK9">
        <f>+[1]Sheet1!AK9</f>
        <v>116.52655029296875</v>
      </c>
      <c r="AL9">
        <f>+[1]Sheet1!AL9</f>
        <v>113.58981323242188</v>
      </c>
      <c r="AM9">
        <f>+[1]Sheet1!AM9</f>
        <v>112.07987976074219</v>
      </c>
      <c r="AN9">
        <f>+[1]Sheet1!AN9</f>
        <v>112.30989074707031</v>
      </c>
      <c r="AO9">
        <f>+[1]Sheet1!AO9</f>
        <v>117.47771453857422</v>
      </c>
      <c r="AP9">
        <f>+[1]Sheet1!AP9</f>
        <v>111.27567291259766</v>
      </c>
      <c r="AQ9">
        <f>+[1]Sheet1!AQ9</f>
        <v>123.98919677734375</v>
      </c>
      <c r="AR9">
        <f>+[1]Sheet1!AR9</f>
        <v>110.81844329833984</v>
      </c>
      <c r="AS9">
        <f>+[1]Sheet1!AS9</f>
        <v>116.14031982421875</v>
      </c>
      <c r="AT9">
        <f>+[1]Sheet1!AT9</f>
        <v>110.05316162109375</v>
      </c>
      <c r="AU9">
        <f>+[1]Sheet1!AU9</f>
        <v>121.6890869140625</v>
      </c>
      <c r="AV9">
        <f>+[1]Sheet1!AV9</f>
        <v>115.9442138671875</v>
      </c>
      <c r="AW9">
        <f>+[1]Sheet1!AW9</f>
        <v>116.34317779541016</v>
      </c>
      <c r="AX9">
        <f>+[1]Sheet1!AX9</f>
        <v>113.57649993896484</v>
      </c>
      <c r="AY9">
        <f>+[1]Sheet1!AY9</f>
        <v>112.20661926269531</v>
      </c>
      <c r="AZ9">
        <f>+[1]Sheet1!AZ9</f>
        <v>112.34126281738281</v>
      </c>
      <c r="BA9">
        <f>+[1]Sheet1!BA9</f>
        <v>117.46575164794922</v>
      </c>
      <c r="BB9">
        <f>+[1]Sheet1!BB9</f>
        <v>111.26816558837891</v>
      </c>
      <c r="BC9">
        <f>+[1]Sheet1!BC9</f>
        <v>123.86968231201172</v>
      </c>
      <c r="BD9">
        <f>+[1]Sheet1!BD9</f>
        <v>111.06087493896484</v>
      </c>
      <c r="BE9">
        <f>+[1]Sheet1!BE9</f>
        <v>115.95888519287109</v>
      </c>
      <c r="BF9">
        <f>+[1]Sheet1!BF9</f>
        <v>109.87563323974609</v>
      </c>
      <c r="BG9">
        <f>+[1]Sheet1!BG9</f>
        <v>121.58207702636719</v>
      </c>
      <c r="BH9">
        <f>+[1]Sheet1!BH9</f>
        <v>116.11452484130859</v>
      </c>
      <c r="BI9">
        <f>+[1]Sheet1!BI9</f>
        <v>115.7061767578125</v>
      </c>
      <c r="BJ9">
        <f>+[1]Sheet1!BJ9</f>
        <v>113.78730773925781</v>
      </c>
      <c r="BK9">
        <f>+[1]Sheet1!BK9</f>
        <v>112.18100738525391</v>
      </c>
      <c r="BL9">
        <f>+[1]Sheet1!BL9</f>
        <v>114.13205718994141</v>
      </c>
      <c r="BM9">
        <f>+[1]Sheet1!BM9</f>
        <v>114.23109436035156</v>
      </c>
      <c r="BN9">
        <f>+[1]Sheet1!BN9</f>
        <v>114.26043701171875</v>
      </c>
      <c r="BO9">
        <f>+[1]Sheet1!BO9</f>
        <v>114.14899444580078</v>
      </c>
      <c r="BP9">
        <f>+[1]Sheet1!BP9</f>
        <v>114.28753662109375</v>
      </c>
      <c r="BQ9">
        <f>+[1]Sheet1!BQ9</f>
        <v>112.33803558349609</v>
      </c>
      <c r="BR9">
        <f>+[1]Sheet1!BR9</f>
        <v>117.4698486328125</v>
      </c>
      <c r="BS9">
        <f>+[1]Sheet1!BS9</f>
        <v>111.29875946044922</v>
      </c>
      <c r="BT9">
        <f>+[1]Sheet1!BT9</f>
        <v>124.19557952880859</v>
      </c>
      <c r="BU9">
        <f>+[1]Sheet1!BU9</f>
        <v>110.90917205810547</v>
      </c>
      <c r="BV9">
        <f>+[1]Sheet1!BV9</f>
        <v>116.13844299316406</v>
      </c>
      <c r="BW9">
        <f>+[1]Sheet1!BW9</f>
        <v>110.10426330566406</v>
      </c>
      <c r="BX9">
        <f>+[1]Sheet1!BX9</f>
        <v>121.73512268066406</v>
      </c>
      <c r="BY9">
        <f>+[1]Sheet1!BY9</f>
        <v>115.92799377441406</v>
      </c>
      <c r="BZ9">
        <f>+[1]Sheet1!BZ9</f>
        <v>116.20093536376953</v>
      </c>
      <c r="CA9">
        <f>+[1]Sheet1!CA9</f>
        <v>113.61546325683594</v>
      </c>
      <c r="CB9">
        <f>+[1]Sheet1!CB9</f>
        <v>112.18522644042969</v>
      </c>
      <c r="CC9">
        <f>+[1]Sheet1!CC9</f>
        <v>114.22412109375</v>
      </c>
      <c r="CD9">
        <f>+[1]Sheet1!CD9</f>
        <v>114.22412109375</v>
      </c>
      <c r="CF9">
        <f ca="1">+[2]IPCse!DC13</f>
        <v>114.3143842828425</v>
      </c>
      <c r="CG9">
        <f t="shared" ca="1" si="0"/>
        <v>114.22169569599426</v>
      </c>
    </row>
    <row r="10" spans="1:85" x14ac:dyDescent="0.25">
      <c r="A10" s="2">
        <f>+[1]Sheet1!A10</f>
        <v>42948</v>
      </c>
      <c r="B10" s="1">
        <f>+[1]Sheet1!B10</f>
        <v>8</v>
      </c>
      <c r="C10" s="1">
        <f>+[1]Sheet1!C10</f>
        <v>2017</v>
      </c>
      <c r="D10">
        <f>+[1]Sheet1!D10</f>
        <v>114.25117492675781</v>
      </c>
      <c r="E10">
        <f>+[1]Sheet1!E10</f>
        <v>119.68026733398438</v>
      </c>
      <c r="F10">
        <f>+[1]Sheet1!F10</f>
        <v>111.40992736816406</v>
      </c>
      <c r="G10">
        <f>+[1]Sheet1!G10</f>
        <v>127.60695648193359</v>
      </c>
      <c r="H10">
        <f>+[1]Sheet1!H10</f>
        <v>111.37641143798828</v>
      </c>
      <c r="I10">
        <f>+[1]Sheet1!I10</f>
        <v>119.1470947265625</v>
      </c>
      <c r="J10">
        <f>+[1]Sheet1!J10</f>
        <v>111.63196563720703</v>
      </c>
      <c r="K10">
        <f>+[1]Sheet1!K10</f>
        <v>124.01591491699219</v>
      </c>
      <c r="L10">
        <f>+[1]Sheet1!L10</f>
        <v>116.88379669189453</v>
      </c>
      <c r="M10">
        <f>+[1]Sheet1!M10</f>
        <v>119.86794281005859</v>
      </c>
      <c r="N10">
        <f>+[1]Sheet1!N10</f>
        <v>114.19630432128906</v>
      </c>
      <c r="O10">
        <f>+[1]Sheet1!O10</f>
        <v>113.98938751220703</v>
      </c>
      <c r="P10">
        <f>+[1]Sheet1!P10</f>
        <v>114.33045959472656</v>
      </c>
      <c r="Q10">
        <f>+[1]Sheet1!Q10</f>
        <v>119.57582855224609</v>
      </c>
      <c r="R10">
        <f>+[1]Sheet1!R10</f>
        <v>111.44503784179688</v>
      </c>
      <c r="S10">
        <f>+[1]Sheet1!S10</f>
        <v>127.27413940429688</v>
      </c>
      <c r="T10">
        <f>+[1]Sheet1!T10</f>
        <v>111.54021453857422</v>
      </c>
      <c r="U10">
        <f>+[1]Sheet1!U10</f>
        <v>119.10907745361328</v>
      </c>
      <c r="V10">
        <f>+[1]Sheet1!V10</f>
        <v>111.48363494873047</v>
      </c>
      <c r="W10">
        <f>+[1]Sheet1!W10</f>
        <v>124.00728607177734</v>
      </c>
      <c r="X10">
        <f>+[1]Sheet1!X10</f>
        <v>116.82656097412109</v>
      </c>
      <c r="Y10">
        <f>+[1]Sheet1!Y10</f>
        <v>119.302734375</v>
      </c>
      <c r="Z10">
        <f>+[1]Sheet1!Z10</f>
        <v>114.26358795166016</v>
      </c>
      <c r="AA10">
        <f>+[1]Sheet1!AA10</f>
        <v>113.80436706542969</v>
      </c>
      <c r="AB10">
        <f>+[1]Sheet1!AB10</f>
        <v>114.37197113037109</v>
      </c>
      <c r="AC10">
        <f>+[1]Sheet1!AC10</f>
        <v>119.54019165039063</v>
      </c>
      <c r="AD10">
        <f>+[1]Sheet1!AD10</f>
        <v>111.57057952880859</v>
      </c>
      <c r="AE10">
        <f>+[1]Sheet1!AE10</f>
        <v>126.71115112304688</v>
      </c>
      <c r="AF10">
        <f>+[1]Sheet1!AF10</f>
        <v>111.5615234375</v>
      </c>
      <c r="AG10">
        <f>+[1]Sheet1!AG10</f>
        <v>119.21917724609375</v>
      </c>
      <c r="AH10">
        <f>+[1]Sheet1!AH10</f>
        <v>111.48326110839844</v>
      </c>
      <c r="AI10">
        <f>+[1]Sheet1!AI10</f>
        <v>124.05913543701172</v>
      </c>
      <c r="AJ10">
        <f>+[1]Sheet1!AJ10</f>
        <v>116.78994750976563</v>
      </c>
      <c r="AK10">
        <f>+[1]Sheet1!AK10</f>
        <v>119.28925323486328</v>
      </c>
      <c r="AL10">
        <f>+[1]Sheet1!AL10</f>
        <v>114.46395111083984</v>
      </c>
      <c r="AM10">
        <f>+[1]Sheet1!AM10</f>
        <v>113.70783233642578</v>
      </c>
      <c r="AN10">
        <f>+[1]Sheet1!AN10</f>
        <v>114.38284301757813</v>
      </c>
      <c r="AO10">
        <f>+[1]Sheet1!AO10</f>
        <v>119.5396728515625</v>
      </c>
      <c r="AP10">
        <f>+[1]Sheet1!AP10</f>
        <v>111.48127746582031</v>
      </c>
      <c r="AQ10">
        <f>+[1]Sheet1!AQ10</f>
        <v>126.69412994384766</v>
      </c>
      <c r="AR10">
        <f>+[1]Sheet1!AR10</f>
        <v>111.57729339599609</v>
      </c>
      <c r="AS10">
        <f>+[1]Sheet1!AS10</f>
        <v>119.06594085693359</v>
      </c>
      <c r="AT10">
        <f>+[1]Sheet1!AT10</f>
        <v>111.24484252929688</v>
      </c>
      <c r="AU10">
        <f>+[1]Sheet1!AU10</f>
        <v>123.88555145263672</v>
      </c>
      <c r="AV10">
        <f>+[1]Sheet1!AV10</f>
        <v>116.84499359130859</v>
      </c>
      <c r="AW10">
        <f>+[1]Sheet1!AW10</f>
        <v>119.10221099853516</v>
      </c>
      <c r="AX10">
        <f>+[1]Sheet1!AX10</f>
        <v>114.47406005859375</v>
      </c>
      <c r="AY10">
        <f>+[1]Sheet1!AY10</f>
        <v>113.81378173828125</v>
      </c>
      <c r="AZ10">
        <f>+[1]Sheet1!AZ10</f>
        <v>114.45977020263672</v>
      </c>
      <c r="BA10">
        <f>+[1]Sheet1!BA10</f>
        <v>119.48432922363281</v>
      </c>
      <c r="BB10">
        <f>+[1]Sheet1!BB10</f>
        <v>111.47580718994141</v>
      </c>
      <c r="BC10">
        <f>+[1]Sheet1!BC10</f>
        <v>126.69509124755859</v>
      </c>
      <c r="BD10">
        <f>+[1]Sheet1!BD10</f>
        <v>111.77075958251953</v>
      </c>
      <c r="BE10">
        <f>+[1]Sheet1!BE10</f>
        <v>118.96599578857422</v>
      </c>
      <c r="BF10">
        <f>+[1]Sheet1!BF10</f>
        <v>111.10037231445313</v>
      </c>
      <c r="BG10">
        <f>+[1]Sheet1!BG10</f>
        <v>123.80332946777344</v>
      </c>
      <c r="BH10">
        <f>+[1]Sheet1!BH10</f>
        <v>116.90837860107422</v>
      </c>
      <c r="BI10">
        <f>+[1]Sheet1!BI10</f>
        <v>118.46299743652344</v>
      </c>
      <c r="BJ10">
        <f>+[1]Sheet1!BJ10</f>
        <v>114.68177795410156</v>
      </c>
      <c r="BK10">
        <f>+[1]Sheet1!BK10</f>
        <v>113.77651214599609</v>
      </c>
      <c r="BL10">
        <f>+[1]Sheet1!BL10</f>
        <v>115.73587036132813</v>
      </c>
      <c r="BM10">
        <f>+[1]Sheet1!BM10</f>
        <v>115.85997772216797</v>
      </c>
      <c r="BN10">
        <f>+[1]Sheet1!BN10</f>
        <v>115.91897583007813</v>
      </c>
      <c r="BO10">
        <f>+[1]Sheet1!BO10</f>
        <v>115.79045104980469</v>
      </c>
      <c r="BP10">
        <f>+[1]Sheet1!BP10</f>
        <v>115.92357635498047</v>
      </c>
      <c r="BQ10">
        <f>+[1]Sheet1!BQ10</f>
        <v>114.36458587646484</v>
      </c>
      <c r="BR10">
        <f>+[1]Sheet1!BR10</f>
        <v>119.54835510253906</v>
      </c>
      <c r="BS10">
        <f>+[1]Sheet1!BS10</f>
        <v>111.48040771484375</v>
      </c>
      <c r="BT10">
        <f>+[1]Sheet1!BT10</f>
        <v>126.89476013183594</v>
      </c>
      <c r="BU10">
        <f>+[1]Sheet1!BU10</f>
        <v>111.63269805908203</v>
      </c>
      <c r="BV10">
        <f>+[1]Sheet1!BV10</f>
        <v>119.06204986572266</v>
      </c>
      <c r="BW10">
        <f>+[1]Sheet1!BW10</f>
        <v>111.29925537109375</v>
      </c>
      <c r="BX10">
        <f>+[1]Sheet1!BX10</f>
        <v>123.93122863769531</v>
      </c>
      <c r="BY10">
        <f>+[1]Sheet1!BY10</f>
        <v>116.86097717285156</v>
      </c>
      <c r="BZ10">
        <f>+[1]Sheet1!BZ10</f>
        <v>118.95468139648438</v>
      </c>
      <c r="CA10">
        <f>+[1]Sheet1!CA10</f>
        <v>114.50869750976563</v>
      </c>
      <c r="CB10">
        <f>+[1]Sheet1!CB10</f>
        <v>113.79812622070313</v>
      </c>
      <c r="CC10">
        <f>+[1]Sheet1!CC10</f>
        <v>115.86030578613281</v>
      </c>
      <c r="CD10">
        <f>+[1]Sheet1!CD10</f>
        <v>115.86030578613281</v>
      </c>
      <c r="CF10">
        <f ca="1">+[2]IPCse!DC14</f>
        <v>115.95096102570294</v>
      </c>
      <c r="CG10">
        <f t="shared" ca="1" si="0"/>
        <v>115.85694546686847</v>
      </c>
    </row>
    <row r="11" spans="1:85" x14ac:dyDescent="0.25">
      <c r="A11" s="2">
        <f>+[1]Sheet1!A11</f>
        <v>42979</v>
      </c>
      <c r="B11" s="1">
        <f>+[1]Sheet1!B11</f>
        <v>9</v>
      </c>
      <c r="C11" s="1">
        <f>+[1]Sheet1!C11</f>
        <v>2017</v>
      </c>
      <c r="D11">
        <f>+[1]Sheet1!D11</f>
        <v>115.56863403320313</v>
      </c>
      <c r="E11">
        <f>+[1]Sheet1!E11</f>
        <v>118.65380096435547</v>
      </c>
      <c r="F11">
        <f>+[1]Sheet1!F11</f>
        <v>111.19949340820313</v>
      </c>
      <c r="G11">
        <f>+[1]Sheet1!G11</f>
        <v>130.02391052246094</v>
      </c>
      <c r="H11">
        <f>+[1]Sheet1!H11</f>
        <v>111.85802459716797</v>
      </c>
      <c r="I11">
        <f>+[1]Sheet1!I11</f>
        <v>121.93613433837891</v>
      </c>
      <c r="J11">
        <f>+[1]Sheet1!J11</f>
        <v>112.517333984375</v>
      </c>
      <c r="K11">
        <f>+[1]Sheet1!K11</f>
        <v>125.33570098876953</v>
      </c>
      <c r="L11">
        <f>+[1]Sheet1!L11</f>
        <v>118.71741485595703</v>
      </c>
      <c r="M11">
        <f>+[1]Sheet1!M11</f>
        <v>125.29145812988281</v>
      </c>
      <c r="N11">
        <f>+[1]Sheet1!N11</f>
        <v>115.83677673339844</v>
      </c>
      <c r="O11">
        <f>+[1]Sheet1!O11</f>
        <v>115.60317993164063</v>
      </c>
      <c r="P11">
        <f>+[1]Sheet1!P11</f>
        <v>115.60106658935547</v>
      </c>
      <c r="Q11">
        <f>+[1]Sheet1!Q11</f>
        <v>118.51351165771484</v>
      </c>
      <c r="R11">
        <f>+[1]Sheet1!R11</f>
        <v>111.25223541259766</v>
      </c>
      <c r="S11">
        <f>+[1]Sheet1!S11</f>
        <v>129.72239685058594</v>
      </c>
      <c r="T11">
        <f>+[1]Sheet1!T11</f>
        <v>111.95116424560547</v>
      </c>
      <c r="U11">
        <f>+[1]Sheet1!U11</f>
        <v>121.96426391601563</v>
      </c>
      <c r="V11">
        <f>+[1]Sheet1!V11</f>
        <v>112.3841552734375</v>
      </c>
      <c r="W11">
        <f>+[1]Sheet1!W11</f>
        <v>125.27406311035156</v>
      </c>
      <c r="X11">
        <f>+[1]Sheet1!X11</f>
        <v>118.71092987060547</v>
      </c>
      <c r="Y11">
        <f>+[1]Sheet1!Y11</f>
        <v>125.10231018066406</v>
      </c>
      <c r="Z11">
        <f>+[1]Sheet1!Z11</f>
        <v>115.94306945800781</v>
      </c>
      <c r="AA11">
        <f>+[1]Sheet1!AA11</f>
        <v>115.54128265380859</v>
      </c>
      <c r="AB11">
        <f>+[1]Sheet1!AB11</f>
        <v>115.58808135986328</v>
      </c>
      <c r="AC11">
        <f>+[1]Sheet1!AC11</f>
        <v>118.48815155029297</v>
      </c>
      <c r="AD11">
        <f>+[1]Sheet1!AD11</f>
        <v>111.38652801513672</v>
      </c>
      <c r="AE11">
        <f>+[1]Sheet1!AE11</f>
        <v>129.35911560058594</v>
      </c>
      <c r="AF11">
        <f>+[1]Sheet1!AF11</f>
        <v>112.04792022705078</v>
      </c>
      <c r="AG11">
        <f>+[1]Sheet1!AG11</f>
        <v>122.09320068359375</v>
      </c>
      <c r="AH11">
        <f>+[1]Sheet1!AH11</f>
        <v>112.36802673339844</v>
      </c>
      <c r="AI11">
        <f>+[1]Sheet1!AI11</f>
        <v>125.30931091308594</v>
      </c>
      <c r="AJ11">
        <f>+[1]Sheet1!AJ11</f>
        <v>118.71244049072266</v>
      </c>
      <c r="AK11">
        <f>+[1]Sheet1!AK11</f>
        <v>125.17502593994141</v>
      </c>
      <c r="AL11">
        <f>+[1]Sheet1!AL11</f>
        <v>116.14152526855469</v>
      </c>
      <c r="AM11">
        <f>+[1]Sheet1!AM11</f>
        <v>115.49578857421875</v>
      </c>
      <c r="AN11">
        <f>+[1]Sheet1!AN11</f>
        <v>115.56291198730469</v>
      </c>
      <c r="AO11">
        <f>+[1]Sheet1!AO11</f>
        <v>118.46152496337891</v>
      </c>
      <c r="AP11">
        <f>+[1]Sheet1!AP11</f>
        <v>111.29893493652344</v>
      </c>
      <c r="AQ11">
        <f>+[1]Sheet1!AQ11</f>
        <v>129.27000427246094</v>
      </c>
      <c r="AR11">
        <f>+[1]Sheet1!AR11</f>
        <v>112.05604553222656</v>
      </c>
      <c r="AS11">
        <f>+[1]Sheet1!AS11</f>
        <v>121.93565368652344</v>
      </c>
      <c r="AT11">
        <f>+[1]Sheet1!AT11</f>
        <v>112.16341400146484</v>
      </c>
      <c r="AU11">
        <f>+[1]Sheet1!AU11</f>
        <v>125.11277770996094</v>
      </c>
      <c r="AV11">
        <f>+[1]Sheet1!AV11</f>
        <v>118.71990966796875</v>
      </c>
      <c r="AW11">
        <f>+[1]Sheet1!AW11</f>
        <v>124.92089080810547</v>
      </c>
      <c r="AX11">
        <f>+[1]Sheet1!AX11</f>
        <v>116.13882446289063</v>
      </c>
      <c r="AY11">
        <f>+[1]Sheet1!AY11</f>
        <v>115.60231781005859</v>
      </c>
      <c r="AZ11">
        <f>+[1]Sheet1!AZ11</f>
        <v>115.61656188964844</v>
      </c>
      <c r="BA11">
        <f>+[1]Sheet1!BA11</f>
        <v>118.36453247070313</v>
      </c>
      <c r="BB11">
        <f>+[1]Sheet1!BB11</f>
        <v>111.30521392822266</v>
      </c>
      <c r="BC11">
        <f>+[1]Sheet1!BC11</f>
        <v>129.08296203613281</v>
      </c>
      <c r="BD11">
        <f>+[1]Sheet1!BD11</f>
        <v>112.06813812255859</v>
      </c>
      <c r="BE11">
        <f>+[1]Sheet1!BE11</f>
        <v>121.84173583984375</v>
      </c>
      <c r="BF11">
        <f>+[1]Sheet1!BF11</f>
        <v>112.03704833984375</v>
      </c>
      <c r="BG11">
        <f>+[1]Sheet1!BG11</f>
        <v>125.01902770996094</v>
      </c>
      <c r="BH11">
        <f>+[1]Sheet1!BH11</f>
        <v>118.67967987060547</v>
      </c>
      <c r="BI11">
        <f>+[1]Sheet1!BI11</f>
        <v>124.75799560546875</v>
      </c>
      <c r="BJ11">
        <f>+[1]Sheet1!BJ11</f>
        <v>116.29725646972656</v>
      </c>
      <c r="BK11">
        <f>+[1]Sheet1!BK11</f>
        <v>115.67960357666016</v>
      </c>
      <c r="BL11">
        <f>+[1]Sheet1!BL11</f>
        <v>117.00475311279297</v>
      </c>
      <c r="BM11">
        <f>+[1]Sheet1!BM11</f>
        <v>117.17496490478516</v>
      </c>
      <c r="BN11">
        <f>+[1]Sheet1!BN11</f>
        <v>117.31626129150391</v>
      </c>
      <c r="BO11">
        <f>+[1]Sheet1!BO11</f>
        <v>117.19694519042969</v>
      </c>
      <c r="BP11">
        <f>+[1]Sheet1!BP11</f>
        <v>117.36870574951172</v>
      </c>
      <c r="BQ11">
        <f>+[1]Sheet1!BQ11</f>
        <v>115.58821868896484</v>
      </c>
      <c r="BR11">
        <f>+[1]Sheet1!BR11</f>
        <v>118.47183227539063</v>
      </c>
      <c r="BS11">
        <f>+[1]Sheet1!BS11</f>
        <v>111.29547119140625</v>
      </c>
      <c r="BT11">
        <f>+[1]Sheet1!BT11</f>
        <v>129.38278198242188</v>
      </c>
      <c r="BU11">
        <f>+[1]Sheet1!BU11</f>
        <v>112.02890014648438</v>
      </c>
      <c r="BV11">
        <f>+[1]Sheet1!BV11</f>
        <v>121.92707824707031</v>
      </c>
      <c r="BW11">
        <f>+[1]Sheet1!BW11</f>
        <v>112.21338653564453</v>
      </c>
      <c r="BX11">
        <f>+[1]Sheet1!BX11</f>
        <v>125.17695617675781</v>
      </c>
      <c r="BY11">
        <f>+[1]Sheet1!BY11</f>
        <v>118.70229339599609</v>
      </c>
      <c r="BZ11">
        <f>+[1]Sheet1!BZ11</f>
        <v>124.94727325439453</v>
      </c>
      <c r="CA11">
        <f>+[1]Sheet1!CA11</f>
        <v>116.15536499023438</v>
      </c>
      <c r="CB11">
        <f>+[1]Sheet1!CB11</f>
        <v>115.60469055175781</v>
      </c>
      <c r="CC11">
        <f>+[1]Sheet1!CC11</f>
        <v>117.24663543701172</v>
      </c>
      <c r="CD11">
        <f>+[1]Sheet1!CD11</f>
        <v>117.24664306640625</v>
      </c>
      <c r="CF11">
        <f ca="1">+[2]IPCse!DC15</f>
        <v>117.3268953834601</v>
      </c>
      <c r="CG11">
        <f t="shared" ca="1" si="0"/>
        <v>117.23176418714907</v>
      </c>
    </row>
    <row r="12" spans="1:85" x14ac:dyDescent="0.25">
      <c r="A12" s="2">
        <f>+[1]Sheet1!A12</f>
        <v>43009</v>
      </c>
      <c r="B12" s="1">
        <f>+[1]Sheet1!B12</f>
        <v>10</v>
      </c>
      <c r="C12" s="1">
        <f>+[1]Sheet1!C12</f>
        <v>2017</v>
      </c>
      <c r="D12">
        <f>+[1]Sheet1!D12</f>
        <v>116.70383453369141</v>
      </c>
      <c r="E12">
        <f>+[1]Sheet1!E12</f>
        <v>121.90938568115234</v>
      </c>
      <c r="F12">
        <f>+[1]Sheet1!F12</f>
        <v>112.32152557373047</v>
      </c>
      <c r="G12">
        <f>+[1]Sheet1!G12</f>
        <v>131.26573181152344</v>
      </c>
      <c r="H12">
        <f>+[1]Sheet1!H12</f>
        <v>112.28556060791016</v>
      </c>
      <c r="I12">
        <f>+[1]Sheet1!I12</f>
        <v>123.36464691162109</v>
      </c>
      <c r="J12">
        <f>+[1]Sheet1!J12</f>
        <v>114.09012603759766</v>
      </c>
      <c r="K12">
        <f>+[1]Sheet1!K12</f>
        <v>132.03768920898438</v>
      </c>
      <c r="L12">
        <f>+[1]Sheet1!L12</f>
        <v>120.60665130615234</v>
      </c>
      <c r="M12">
        <f>+[1]Sheet1!M12</f>
        <v>127.21171569824219</v>
      </c>
      <c r="N12">
        <f>+[1]Sheet1!N12</f>
        <v>117.49250030517578</v>
      </c>
      <c r="O12">
        <f>+[1]Sheet1!O12</f>
        <v>117.0889892578125</v>
      </c>
      <c r="P12">
        <f>+[1]Sheet1!P12</f>
        <v>116.67873382568359</v>
      </c>
      <c r="Q12">
        <f>+[1]Sheet1!Q12</f>
        <v>121.79296112060547</v>
      </c>
      <c r="R12">
        <f>+[1]Sheet1!R12</f>
        <v>112.42488861083984</v>
      </c>
      <c r="S12">
        <f>+[1]Sheet1!S12</f>
        <v>130.93063354492188</v>
      </c>
      <c r="T12">
        <f>+[1]Sheet1!T12</f>
        <v>112.32096099853516</v>
      </c>
      <c r="U12">
        <f>+[1]Sheet1!U12</f>
        <v>123.36041259765625</v>
      </c>
      <c r="V12">
        <f>+[1]Sheet1!V12</f>
        <v>113.91530609130859</v>
      </c>
      <c r="W12">
        <f>+[1]Sheet1!W12</f>
        <v>131.94114685058594</v>
      </c>
      <c r="X12">
        <f>+[1]Sheet1!X12</f>
        <v>120.58005523681641</v>
      </c>
      <c r="Y12">
        <f>+[1]Sheet1!Y12</f>
        <v>126.6527099609375</v>
      </c>
      <c r="Z12">
        <f>+[1]Sheet1!Z12</f>
        <v>117.59009552001953</v>
      </c>
      <c r="AA12">
        <f>+[1]Sheet1!AA12</f>
        <v>117.06912231445313</v>
      </c>
      <c r="AB12">
        <f>+[1]Sheet1!AB12</f>
        <v>116.61502838134766</v>
      </c>
      <c r="AC12">
        <f>+[1]Sheet1!AC12</f>
        <v>121.74488830566406</v>
      </c>
      <c r="AD12">
        <f>+[1]Sheet1!AD12</f>
        <v>112.60054779052734</v>
      </c>
      <c r="AE12">
        <f>+[1]Sheet1!AE12</f>
        <v>130.55621337890625</v>
      </c>
      <c r="AF12">
        <f>+[1]Sheet1!AF12</f>
        <v>112.43336486816406</v>
      </c>
      <c r="AG12">
        <f>+[1]Sheet1!AG12</f>
        <v>123.46932983398438</v>
      </c>
      <c r="AH12">
        <f>+[1]Sheet1!AH12</f>
        <v>113.90324401855469</v>
      </c>
      <c r="AI12">
        <f>+[1]Sheet1!AI12</f>
        <v>131.96180725097656</v>
      </c>
      <c r="AJ12">
        <f>+[1]Sheet1!AJ12</f>
        <v>120.57648468017578</v>
      </c>
      <c r="AK12">
        <f>+[1]Sheet1!AK12</f>
        <v>126.63883972167969</v>
      </c>
      <c r="AL12">
        <f>+[1]Sheet1!AL12</f>
        <v>117.83636474609375</v>
      </c>
      <c r="AM12">
        <f>+[1]Sheet1!AM12</f>
        <v>117.05925750732422</v>
      </c>
      <c r="AN12">
        <f>+[1]Sheet1!AN12</f>
        <v>116.55551147460938</v>
      </c>
      <c r="AO12">
        <f>+[1]Sheet1!AO12</f>
        <v>121.74583435058594</v>
      </c>
      <c r="AP12">
        <f>+[1]Sheet1!AP12</f>
        <v>112.46101379394531</v>
      </c>
      <c r="AQ12">
        <f>+[1]Sheet1!AQ12</f>
        <v>130.49684143066406</v>
      </c>
      <c r="AR12">
        <f>+[1]Sheet1!AR12</f>
        <v>112.43685150146484</v>
      </c>
      <c r="AS12">
        <f>+[1]Sheet1!AS12</f>
        <v>123.19842529296875</v>
      </c>
      <c r="AT12">
        <f>+[1]Sheet1!AT12</f>
        <v>113.62898254394531</v>
      </c>
      <c r="AU12">
        <f>+[1]Sheet1!AU12</f>
        <v>131.76895141601563</v>
      </c>
      <c r="AV12">
        <f>+[1]Sheet1!AV12</f>
        <v>120.52737426757813</v>
      </c>
      <c r="AW12">
        <f>+[1]Sheet1!AW12</f>
        <v>126.41304779052734</v>
      </c>
      <c r="AX12">
        <f>+[1]Sheet1!AX12</f>
        <v>117.8367919921875</v>
      </c>
      <c r="AY12">
        <f>+[1]Sheet1!AY12</f>
        <v>117.13601684570313</v>
      </c>
      <c r="AZ12">
        <f>+[1]Sheet1!AZ12</f>
        <v>116.55970764160156</v>
      </c>
      <c r="BA12">
        <f>+[1]Sheet1!BA12</f>
        <v>121.67742919921875</v>
      </c>
      <c r="BB12">
        <f>+[1]Sheet1!BB12</f>
        <v>112.43251800537109</v>
      </c>
      <c r="BC12">
        <f>+[1]Sheet1!BC12</f>
        <v>130.28230285644531</v>
      </c>
      <c r="BD12">
        <f>+[1]Sheet1!BD12</f>
        <v>112.37955474853516</v>
      </c>
      <c r="BE12">
        <f>+[1]Sheet1!BE12</f>
        <v>123.01064300537109</v>
      </c>
      <c r="BF12">
        <f>+[1]Sheet1!BF12</f>
        <v>113.43924713134766</v>
      </c>
      <c r="BG12">
        <f>+[1]Sheet1!BG12</f>
        <v>131.6287841796875</v>
      </c>
      <c r="BH12">
        <f>+[1]Sheet1!BH12</f>
        <v>120.38020324707031</v>
      </c>
      <c r="BI12">
        <f>+[1]Sheet1!BI12</f>
        <v>125.96470642089844</v>
      </c>
      <c r="BJ12">
        <f>+[1]Sheet1!BJ12</f>
        <v>118.06404876708984</v>
      </c>
      <c r="BK12">
        <f>+[1]Sheet1!BK12</f>
        <v>117.21360015869141</v>
      </c>
      <c r="BL12">
        <f>+[1]Sheet1!BL12</f>
        <v>118.49081420898438</v>
      </c>
      <c r="BM12">
        <f>+[1]Sheet1!BM12</f>
        <v>118.67994689941406</v>
      </c>
      <c r="BN12">
        <f>+[1]Sheet1!BN12</f>
        <v>118.81137084960938</v>
      </c>
      <c r="BO12">
        <f>+[1]Sheet1!BO12</f>
        <v>118.66330718994141</v>
      </c>
      <c r="BP12">
        <f>+[1]Sheet1!BP12</f>
        <v>118.78785705566406</v>
      </c>
      <c r="BQ12">
        <f>+[1]Sheet1!BQ12</f>
        <v>116.6180419921875</v>
      </c>
      <c r="BR12">
        <f>+[1]Sheet1!BR12</f>
        <v>121.75537109375</v>
      </c>
      <c r="BS12">
        <f>+[1]Sheet1!BS12</f>
        <v>112.45345306396484</v>
      </c>
      <c r="BT12">
        <f>+[1]Sheet1!BT12</f>
        <v>130.59403991699219</v>
      </c>
      <c r="BU12">
        <f>+[1]Sheet1!BU12</f>
        <v>112.38433074951172</v>
      </c>
      <c r="BV12">
        <f>+[1]Sheet1!BV12</f>
        <v>123.19853973388672</v>
      </c>
      <c r="BW12">
        <f>+[1]Sheet1!BW12</f>
        <v>113.68618011474609</v>
      </c>
      <c r="BX12">
        <f>+[1]Sheet1!BX12</f>
        <v>131.82608032226563</v>
      </c>
      <c r="BY12">
        <f>+[1]Sheet1!BY12</f>
        <v>120.49668121337891</v>
      </c>
      <c r="BZ12">
        <f>+[1]Sheet1!BZ12</f>
        <v>126.35539245605469</v>
      </c>
      <c r="CA12">
        <f>+[1]Sheet1!CA12</f>
        <v>117.87113189697266</v>
      </c>
      <c r="CB12">
        <f>+[1]Sheet1!CB12</f>
        <v>117.13798522949219</v>
      </c>
      <c r="CC12">
        <f>+[1]Sheet1!CC12</f>
        <v>118.71122741699219</v>
      </c>
      <c r="CD12">
        <f>+[1]Sheet1!CD12</f>
        <v>118.71122741699219</v>
      </c>
      <c r="CF12">
        <f ca="1">+[2]IPCse!DC16</f>
        <v>118.77745409187013</v>
      </c>
      <c r="CG12">
        <f t="shared" ca="1" si="0"/>
        <v>118.68114675103743</v>
      </c>
    </row>
    <row r="13" spans="1:85" x14ac:dyDescent="0.25">
      <c r="A13" s="2">
        <f>+[1]Sheet1!A13</f>
        <v>43040</v>
      </c>
      <c r="B13" s="1">
        <f>+[1]Sheet1!B13</f>
        <v>11</v>
      </c>
      <c r="C13" s="1">
        <f>+[1]Sheet1!C13</f>
        <v>2017</v>
      </c>
      <c r="D13">
        <f>+[1]Sheet1!D13</f>
        <v>118.86189270019531</v>
      </c>
      <c r="E13">
        <f>+[1]Sheet1!E13</f>
        <v>122.46558380126953</v>
      </c>
      <c r="F13">
        <f>+[1]Sheet1!F13</f>
        <v>114.04085540771484</v>
      </c>
      <c r="G13">
        <f>+[1]Sheet1!G13</f>
        <v>133.02287292480469</v>
      </c>
      <c r="H13">
        <f>+[1]Sheet1!H13</f>
        <v>113.53385162353516</v>
      </c>
      <c r="I13">
        <f>+[1]Sheet1!I13</f>
        <v>124.98359680175781</v>
      </c>
      <c r="J13">
        <f>+[1]Sheet1!J13</f>
        <v>117.52829742431641</v>
      </c>
      <c r="K13">
        <f>+[1]Sheet1!K13</f>
        <v>133.340087890625</v>
      </c>
      <c r="L13">
        <f>+[1]Sheet1!L13</f>
        <v>121.92750549316406</v>
      </c>
      <c r="M13">
        <f>+[1]Sheet1!M13</f>
        <v>129.78993225097656</v>
      </c>
      <c r="N13">
        <f>+[1]Sheet1!N13</f>
        <v>119.59818267822266</v>
      </c>
      <c r="O13">
        <f>+[1]Sheet1!O13</f>
        <v>118.41654205322266</v>
      </c>
      <c r="P13">
        <f>+[1]Sheet1!P13</f>
        <v>118.85418701171875</v>
      </c>
      <c r="Q13">
        <f>+[1]Sheet1!Q13</f>
        <v>122.39051055908203</v>
      </c>
      <c r="R13">
        <f>+[1]Sheet1!R13</f>
        <v>114.13063812255859</v>
      </c>
      <c r="S13">
        <f>+[1]Sheet1!S13</f>
        <v>132.64753723144531</v>
      </c>
      <c r="T13">
        <f>+[1]Sheet1!T13</f>
        <v>113.56815338134766</v>
      </c>
      <c r="U13">
        <f>+[1]Sheet1!U13</f>
        <v>124.97187805175781</v>
      </c>
      <c r="V13">
        <f>+[1]Sheet1!V13</f>
        <v>117.34706878662109</v>
      </c>
      <c r="W13">
        <f>+[1]Sheet1!W13</f>
        <v>133.20790100097656</v>
      </c>
      <c r="X13">
        <f>+[1]Sheet1!X13</f>
        <v>121.82684326171875</v>
      </c>
      <c r="Y13">
        <f>+[1]Sheet1!Y13</f>
        <v>129.22274780273438</v>
      </c>
      <c r="Z13">
        <f>+[1]Sheet1!Z13</f>
        <v>119.80120086669922</v>
      </c>
      <c r="AA13">
        <f>+[1]Sheet1!AA13</f>
        <v>118.43605804443359</v>
      </c>
      <c r="AB13">
        <f>+[1]Sheet1!AB13</f>
        <v>118.80068969726563</v>
      </c>
      <c r="AC13">
        <f>+[1]Sheet1!AC13</f>
        <v>122.32493591308594</v>
      </c>
      <c r="AD13">
        <f>+[1]Sheet1!AD13</f>
        <v>114.31312561035156</v>
      </c>
      <c r="AE13">
        <f>+[1]Sheet1!AE13</f>
        <v>132.22703552246094</v>
      </c>
      <c r="AF13">
        <f>+[1]Sheet1!AF13</f>
        <v>113.68354797363281</v>
      </c>
      <c r="AG13">
        <f>+[1]Sheet1!AG13</f>
        <v>125.11473083496094</v>
      </c>
      <c r="AH13">
        <f>+[1]Sheet1!AH13</f>
        <v>117.37908935546875</v>
      </c>
      <c r="AI13">
        <f>+[1]Sheet1!AI13</f>
        <v>133.20584106445313</v>
      </c>
      <c r="AJ13">
        <f>+[1]Sheet1!AJ13</f>
        <v>121.78750610351563</v>
      </c>
      <c r="AK13">
        <f>+[1]Sheet1!AK13</f>
        <v>129.18711853027344</v>
      </c>
      <c r="AL13">
        <f>+[1]Sheet1!AL13</f>
        <v>120.03499603271484</v>
      </c>
      <c r="AM13">
        <f>+[1]Sheet1!AM13</f>
        <v>118.45278167724609</v>
      </c>
      <c r="AN13">
        <f>+[1]Sheet1!AN13</f>
        <v>118.74453735351563</v>
      </c>
      <c r="AO13">
        <f>+[1]Sheet1!AO13</f>
        <v>122.33794403076172</v>
      </c>
      <c r="AP13">
        <f>+[1]Sheet1!AP13</f>
        <v>114.19552612304688</v>
      </c>
      <c r="AQ13">
        <f>+[1]Sheet1!AQ13</f>
        <v>132.12277221679688</v>
      </c>
      <c r="AR13">
        <f>+[1]Sheet1!AR13</f>
        <v>113.6854248046875</v>
      </c>
      <c r="AS13">
        <f>+[1]Sheet1!AS13</f>
        <v>124.79563903808594</v>
      </c>
      <c r="AT13">
        <f>+[1]Sheet1!AT13</f>
        <v>117.07018280029297</v>
      </c>
      <c r="AU13">
        <f>+[1]Sheet1!AU13</f>
        <v>132.99517822265625</v>
      </c>
      <c r="AV13">
        <f>+[1]Sheet1!AV13</f>
        <v>121.63631439208984</v>
      </c>
      <c r="AW13">
        <f>+[1]Sheet1!AW13</f>
        <v>128.97053527832031</v>
      </c>
      <c r="AX13">
        <f>+[1]Sheet1!AX13</f>
        <v>120.07415771484375</v>
      </c>
      <c r="AY13">
        <f>+[1]Sheet1!AY13</f>
        <v>118.50386810302734</v>
      </c>
      <c r="AZ13">
        <f>+[1]Sheet1!AZ13</f>
        <v>118.75933074951172</v>
      </c>
      <c r="BA13">
        <f>+[1]Sheet1!BA13</f>
        <v>122.29325866699219</v>
      </c>
      <c r="BB13">
        <f>+[1]Sheet1!BB13</f>
        <v>114.20022583007813</v>
      </c>
      <c r="BC13">
        <f>+[1]Sheet1!BC13</f>
        <v>131.79194641113281</v>
      </c>
      <c r="BD13">
        <f>+[1]Sheet1!BD13</f>
        <v>113.6197509765625</v>
      </c>
      <c r="BE13">
        <f>+[1]Sheet1!BE13</f>
        <v>124.58107757568359</v>
      </c>
      <c r="BF13">
        <f>+[1]Sheet1!BF13</f>
        <v>116.86464691162109</v>
      </c>
      <c r="BG13">
        <f>+[1]Sheet1!BG13</f>
        <v>132.79275512695313</v>
      </c>
      <c r="BH13">
        <f>+[1]Sheet1!BH13</f>
        <v>121.41909027099609</v>
      </c>
      <c r="BI13">
        <f>+[1]Sheet1!BI13</f>
        <v>128.53611755371094</v>
      </c>
      <c r="BJ13">
        <f>+[1]Sheet1!BJ13</f>
        <v>120.23737335205078</v>
      </c>
      <c r="BK13">
        <f>+[1]Sheet1!BK13</f>
        <v>118.59823608398438</v>
      </c>
      <c r="BL13">
        <f>+[1]Sheet1!BL13</f>
        <v>120.43659210205078</v>
      </c>
      <c r="BM13">
        <f>+[1]Sheet1!BM13</f>
        <v>120.63984680175781</v>
      </c>
      <c r="BN13">
        <f>+[1]Sheet1!BN13</f>
        <v>120.7723388671875</v>
      </c>
      <c r="BO13">
        <f>+[1]Sheet1!BO13</f>
        <v>120.63140869140625</v>
      </c>
      <c r="BP13">
        <f>+[1]Sheet1!BP13</f>
        <v>120.69203948974609</v>
      </c>
      <c r="BQ13">
        <f>+[1]Sheet1!BQ13</f>
        <v>118.80068969726563</v>
      </c>
      <c r="BR13">
        <f>+[1]Sheet1!BR13</f>
        <v>122.34886169433594</v>
      </c>
      <c r="BS13">
        <f>+[1]Sheet1!BS13</f>
        <v>114.18651580810547</v>
      </c>
      <c r="BT13">
        <f>+[1]Sheet1!BT13</f>
        <v>132.21907043457031</v>
      </c>
      <c r="BU13">
        <f>+[1]Sheet1!BU13</f>
        <v>113.62947845458984</v>
      </c>
      <c r="BV13">
        <f>+[1]Sheet1!BV13</f>
        <v>124.79619598388672</v>
      </c>
      <c r="BW13">
        <f>+[1]Sheet1!BW13</f>
        <v>117.125732421875</v>
      </c>
      <c r="BX13">
        <f>+[1]Sheet1!BX13</f>
        <v>133.05337524414063</v>
      </c>
      <c r="BY13">
        <f>+[1]Sheet1!BY13</f>
        <v>121.63800048828125</v>
      </c>
      <c r="BZ13">
        <f>+[1]Sheet1!BZ13</f>
        <v>128.91972351074219</v>
      </c>
      <c r="CA13">
        <f>+[1]Sheet1!CA13</f>
        <v>120.06256103515625</v>
      </c>
      <c r="CB13">
        <f>+[1]Sheet1!CB13</f>
        <v>118.51228332519531</v>
      </c>
      <c r="CC13">
        <f>+[1]Sheet1!CC13</f>
        <v>120.65341949462891</v>
      </c>
      <c r="CD13">
        <f>+[1]Sheet1!CD13</f>
        <v>120.65341949462891</v>
      </c>
      <c r="CF13">
        <f ca="1">+[2]IPCse!DC17</f>
        <v>120.73168736792266</v>
      </c>
      <c r="CG13">
        <f t="shared" ca="1" si="0"/>
        <v>120.63379549228389</v>
      </c>
    </row>
    <row r="14" spans="1:85" x14ac:dyDescent="0.25">
      <c r="A14" s="2">
        <f>+[1]Sheet1!A14</f>
        <v>43070</v>
      </c>
      <c r="B14" s="1">
        <f>+[1]Sheet1!B14</f>
        <v>12</v>
      </c>
      <c r="C14" s="1">
        <f>+[1]Sheet1!C14</f>
        <v>2017</v>
      </c>
      <c r="D14">
        <f>+[1]Sheet1!D14</f>
        <v>120.34941864013672</v>
      </c>
      <c r="E14">
        <f>+[1]Sheet1!E14</f>
        <v>123.66600036621094</v>
      </c>
      <c r="F14">
        <f>+[1]Sheet1!F14</f>
        <v>116.462890625</v>
      </c>
      <c r="G14">
        <f>+[1]Sheet1!G14</f>
        <v>155.42205810546875</v>
      </c>
      <c r="H14">
        <f>+[1]Sheet1!H14</f>
        <v>117.08005523681641</v>
      </c>
      <c r="I14">
        <f>+[1]Sheet1!I14</f>
        <v>127.72017669677734</v>
      </c>
      <c r="J14">
        <f>+[1]Sheet1!J14</f>
        <v>121.36076354980469</v>
      </c>
      <c r="K14">
        <f>+[1]Sheet1!K14</f>
        <v>133.84187316894531</v>
      </c>
      <c r="L14">
        <f>+[1]Sheet1!L14</f>
        <v>123.06198883056641</v>
      </c>
      <c r="M14">
        <f>+[1]Sheet1!M14</f>
        <v>132.25860595703125</v>
      </c>
      <c r="N14">
        <f>+[1]Sheet1!N14</f>
        <v>121.50434112548828</v>
      </c>
      <c r="O14">
        <f>+[1]Sheet1!O14</f>
        <v>119.78823852539063</v>
      </c>
      <c r="P14">
        <f>+[1]Sheet1!P14</f>
        <v>120.35932922363281</v>
      </c>
      <c r="Q14">
        <f>+[1]Sheet1!Q14</f>
        <v>123.66718292236328</v>
      </c>
      <c r="R14">
        <f>+[1]Sheet1!R14</f>
        <v>116.63290405273438</v>
      </c>
      <c r="S14">
        <f>+[1]Sheet1!S14</f>
        <v>155.77748107910156</v>
      </c>
      <c r="T14">
        <f>+[1]Sheet1!T14</f>
        <v>117.26053619384766</v>
      </c>
      <c r="U14">
        <f>+[1]Sheet1!U14</f>
        <v>127.85106658935547</v>
      </c>
      <c r="V14">
        <f>+[1]Sheet1!V14</f>
        <v>121.19236755371094</v>
      </c>
      <c r="W14">
        <f>+[1]Sheet1!W14</f>
        <v>133.9964599609375</v>
      </c>
      <c r="X14">
        <f>+[1]Sheet1!X14</f>
        <v>122.96805572509766</v>
      </c>
      <c r="Y14">
        <f>+[1]Sheet1!Y14</f>
        <v>131.48672485351563</v>
      </c>
      <c r="Z14">
        <f>+[1]Sheet1!Z14</f>
        <v>121.77937316894531</v>
      </c>
      <c r="AA14">
        <f>+[1]Sheet1!AA14</f>
        <v>119.79419708251953</v>
      </c>
      <c r="AB14">
        <f>+[1]Sheet1!AB14</f>
        <v>120.30073547363281</v>
      </c>
      <c r="AC14">
        <f>+[1]Sheet1!AC14</f>
        <v>123.58965301513672</v>
      </c>
      <c r="AD14">
        <f>+[1]Sheet1!AD14</f>
        <v>116.84920501708984</v>
      </c>
      <c r="AE14">
        <f>+[1]Sheet1!AE14</f>
        <v>155.84657287597656</v>
      </c>
      <c r="AF14">
        <f>+[1]Sheet1!AF14</f>
        <v>117.41791534423828</v>
      </c>
      <c r="AG14">
        <f>+[1]Sheet1!AG14</f>
        <v>128.04403686523438</v>
      </c>
      <c r="AH14">
        <f>+[1]Sheet1!AH14</f>
        <v>121.23880004882813</v>
      </c>
      <c r="AI14">
        <f>+[1]Sheet1!AI14</f>
        <v>134.10612487792969</v>
      </c>
      <c r="AJ14">
        <f>+[1]Sheet1!AJ14</f>
        <v>122.92704010009766</v>
      </c>
      <c r="AK14">
        <f>+[1]Sheet1!AK14</f>
        <v>131.40605163574219</v>
      </c>
      <c r="AL14">
        <f>+[1]Sheet1!AL14</f>
        <v>122.10324096679688</v>
      </c>
      <c r="AM14">
        <f>+[1]Sheet1!AM14</f>
        <v>119.81101226806641</v>
      </c>
      <c r="AN14">
        <f>+[1]Sheet1!AN14</f>
        <v>120.25452423095703</v>
      </c>
      <c r="AO14">
        <f>+[1]Sheet1!AO14</f>
        <v>123.62308502197266</v>
      </c>
      <c r="AP14">
        <f>+[1]Sheet1!AP14</f>
        <v>116.76507568359375</v>
      </c>
      <c r="AQ14">
        <f>+[1]Sheet1!AQ14</f>
        <v>155.53079223632813</v>
      </c>
      <c r="AR14">
        <f>+[1]Sheet1!AR14</f>
        <v>117.43364715576172</v>
      </c>
      <c r="AS14">
        <f>+[1]Sheet1!AS14</f>
        <v>127.86493682861328</v>
      </c>
      <c r="AT14">
        <f>+[1]Sheet1!AT14</f>
        <v>120.93259429931641</v>
      </c>
      <c r="AU14">
        <f>+[1]Sheet1!AU14</f>
        <v>133.93540954589844</v>
      </c>
      <c r="AV14">
        <f>+[1]Sheet1!AV14</f>
        <v>122.80975341796875</v>
      </c>
      <c r="AW14">
        <f>+[1]Sheet1!AW14</f>
        <v>131.21293640136719</v>
      </c>
      <c r="AX14">
        <f>+[1]Sheet1!AX14</f>
        <v>122.20917510986328</v>
      </c>
      <c r="AY14">
        <f>+[1]Sheet1!AY14</f>
        <v>119.85720062255859</v>
      </c>
      <c r="AZ14">
        <f>+[1]Sheet1!AZ14</f>
        <v>120.3004150390625</v>
      </c>
      <c r="BA14">
        <f>+[1]Sheet1!BA14</f>
        <v>123.63646697998047</v>
      </c>
      <c r="BB14">
        <f>+[1]Sheet1!BB14</f>
        <v>116.81163787841797</v>
      </c>
      <c r="BC14">
        <f>+[1]Sheet1!BC14</f>
        <v>155.16561889648438</v>
      </c>
      <c r="BD14">
        <f>+[1]Sheet1!BD14</f>
        <v>117.51886749267578</v>
      </c>
      <c r="BE14">
        <f>+[1]Sheet1!BE14</f>
        <v>127.79045104980469</v>
      </c>
      <c r="BF14">
        <f>+[1]Sheet1!BF14</f>
        <v>120.72868347167969</v>
      </c>
      <c r="BG14">
        <f>+[1]Sheet1!BG14</f>
        <v>133.94439697265625</v>
      </c>
      <c r="BH14">
        <f>+[1]Sheet1!BH14</f>
        <v>122.64602661132813</v>
      </c>
      <c r="BI14">
        <f>+[1]Sheet1!BI14</f>
        <v>130.59735107421875</v>
      </c>
      <c r="BJ14">
        <f>+[1]Sheet1!BJ14</f>
        <v>122.42559051513672</v>
      </c>
      <c r="BK14">
        <f>+[1]Sheet1!BK14</f>
        <v>119.85821533203125</v>
      </c>
      <c r="BL14">
        <f>+[1]Sheet1!BL14</f>
        <v>124.215576171875</v>
      </c>
      <c r="BM14">
        <f>+[1]Sheet1!BM14</f>
        <v>124.73513031005859</v>
      </c>
      <c r="BN14">
        <f>+[1]Sheet1!BN14</f>
        <v>124.95198822021484</v>
      </c>
      <c r="BO14">
        <f>+[1]Sheet1!BO14</f>
        <v>124.84994506835938</v>
      </c>
      <c r="BP14">
        <f>+[1]Sheet1!BP14</f>
        <v>125.10878753662109</v>
      </c>
      <c r="BQ14">
        <f>+[1]Sheet1!BQ14</f>
        <v>120.31080627441406</v>
      </c>
      <c r="BR14">
        <f>+[1]Sheet1!BR14</f>
        <v>123.63534545898438</v>
      </c>
      <c r="BS14">
        <f>+[1]Sheet1!BS14</f>
        <v>116.73020172119141</v>
      </c>
      <c r="BT14">
        <f>+[1]Sheet1!BT14</f>
        <v>155.49244689941406</v>
      </c>
      <c r="BU14">
        <f>+[1]Sheet1!BU14</f>
        <v>117.41322326660156</v>
      </c>
      <c r="BV14">
        <f>+[1]Sheet1!BV14</f>
        <v>127.85184478759766</v>
      </c>
      <c r="BW14">
        <f>+[1]Sheet1!BW14</f>
        <v>120.98326110839844</v>
      </c>
      <c r="BX14">
        <f>+[1]Sheet1!BX14</f>
        <v>133.97088623046875</v>
      </c>
      <c r="BY14">
        <f>+[1]Sheet1!BY14</f>
        <v>122.81707000732422</v>
      </c>
      <c r="BZ14">
        <f>+[1]Sheet1!BZ14</f>
        <v>131.10298156738281</v>
      </c>
      <c r="CA14">
        <f>+[1]Sheet1!CA14</f>
        <v>122.17089080810547</v>
      </c>
      <c r="CB14">
        <f>+[1]Sheet1!CB14</f>
        <v>119.83428955078125</v>
      </c>
      <c r="CC14">
        <f>+[1]Sheet1!CC14</f>
        <v>124.85629272460938</v>
      </c>
      <c r="CD14">
        <f>+[1]Sheet1!CD14</f>
        <v>124.85629272460938</v>
      </c>
      <c r="CF14">
        <f ca="1">+[2]IPCse!DC18</f>
        <v>124.95108989386058</v>
      </c>
      <c r="CG14">
        <f t="shared" ca="1" si="0"/>
        <v>124.84977683496543</v>
      </c>
    </row>
    <row r="15" spans="1:85" x14ac:dyDescent="0.25">
      <c r="A15" s="2">
        <f>+[1]Sheet1!A15</f>
        <v>43101</v>
      </c>
      <c r="B15" s="1">
        <f>+[1]Sheet1!B15</f>
        <v>1</v>
      </c>
      <c r="C15" s="1">
        <f>+[1]Sheet1!C15</f>
        <v>2018</v>
      </c>
      <c r="D15">
        <f>+[1]Sheet1!D15</f>
        <v>122.21836090087891</v>
      </c>
      <c r="E15">
        <f>+[1]Sheet1!E15</f>
        <v>126.10694122314453</v>
      </c>
      <c r="F15">
        <f>+[1]Sheet1!F15</f>
        <v>118.87535858154297</v>
      </c>
      <c r="G15">
        <f>+[1]Sheet1!G15</f>
        <v>158.42131042480469</v>
      </c>
      <c r="H15">
        <f>+[1]Sheet1!H15</f>
        <v>118.86908721923828</v>
      </c>
      <c r="I15">
        <f>+[1]Sheet1!I15</f>
        <v>129.94380187988281</v>
      </c>
      <c r="J15">
        <f>+[1]Sheet1!J15</f>
        <v>124.17176818847656</v>
      </c>
      <c r="K15">
        <f>+[1]Sheet1!K15</f>
        <v>135.17852783203125</v>
      </c>
      <c r="L15">
        <f>+[1]Sheet1!L15</f>
        <v>126.54217529296875</v>
      </c>
      <c r="M15">
        <f>+[1]Sheet1!M15</f>
        <v>135.76881408691406</v>
      </c>
      <c r="N15">
        <f>+[1]Sheet1!N15</f>
        <v>124.77898406982422</v>
      </c>
      <c r="O15">
        <f>+[1]Sheet1!O15</f>
        <v>122.49166870117188</v>
      </c>
      <c r="P15">
        <f>+[1]Sheet1!P15</f>
        <v>122.28165435791016</v>
      </c>
      <c r="Q15">
        <f>+[1]Sheet1!Q15</f>
        <v>126.05841064453125</v>
      </c>
      <c r="R15">
        <f>+[1]Sheet1!R15</f>
        <v>119.08680725097656</v>
      </c>
      <c r="S15">
        <f>+[1]Sheet1!S15</f>
        <v>158.02507019042969</v>
      </c>
      <c r="T15">
        <f>+[1]Sheet1!T15</f>
        <v>119.13874816894531</v>
      </c>
      <c r="U15">
        <f>+[1]Sheet1!U15</f>
        <v>130.08786010742188</v>
      </c>
      <c r="V15">
        <f>+[1]Sheet1!V15</f>
        <v>123.98025512695313</v>
      </c>
      <c r="W15">
        <f>+[1]Sheet1!W15</f>
        <v>135.44931030273438</v>
      </c>
      <c r="X15">
        <f>+[1]Sheet1!X15</f>
        <v>126.49575805664063</v>
      </c>
      <c r="Y15">
        <f>+[1]Sheet1!Y15</f>
        <v>134.85128784179688</v>
      </c>
      <c r="Z15">
        <f>+[1]Sheet1!Z15</f>
        <v>125.11666870117188</v>
      </c>
      <c r="AA15">
        <f>+[1]Sheet1!AA15</f>
        <v>122.65298461914063</v>
      </c>
      <c r="AB15">
        <f>+[1]Sheet1!AB15</f>
        <v>122.26629638671875</v>
      </c>
      <c r="AC15">
        <f>+[1]Sheet1!AC15</f>
        <v>126.00087738037109</v>
      </c>
      <c r="AD15">
        <f>+[1]Sheet1!AD15</f>
        <v>119.35239410400391</v>
      </c>
      <c r="AE15">
        <f>+[1]Sheet1!AE15</f>
        <v>157.77369689941406</v>
      </c>
      <c r="AF15">
        <f>+[1]Sheet1!AF15</f>
        <v>119.26496124267578</v>
      </c>
      <c r="AG15">
        <f>+[1]Sheet1!AG15</f>
        <v>130.28817749023438</v>
      </c>
      <c r="AH15">
        <f>+[1]Sheet1!AH15</f>
        <v>123.94172668457031</v>
      </c>
      <c r="AI15">
        <f>+[1]Sheet1!AI15</f>
        <v>135.62211608886719</v>
      </c>
      <c r="AJ15">
        <f>+[1]Sheet1!AJ15</f>
        <v>126.48860931396484</v>
      </c>
      <c r="AK15">
        <f>+[1]Sheet1!AK15</f>
        <v>134.73928833007813</v>
      </c>
      <c r="AL15">
        <f>+[1]Sheet1!AL15</f>
        <v>125.56867218017578</v>
      </c>
      <c r="AM15">
        <f>+[1]Sheet1!AM15</f>
        <v>122.70996856689453</v>
      </c>
      <c r="AN15">
        <f>+[1]Sheet1!AN15</f>
        <v>122.26271057128906</v>
      </c>
      <c r="AO15">
        <f>+[1]Sheet1!AO15</f>
        <v>126.00971984863281</v>
      </c>
      <c r="AP15">
        <f>+[1]Sheet1!AP15</f>
        <v>119.22740173339844</v>
      </c>
      <c r="AQ15">
        <f>+[1]Sheet1!AQ15</f>
        <v>157.49641418457031</v>
      </c>
      <c r="AR15">
        <f>+[1]Sheet1!AR15</f>
        <v>119.30111694335938</v>
      </c>
      <c r="AS15">
        <f>+[1]Sheet1!AS15</f>
        <v>130.14518737792969</v>
      </c>
      <c r="AT15">
        <f>+[1]Sheet1!AT15</f>
        <v>123.61581420898438</v>
      </c>
      <c r="AU15">
        <f>+[1]Sheet1!AU15</f>
        <v>135.44845581054688</v>
      </c>
      <c r="AV15">
        <f>+[1]Sheet1!AV15</f>
        <v>126.35953521728516</v>
      </c>
      <c r="AW15">
        <f>+[1]Sheet1!AW15</f>
        <v>134.49531555175781</v>
      </c>
      <c r="AX15">
        <f>+[1]Sheet1!AX15</f>
        <v>125.70065307617188</v>
      </c>
      <c r="AY15">
        <f>+[1]Sheet1!AY15</f>
        <v>122.84069061279297</v>
      </c>
      <c r="AZ15">
        <f>+[1]Sheet1!AZ15</f>
        <v>122.39329528808594</v>
      </c>
      <c r="BA15">
        <f>+[1]Sheet1!BA15</f>
        <v>125.97536468505859</v>
      </c>
      <c r="BB15">
        <f>+[1]Sheet1!BB15</f>
        <v>119.26497650146484</v>
      </c>
      <c r="BC15">
        <f>+[1]Sheet1!BC15</f>
        <v>156.67953491210938</v>
      </c>
      <c r="BD15">
        <f>+[1]Sheet1!BD15</f>
        <v>119.58760833740234</v>
      </c>
      <c r="BE15">
        <f>+[1]Sheet1!BE15</f>
        <v>130.09944152832031</v>
      </c>
      <c r="BF15">
        <f>+[1]Sheet1!BF15</f>
        <v>123.32518768310547</v>
      </c>
      <c r="BG15">
        <f>+[1]Sheet1!BG15</f>
        <v>135.56895446777344</v>
      </c>
      <c r="BH15">
        <f>+[1]Sheet1!BH15</f>
        <v>126.20127868652344</v>
      </c>
      <c r="BI15">
        <f>+[1]Sheet1!BI15</f>
        <v>133.69786071777344</v>
      </c>
      <c r="BJ15">
        <f>+[1]Sheet1!BJ15</f>
        <v>126.04736328125</v>
      </c>
      <c r="BK15">
        <f>+[1]Sheet1!BK15</f>
        <v>123.07815551757813</v>
      </c>
      <c r="BL15">
        <f>+[1]Sheet1!BL15</f>
        <v>126.56712341308594</v>
      </c>
      <c r="BM15">
        <f>+[1]Sheet1!BM15</f>
        <v>127.11602020263672</v>
      </c>
      <c r="BN15">
        <f>+[1]Sheet1!BN15</f>
        <v>127.35016632080078</v>
      </c>
      <c r="BO15">
        <f>+[1]Sheet1!BO15</f>
        <v>127.30791473388672</v>
      </c>
      <c r="BP15">
        <f>+[1]Sheet1!BP15</f>
        <v>127.62203216552734</v>
      </c>
      <c r="BQ15">
        <f>+[1]Sheet1!BQ15</f>
        <v>122.28856658935547</v>
      </c>
      <c r="BR15">
        <f>+[1]Sheet1!BR15</f>
        <v>126.01972961425781</v>
      </c>
      <c r="BS15">
        <f>+[1]Sheet1!BS15</f>
        <v>119.18923187255859</v>
      </c>
      <c r="BT15">
        <f>+[1]Sheet1!BT15</f>
        <v>157.46632385253906</v>
      </c>
      <c r="BU15">
        <f>+[1]Sheet1!BU15</f>
        <v>119.3555908203125</v>
      </c>
      <c r="BV15">
        <f>+[1]Sheet1!BV15</f>
        <v>130.12846374511719</v>
      </c>
      <c r="BW15">
        <f>+[1]Sheet1!BW15</f>
        <v>123.66461181640625</v>
      </c>
      <c r="BX15">
        <f>+[1]Sheet1!BX15</f>
        <v>135.48631286621094</v>
      </c>
      <c r="BY15">
        <f>+[1]Sheet1!BY15</f>
        <v>126.36036682128906</v>
      </c>
      <c r="BZ15">
        <f>+[1]Sheet1!BZ15</f>
        <v>134.34681701660156</v>
      </c>
      <c r="CA15">
        <f>+[1]Sheet1!CA15</f>
        <v>125.67481994628906</v>
      </c>
      <c r="CB15">
        <f>+[1]Sheet1!CB15</f>
        <v>122.84642028808594</v>
      </c>
      <c r="CC15">
        <f>+[1]Sheet1!CC15</f>
        <v>127.29658508300781</v>
      </c>
      <c r="CD15">
        <f>+[1]Sheet1!CD15</f>
        <v>127.29658508300781</v>
      </c>
      <c r="CF15">
        <f ca="1">+[2]IPCse!DC19</f>
        <v>127.37748917190459</v>
      </c>
      <c r="CG15">
        <f t="shared" ca="1" si="0"/>
        <v>127.2742087357487</v>
      </c>
    </row>
    <row r="16" spans="1:85" x14ac:dyDescent="0.25">
      <c r="A16" s="2">
        <f>+[1]Sheet1!A16</f>
        <v>43132</v>
      </c>
      <c r="B16" s="1">
        <f>+[1]Sheet1!B16</f>
        <v>2</v>
      </c>
      <c r="C16" s="1">
        <f>+[1]Sheet1!C16</f>
        <v>2018</v>
      </c>
      <c r="D16">
        <f>+[1]Sheet1!D16</f>
        <v>124.198974609375</v>
      </c>
      <c r="E16">
        <f>+[1]Sheet1!E16</f>
        <v>128.83711242675781</v>
      </c>
      <c r="F16">
        <f>+[1]Sheet1!F16</f>
        <v>120.49453735351563</v>
      </c>
      <c r="G16">
        <f>+[1]Sheet1!G16</f>
        <v>163.95657348632813</v>
      </c>
      <c r="H16">
        <f>+[1]Sheet1!H16</f>
        <v>121.33549499511719</v>
      </c>
      <c r="I16">
        <f>+[1]Sheet1!I16</f>
        <v>132.84707641601563</v>
      </c>
      <c r="J16">
        <f>+[1]Sheet1!J16</f>
        <v>129.6400146484375</v>
      </c>
      <c r="K16">
        <f>+[1]Sheet1!K16</f>
        <v>147.37454223632813</v>
      </c>
      <c r="L16">
        <f>+[1]Sheet1!L16</f>
        <v>128.81507873535156</v>
      </c>
      <c r="M16">
        <f>+[1]Sheet1!M16</f>
        <v>139.64918518066406</v>
      </c>
      <c r="N16">
        <f>+[1]Sheet1!N16</f>
        <v>127.52841186523438</v>
      </c>
      <c r="O16">
        <f>+[1]Sheet1!O16</f>
        <v>124.76380157470703</v>
      </c>
      <c r="P16">
        <f>+[1]Sheet1!P16</f>
        <v>124.31050872802734</v>
      </c>
      <c r="Q16">
        <f>+[1]Sheet1!Q16</f>
        <v>128.82737731933594</v>
      </c>
      <c r="R16">
        <f>+[1]Sheet1!R16</f>
        <v>120.76385498046875</v>
      </c>
      <c r="S16">
        <f>+[1]Sheet1!S16</f>
        <v>163.73030090332031</v>
      </c>
      <c r="T16">
        <f>+[1]Sheet1!T16</f>
        <v>121.69490814208984</v>
      </c>
      <c r="U16">
        <f>+[1]Sheet1!U16</f>
        <v>133.04656982421875</v>
      </c>
      <c r="V16">
        <f>+[1]Sheet1!V16</f>
        <v>129.50056457519531</v>
      </c>
      <c r="W16">
        <f>+[1]Sheet1!W16</f>
        <v>147.48121643066406</v>
      </c>
      <c r="X16">
        <f>+[1]Sheet1!X16</f>
        <v>128.83602905273438</v>
      </c>
      <c r="Y16">
        <f>+[1]Sheet1!Y16</f>
        <v>138.76231384277344</v>
      </c>
      <c r="Z16">
        <f>+[1]Sheet1!Z16</f>
        <v>127.83351135253906</v>
      </c>
      <c r="AA16">
        <f>+[1]Sheet1!AA16</f>
        <v>124.86380767822266</v>
      </c>
      <c r="AB16">
        <f>+[1]Sheet1!AB16</f>
        <v>124.32929992675781</v>
      </c>
      <c r="AC16">
        <f>+[1]Sheet1!AC16</f>
        <v>128.74234008789063</v>
      </c>
      <c r="AD16">
        <f>+[1]Sheet1!AD16</f>
        <v>121.02296447753906</v>
      </c>
      <c r="AE16">
        <f>+[1]Sheet1!AE16</f>
        <v>163.57514953613281</v>
      </c>
      <c r="AF16">
        <f>+[1]Sheet1!AF16</f>
        <v>121.81385803222656</v>
      </c>
      <c r="AG16">
        <f>+[1]Sheet1!AG16</f>
        <v>133.26156616210938</v>
      </c>
      <c r="AH16">
        <f>+[1]Sheet1!AH16</f>
        <v>129.50775146484375</v>
      </c>
      <c r="AI16">
        <f>+[1]Sheet1!AI16</f>
        <v>147.57534790039063</v>
      </c>
      <c r="AJ16">
        <f>+[1]Sheet1!AJ16</f>
        <v>128.8480224609375</v>
      </c>
      <c r="AK16">
        <f>+[1]Sheet1!AK16</f>
        <v>138.68238830566406</v>
      </c>
      <c r="AL16">
        <f>+[1]Sheet1!AL16</f>
        <v>128.15632629394531</v>
      </c>
      <c r="AM16">
        <f>+[1]Sheet1!AM16</f>
        <v>124.90715789794922</v>
      </c>
      <c r="AN16">
        <f>+[1]Sheet1!AN16</f>
        <v>124.36270904541016</v>
      </c>
      <c r="AO16">
        <f>+[1]Sheet1!AO16</f>
        <v>128.75584411621094</v>
      </c>
      <c r="AP16">
        <f>+[1]Sheet1!AP16</f>
        <v>120.9425048828125</v>
      </c>
      <c r="AQ16">
        <f>+[1]Sheet1!AQ16</f>
        <v>163.28266906738281</v>
      </c>
      <c r="AR16">
        <f>+[1]Sheet1!AR16</f>
        <v>121.86172485351563</v>
      </c>
      <c r="AS16">
        <f>+[1]Sheet1!AS16</f>
        <v>133.25257873535156</v>
      </c>
      <c r="AT16">
        <f>+[1]Sheet1!AT16</f>
        <v>129.15577697753906</v>
      </c>
      <c r="AU16">
        <f>+[1]Sheet1!AU16</f>
        <v>147.292724609375</v>
      </c>
      <c r="AV16">
        <f>+[1]Sheet1!AV16</f>
        <v>128.75991821289063</v>
      </c>
      <c r="AW16">
        <f>+[1]Sheet1!AW16</f>
        <v>138.49113464355469</v>
      </c>
      <c r="AX16">
        <f>+[1]Sheet1!AX16</f>
        <v>128.29135131835938</v>
      </c>
      <c r="AY16">
        <f>+[1]Sheet1!AY16</f>
        <v>125.01431274414063</v>
      </c>
      <c r="AZ16">
        <f>+[1]Sheet1!AZ16</f>
        <v>124.55181121826172</v>
      </c>
      <c r="BA16">
        <f>+[1]Sheet1!BA16</f>
        <v>128.74949645996094</v>
      </c>
      <c r="BB16">
        <f>+[1]Sheet1!BB16</f>
        <v>121.00288391113281</v>
      </c>
      <c r="BC16">
        <f>+[1]Sheet1!BC16</f>
        <v>162.64439392089844</v>
      </c>
      <c r="BD16">
        <f>+[1]Sheet1!BD16</f>
        <v>122.26219940185547</v>
      </c>
      <c r="BE16">
        <f>+[1]Sheet1!BE16</f>
        <v>133.32177734375</v>
      </c>
      <c r="BF16">
        <f>+[1]Sheet1!BF16</f>
        <v>128.84814453125</v>
      </c>
      <c r="BG16">
        <f>+[1]Sheet1!BG16</f>
        <v>147.23126220703125</v>
      </c>
      <c r="BH16">
        <f>+[1]Sheet1!BH16</f>
        <v>128.66203308105469</v>
      </c>
      <c r="BI16">
        <f>+[1]Sheet1!BI16</f>
        <v>137.650634765625</v>
      </c>
      <c r="BJ16">
        <f>+[1]Sheet1!BJ16</f>
        <v>128.51565551757813</v>
      </c>
      <c r="BK16">
        <f>+[1]Sheet1!BK16</f>
        <v>125.19364929199219</v>
      </c>
      <c r="BL16">
        <f>+[1]Sheet1!BL16</f>
        <v>129.56132507324219</v>
      </c>
      <c r="BM16">
        <f>+[1]Sheet1!BM16</f>
        <v>130.34245300292969</v>
      </c>
      <c r="BN16">
        <f>+[1]Sheet1!BN16</f>
        <v>130.61912536621094</v>
      </c>
      <c r="BO16">
        <f>+[1]Sheet1!BO16</f>
        <v>130.67269897460938</v>
      </c>
      <c r="BP16">
        <f>+[1]Sheet1!BP16</f>
        <v>131.04168701171875</v>
      </c>
      <c r="BQ16">
        <f>+[1]Sheet1!BQ16</f>
        <v>124.35967254638672</v>
      </c>
      <c r="BR16">
        <f>+[1]Sheet1!BR16</f>
        <v>128.7757568359375</v>
      </c>
      <c r="BS16">
        <f>+[1]Sheet1!BS16</f>
        <v>120.88297271728516</v>
      </c>
      <c r="BT16">
        <f>+[1]Sheet1!BT16</f>
        <v>163.27243041992188</v>
      </c>
      <c r="BU16">
        <f>+[1]Sheet1!BU16</f>
        <v>121.95284271240234</v>
      </c>
      <c r="BV16">
        <f>+[1]Sheet1!BV16</f>
        <v>133.22758483886719</v>
      </c>
      <c r="BW16">
        <f>+[1]Sheet1!BW16</f>
        <v>129.1937255859375</v>
      </c>
      <c r="BX16">
        <f>+[1]Sheet1!BX16</f>
        <v>147.37135314941406</v>
      </c>
      <c r="BY16">
        <f>+[1]Sheet1!BY16</f>
        <v>128.75454711914063</v>
      </c>
      <c r="BZ16">
        <f>+[1]Sheet1!BZ16</f>
        <v>138.29811096191406</v>
      </c>
      <c r="CA16">
        <f>+[1]Sheet1!CA16</f>
        <v>128.2435302734375</v>
      </c>
      <c r="CB16">
        <f>+[1]Sheet1!CB16</f>
        <v>125.01729583740234</v>
      </c>
      <c r="CC16">
        <f>+[1]Sheet1!CC16</f>
        <v>130.59541320800781</v>
      </c>
      <c r="CD16">
        <f>+[1]Sheet1!CD16</f>
        <v>130.59541320800781</v>
      </c>
      <c r="CF16">
        <f ca="1">+[2]IPCse!DC20</f>
        <v>130.69931526501227</v>
      </c>
      <c r="CG16">
        <f t="shared" ca="1" si="0"/>
        <v>130.59334142007623</v>
      </c>
    </row>
    <row r="17" spans="1:85" x14ac:dyDescent="0.25">
      <c r="A17" s="2">
        <f>+[1]Sheet1!A17</f>
        <v>43160</v>
      </c>
      <c r="B17" s="1">
        <f>+[1]Sheet1!B17</f>
        <v>3</v>
      </c>
      <c r="C17" s="1">
        <f>+[1]Sheet1!C17</f>
        <v>2018</v>
      </c>
      <c r="D17">
        <f>+[1]Sheet1!D17</f>
        <v>126.09628295898438</v>
      </c>
      <c r="E17">
        <f>+[1]Sheet1!E17</f>
        <v>129.2930908203125</v>
      </c>
      <c r="F17">
        <f>+[1]Sheet1!F17</f>
        <v>122.47133636474609</v>
      </c>
      <c r="G17">
        <f>+[1]Sheet1!G17</f>
        <v>165.16801452636719</v>
      </c>
      <c r="H17">
        <f>+[1]Sheet1!H17</f>
        <v>126.60877990722656</v>
      </c>
      <c r="I17">
        <f>+[1]Sheet1!I17</f>
        <v>134.73565673828125</v>
      </c>
      <c r="J17">
        <f>+[1]Sheet1!J17</f>
        <v>132.43934631347656</v>
      </c>
      <c r="K17">
        <f>+[1]Sheet1!K17</f>
        <v>151.52825927734375</v>
      </c>
      <c r="L17">
        <f>+[1]Sheet1!L17</f>
        <v>131.24458312988281</v>
      </c>
      <c r="M17">
        <f>+[1]Sheet1!M17</f>
        <v>139.81147766113281</v>
      </c>
      <c r="N17">
        <f>+[1]Sheet1!N17</f>
        <v>129.96690368652344</v>
      </c>
      <c r="O17">
        <f>+[1]Sheet1!O17</f>
        <v>126.95532989501953</v>
      </c>
      <c r="P17">
        <f>+[1]Sheet1!P17</f>
        <v>126.13044738769531</v>
      </c>
      <c r="Q17">
        <f>+[1]Sheet1!Q17</f>
        <v>129.22477722167969</v>
      </c>
      <c r="R17">
        <f>+[1]Sheet1!R17</f>
        <v>122.89466857910156</v>
      </c>
      <c r="S17">
        <f>+[1]Sheet1!S17</f>
        <v>164.82405090332031</v>
      </c>
      <c r="T17">
        <f>+[1]Sheet1!T17</f>
        <v>127.09862518310547</v>
      </c>
      <c r="U17">
        <f>+[1]Sheet1!U17</f>
        <v>134.87713623046875</v>
      </c>
      <c r="V17">
        <f>+[1]Sheet1!V17</f>
        <v>132.05232238769531</v>
      </c>
      <c r="W17">
        <f>+[1]Sheet1!W17</f>
        <v>151.6102294921875</v>
      </c>
      <c r="X17">
        <f>+[1]Sheet1!X17</f>
        <v>131.103271484375</v>
      </c>
      <c r="Y17">
        <f>+[1]Sheet1!Y17</f>
        <v>138.94149780273438</v>
      </c>
      <c r="Z17">
        <f>+[1]Sheet1!Z17</f>
        <v>130.14724731445313</v>
      </c>
      <c r="AA17">
        <f>+[1]Sheet1!AA17</f>
        <v>127.19863128662109</v>
      </c>
      <c r="AB17">
        <f>+[1]Sheet1!AB17</f>
        <v>126.095703125</v>
      </c>
      <c r="AC17">
        <f>+[1]Sheet1!AC17</f>
        <v>129.14259338378906</v>
      </c>
      <c r="AD17">
        <f>+[1]Sheet1!AD17</f>
        <v>123.20424652099609</v>
      </c>
      <c r="AE17">
        <f>+[1]Sheet1!AE17</f>
        <v>164.41313171386719</v>
      </c>
      <c r="AF17">
        <f>+[1]Sheet1!AF17</f>
        <v>127.28577423095703</v>
      </c>
      <c r="AG17">
        <f>+[1]Sheet1!AG17</f>
        <v>135.07650756835938</v>
      </c>
      <c r="AH17">
        <f>+[1]Sheet1!AH17</f>
        <v>131.94593811035156</v>
      </c>
      <c r="AI17">
        <f>+[1]Sheet1!AI17</f>
        <v>151.69126892089844</v>
      </c>
      <c r="AJ17">
        <f>+[1]Sheet1!AJ17</f>
        <v>131.01466369628906</v>
      </c>
      <c r="AK17">
        <f>+[1]Sheet1!AK17</f>
        <v>138.84703063964844</v>
      </c>
      <c r="AL17">
        <f>+[1]Sheet1!AL17</f>
        <v>130.36453247070313</v>
      </c>
      <c r="AM17">
        <f>+[1]Sheet1!AM17</f>
        <v>127.27906799316406</v>
      </c>
      <c r="AN17">
        <f>+[1]Sheet1!AN17</f>
        <v>126.08792114257813</v>
      </c>
      <c r="AO17">
        <f>+[1]Sheet1!AO17</f>
        <v>129.14604187011719</v>
      </c>
      <c r="AP17">
        <f>+[1]Sheet1!AP17</f>
        <v>123.24153137207031</v>
      </c>
      <c r="AQ17">
        <f>+[1]Sheet1!AQ17</f>
        <v>164.30523681640625</v>
      </c>
      <c r="AR17">
        <f>+[1]Sheet1!AR17</f>
        <v>127.35661315917969</v>
      </c>
      <c r="AS17">
        <f>+[1]Sheet1!AS17</f>
        <v>134.99154663085938</v>
      </c>
      <c r="AT17">
        <f>+[1]Sheet1!AT17</f>
        <v>131.39202880859375</v>
      </c>
      <c r="AU17">
        <f>+[1]Sheet1!AU17</f>
        <v>151.38131713867188</v>
      </c>
      <c r="AV17">
        <f>+[1]Sheet1!AV17</f>
        <v>130.93963623046875</v>
      </c>
      <c r="AW17">
        <f>+[1]Sheet1!AW17</f>
        <v>138.60858154296875</v>
      </c>
      <c r="AX17">
        <f>+[1]Sheet1!AX17</f>
        <v>130.52595520019531</v>
      </c>
      <c r="AY17">
        <f>+[1]Sheet1!AY17</f>
        <v>127.46521759033203</v>
      </c>
      <c r="AZ17">
        <f>+[1]Sheet1!AZ17</f>
        <v>126.20793151855469</v>
      </c>
      <c r="BA17">
        <f>+[1]Sheet1!BA17</f>
        <v>129.10433959960938</v>
      </c>
      <c r="BB17">
        <f>+[1]Sheet1!BB17</f>
        <v>123.42582702636719</v>
      </c>
      <c r="BC17">
        <f>+[1]Sheet1!BC17</f>
        <v>163.90008544921875</v>
      </c>
      <c r="BD17">
        <f>+[1]Sheet1!BD17</f>
        <v>127.86636352539063</v>
      </c>
      <c r="BE17">
        <f>+[1]Sheet1!BE17</f>
        <v>134.97819519042969</v>
      </c>
      <c r="BF17">
        <f>+[1]Sheet1!BF17</f>
        <v>130.98483276367188</v>
      </c>
      <c r="BG17">
        <f>+[1]Sheet1!BG17</f>
        <v>151.23941040039063</v>
      </c>
      <c r="BH17">
        <f>+[1]Sheet1!BH17</f>
        <v>130.95755004882813</v>
      </c>
      <c r="BI17">
        <f>+[1]Sheet1!BI17</f>
        <v>137.99435424804688</v>
      </c>
      <c r="BJ17">
        <f>+[1]Sheet1!BJ17</f>
        <v>130.65345764160156</v>
      </c>
      <c r="BK17">
        <f>+[1]Sheet1!BK17</f>
        <v>127.78602600097656</v>
      </c>
      <c r="BL17">
        <f>+[1]Sheet1!BL17</f>
        <v>131.68763732910156</v>
      </c>
      <c r="BM17">
        <f>+[1]Sheet1!BM17</f>
        <v>132.44691467285156</v>
      </c>
      <c r="BN17">
        <f>+[1]Sheet1!BN17</f>
        <v>132.68276977539063</v>
      </c>
      <c r="BO17">
        <f>+[1]Sheet1!BO17</f>
        <v>132.7806396484375</v>
      </c>
      <c r="BP17">
        <f>+[1]Sheet1!BP17</f>
        <v>133.22921752929688</v>
      </c>
      <c r="BQ17">
        <f>+[1]Sheet1!BQ17</f>
        <v>126.12612915039063</v>
      </c>
      <c r="BR17">
        <f>+[1]Sheet1!BR17</f>
        <v>129.16700744628906</v>
      </c>
      <c r="BS17">
        <f>+[1]Sheet1!BS17</f>
        <v>123.12299346923828</v>
      </c>
      <c r="BT17">
        <f>+[1]Sheet1!BT17</f>
        <v>164.37234497070313</v>
      </c>
      <c r="BU17">
        <f>+[1]Sheet1!BU17</f>
        <v>127.45835876464844</v>
      </c>
      <c r="BV17">
        <f>+[1]Sheet1!BV17</f>
        <v>134.96762084960938</v>
      </c>
      <c r="BW17">
        <f>+[1]Sheet1!BW17</f>
        <v>131.52067565917969</v>
      </c>
      <c r="BX17">
        <f>+[1]Sheet1!BX17</f>
        <v>151.456298828125</v>
      </c>
      <c r="BY17">
        <f>+[1]Sheet1!BY17</f>
        <v>131.01356506347656</v>
      </c>
      <c r="BZ17">
        <f>+[1]Sheet1!BZ17</f>
        <v>138.52464294433594</v>
      </c>
      <c r="CA17">
        <f>+[1]Sheet1!CA17</f>
        <v>130.46058654785156</v>
      </c>
      <c r="CB17">
        <f>+[1]Sheet1!CB17</f>
        <v>127.46576690673828</v>
      </c>
      <c r="CC17">
        <f>+[1]Sheet1!CC17</f>
        <v>132.72293090820313</v>
      </c>
      <c r="CD17">
        <f>+[1]Sheet1!CD17</f>
        <v>132.72293090820313</v>
      </c>
      <c r="CF17">
        <f ca="1">+[2]IPCse!DC21</f>
        <v>132.80077313690026</v>
      </c>
      <c r="CG17">
        <f t="shared" ca="1" si="0"/>
        <v>132.69309538425665</v>
      </c>
    </row>
    <row r="18" spans="1:85" x14ac:dyDescent="0.25">
      <c r="A18" s="2">
        <f>+[1]Sheet1!A18</f>
        <v>43191</v>
      </c>
      <c r="B18" s="1">
        <f>+[1]Sheet1!B18</f>
        <v>4</v>
      </c>
      <c r="C18" s="1">
        <f>+[1]Sheet1!C18</f>
        <v>2018</v>
      </c>
      <c r="D18">
        <f>+[1]Sheet1!D18</f>
        <v>128.04415893554688</v>
      </c>
      <c r="E18">
        <f>+[1]Sheet1!E18</f>
        <v>132.00041198730469</v>
      </c>
      <c r="F18">
        <f>+[1]Sheet1!F18</f>
        <v>125.13965606689453</v>
      </c>
      <c r="G18">
        <f>+[1]Sheet1!G18</f>
        <v>179.348876953125</v>
      </c>
      <c r="H18">
        <f>+[1]Sheet1!H18</f>
        <v>128.50352478027344</v>
      </c>
      <c r="I18">
        <f>+[1]Sheet1!I18</f>
        <v>137.2298583984375</v>
      </c>
      <c r="J18">
        <f>+[1]Sheet1!J18</f>
        <v>137.26799011230469</v>
      </c>
      <c r="K18">
        <f>+[1]Sheet1!K18</f>
        <v>153.88009643554688</v>
      </c>
      <c r="L18">
        <f>+[1]Sheet1!L18</f>
        <v>133.75468444824219</v>
      </c>
      <c r="M18">
        <f>+[1]Sheet1!M18</f>
        <v>142.966064453125</v>
      </c>
      <c r="N18">
        <f>+[1]Sheet1!N18</f>
        <v>132.75099182128906</v>
      </c>
      <c r="O18">
        <f>+[1]Sheet1!O18</f>
        <v>129.26177978515625</v>
      </c>
      <c r="P18">
        <f>+[1]Sheet1!P18</f>
        <v>128.05934143066406</v>
      </c>
      <c r="Q18">
        <f>+[1]Sheet1!Q18</f>
        <v>131.91404724121094</v>
      </c>
      <c r="R18">
        <f>+[1]Sheet1!R18</f>
        <v>125.47079467773438</v>
      </c>
      <c r="S18">
        <f>+[1]Sheet1!S18</f>
        <v>178.50787353515625</v>
      </c>
      <c r="T18">
        <f>+[1]Sheet1!T18</f>
        <v>129.07713317871094</v>
      </c>
      <c r="U18">
        <f>+[1]Sheet1!U18</f>
        <v>137.35256958007813</v>
      </c>
      <c r="V18">
        <f>+[1]Sheet1!V18</f>
        <v>137.04360961914063</v>
      </c>
      <c r="W18">
        <f>+[1]Sheet1!W18</f>
        <v>153.75111389160156</v>
      </c>
      <c r="X18">
        <f>+[1]Sheet1!X18</f>
        <v>133.619873046875</v>
      </c>
      <c r="Y18">
        <f>+[1]Sheet1!Y18</f>
        <v>142.12353515625</v>
      </c>
      <c r="Z18">
        <f>+[1]Sheet1!Z18</f>
        <v>133.00630187988281</v>
      </c>
      <c r="AA18">
        <f>+[1]Sheet1!AA18</f>
        <v>129.43901062011719</v>
      </c>
      <c r="AB18">
        <f>+[1]Sheet1!AB18</f>
        <v>128.02207946777344</v>
      </c>
      <c r="AC18">
        <f>+[1]Sheet1!AC18</f>
        <v>131.85598754882813</v>
      </c>
      <c r="AD18">
        <f>+[1]Sheet1!AD18</f>
        <v>125.74557495117188</v>
      </c>
      <c r="AE18">
        <f>+[1]Sheet1!AE18</f>
        <v>177.77932739257813</v>
      </c>
      <c r="AF18">
        <f>+[1]Sheet1!AF18</f>
        <v>129.27375793457031</v>
      </c>
      <c r="AG18">
        <f>+[1]Sheet1!AG18</f>
        <v>137.58087158203125</v>
      </c>
      <c r="AH18">
        <f>+[1]Sheet1!AH18</f>
        <v>136.94255065917969</v>
      </c>
      <c r="AI18">
        <f>+[1]Sheet1!AI18</f>
        <v>153.7738037109375</v>
      </c>
      <c r="AJ18">
        <f>+[1]Sheet1!AJ18</f>
        <v>133.52015686035156</v>
      </c>
      <c r="AK18">
        <f>+[1]Sheet1!AK18</f>
        <v>142.05363464355469</v>
      </c>
      <c r="AL18">
        <f>+[1]Sheet1!AL18</f>
        <v>133.34820556640625</v>
      </c>
      <c r="AM18">
        <f>+[1]Sheet1!AM18</f>
        <v>129.49369812011719</v>
      </c>
      <c r="AN18">
        <f>+[1]Sheet1!AN18</f>
        <v>128.02705383300781</v>
      </c>
      <c r="AO18">
        <f>+[1]Sheet1!AO18</f>
        <v>131.86210632324219</v>
      </c>
      <c r="AP18">
        <f>+[1]Sheet1!AP18</f>
        <v>125.73194885253906</v>
      </c>
      <c r="AQ18">
        <f>+[1]Sheet1!AQ18</f>
        <v>177.33572387695313</v>
      </c>
      <c r="AR18">
        <f>+[1]Sheet1!AR18</f>
        <v>129.36761474609375</v>
      </c>
      <c r="AS18">
        <f>+[1]Sheet1!AS18</f>
        <v>137.39617919921875</v>
      </c>
      <c r="AT18">
        <f>+[1]Sheet1!AT18</f>
        <v>136.59298706054688</v>
      </c>
      <c r="AU18">
        <f>+[1]Sheet1!AU18</f>
        <v>153.36460876464844</v>
      </c>
      <c r="AV18">
        <f>+[1]Sheet1!AV18</f>
        <v>133.44587707519531</v>
      </c>
      <c r="AW18">
        <f>+[1]Sheet1!AW18</f>
        <v>141.78733825683594</v>
      </c>
      <c r="AX18">
        <f>+[1]Sheet1!AX18</f>
        <v>133.5079345703125</v>
      </c>
      <c r="AY18">
        <f>+[1]Sheet1!AY18</f>
        <v>129.66366577148438</v>
      </c>
      <c r="AZ18">
        <f>+[1]Sheet1!AZ18</f>
        <v>128.11306762695313</v>
      </c>
      <c r="BA18">
        <f>+[1]Sheet1!BA18</f>
        <v>131.81065368652344</v>
      </c>
      <c r="BB18">
        <f>+[1]Sheet1!BB18</f>
        <v>125.85024261474609</v>
      </c>
      <c r="BC18">
        <f>+[1]Sheet1!BC18</f>
        <v>176.27426147460938</v>
      </c>
      <c r="BD18">
        <f>+[1]Sheet1!BD18</f>
        <v>130.00152587890625</v>
      </c>
      <c r="BE18">
        <f>+[1]Sheet1!BE18</f>
        <v>137.30496215820313</v>
      </c>
      <c r="BF18">
        <f>+[1]Sheet1!BF18</f>
        <v>136.30064392089844</v>
      </c>
      <c r="BG18">
        <f>+[1]Sheet1!BG18</f>
        <v>153.08168029785156</v>
      </c>
      <c r="BH18">
        <f>+[1]Sheet1!BH18</f>
        <v>133.48330688476563</v>
      </c>
      <c r="BI18">
        <f>+[1]Sheet1!BI18</f>
        <v>141.05622863769531</v>
      </c>
      <c r="BJ18">
        <f>+[1]Sheet1!BJ18</f>
        <v>133.68550109863281</v>
      </c>
      <c r="BK18">
        <f>+[1]Sheet1!BK18</f>
        <v>129.92610168457031</v>
      </c>
      <c r="BL18">
        <f>+[1]Sheet1!BL18</f>
        <v>135.208984375</v>
      </c>
      <c r="BM18">
        <f>+[1]Sheet1!BM18</f>
        <v>136.08821105957031</v>
      </c>
      <c r="BN18">
        <f>+[1]Sheet1!BN18</f>
        <v>136.310546875</v>
      </c>
      <c r="BO18">
        <f>+[1]Sheet1!BO18</f>
        <v>136.44747924804688</v>
      </c>
      <c r="BP18">
        <f>+[1]Sheet1!BP18</f>
        <v>136.912353515625</v>
      </c>
      <c r="BQ18">
        <f>+[1]Sheet1!BQ18</f>
        <v>128.05470275878906</v>
      </c>
      <c r="BR18">
        <f>+[1]Sheet1!BR18</f>
        <v>131.87345886230469</v>
      </c>
      <c r="BS18">
        <f>+[1]Sheet1!BS18</f>
        <v>125.64286804199219</v>
      </c>
      <c r="BT18">
        <f>+[1]Sheet1!BT18</f>
        <v>177.48200988769531</v>
      </c>
      <c r="BU18">
        <f>+[1]Sheet1!BU18</f>
        <v>129.50300598144531</v>
      </c>
      <c r="BV18">
        <f>+[1]Sheet1!BV18</f>
        <v>137.37220764160156</v>
      </c>
      <c r="BW18">
        <f>+[1]Sheet1!BW18</f>
        <v>136.66757202148438</v>
      </c>
      <c r="BX18">
        <f>+[1]Sheet1!BX18</f>
        <v>153.48722839355469</v>
      </c>
      <c r="BY18">
        <f>+[1]Sheet1!BY18</f>
        <v>133.52874755859375</v>
      </c>
      <c r="BZ18">
        <f>+[1]Sheet1!BZ18</f>
        <v>141.66062927246094</v>
      </c>
      <c r="CA18">
        <f>+[1]Sheet1!CA18</f>
        <v>133.43220520019531</v>
      </c>
      <c r="CB18">
        <f>+[1]Sheet1!CB18</f>
        <v>129.66172790527344</v>
      </c>
      <c r="CC18">
        <f>+[1]Sheet1!CC18</f>
        <v>136.36640930175781</v>
      </c>
      <c r="CD18">
        <f>+[1]Sheet1!CD18</f>
        <v>136.36640930175781</v>
      </c>
      <c r="CF18">
        <f ca="1">+[2]IPCse!DC22</f>
        <v>136.45544938923999</v>
      </c>
      <c r="CG18">
        <f t="shared" ca="1" si="0"/>
        <v>136.34480834567421</v>
      </c>
    </row>
    <row r="19" spans="1:85" x14ac:dyDescent="0.25">
      <c r="A19" s="2">
        <f>+[1]Sheet1!A19</f>
        <v>43221</v>
      </c>
      <c r="B19" s="1">
        <f>+[1]Sheet1!B19</f>
        <v>5</v>
      </c>
      <c r="C19" s="1">
        <f>+[1]Sheet1!C19</f>
        <v>2018</v>
      </c>
      <c r="D19">
        <f>+[1]Sheet1!D19</f>
        <v>133.24234008789063</v>
      </c>
      <c r="E19">
        <f>+[1]Sheet1!E19</f>
        <v>134.95877075195313</v>
      </c>
      <c r="F19">
        <f>+[1]Sheet1!F19</f>
        <v>127.41905212402344</v>
      </c>
      <c r="G19">
        <f>+[1]Sheet1!G19</f>
        <v>178.71258544921875</v>
      </c>
      <c r="H19">
        <f>+[1]Sheet1!H19</f>
        <v>131.47514343261719</v>
      </c>
      <c r="I19">
        <f>+[1]Sheet1!I19</f>
        <v>140.27644348144531</v>
      </c>
      <c r="J19">
        <f>+[1]Sheet1!J19</f>
        <v>139.90614318847656</v>
      </c>
      <c r="K19">
        <f>+[1]Sheet1!K19</f>
        <v>160.58804321289063</v>
      </c>
      <c r="L19">
        <f>+[1]Sheet1!L19</f>
        <v>137.454833984375</v>
      </c>
      <c r="M19">
        <f>+[1]Sheet1!M19</f>
        <v>145.49362182617188</v>
      </c>
      <c r="N19">
        <f>+[1]Sheet1!N19</f>
        <v>135.862060546875</v>
      </c>
      <c r="O19">
        <f>+[1]Sheet1!O19</f>
        <v>132.02597045898438</v>
      </c>
      <c r="P19">
        <f>+[1]Sheet1!P19</f>
        <v>133.27273559570313</v>
      </c>
      <c r="Q19">
        <f>+[1]Sheet1!Q19</f>
        <v>134.79249572753906</v>
      </c>
      <c r="R19">
        <f>+[1]Sheet1!R19</f>
        <v>127.80027770996094</v>
      </c>
      <c r="S19">
        <f>+[1]Sheet1!S19</f>
        <v>177.49566650390625</v>
      </c>
      <c r="T19">
        <f>+[1]Sheet1!T19</f>
        <v>132.11557006835938</v>
      </c>
      <c r="U19">
        <f>+[1]Sheet1!U19</f>
        <v>140.3526611328125</v>
      </c>
      <c r="V19">
        <f>+[1]Sheet1!V19</f>
        <v>139.69020080566406</v>
      </c>
      <c r="W19">
        <f>+[1]Sheet1!W19</f>
        <v>160.43785095214844</v>
      </c>
      <c r="X19">
        <f>+[1]Sheet1!X19</f>
        <v>137.37625122070313</v>
      </c>
      <c r="Y19">
        <f>+[1]Sheet1!Y19</f>
        <v>144.454345703125</v>
      </c>
      <c r="Z19">
        <f>+[1]Sheet1!Z19</f>
        <v>136.17301940917969</v>
      </c>
      <c r="AA19">
        <f>+[1]Sheet1!AA19</f>
        <v>132.12860107421875</v>
      </c>
      <c r="AB19">
        <f>+[1]Sheet1!AB19</f>
        <v>133.23759460449219</v>
      </c>
      <c r="AC19">
        <f>+[1]Sheet1!AC19</f>
        <v>134.76835632324219</v>
      </c>
      <c r="AD19">
        <f>+[1]Sheet1!AD19</f>
        <v>128.114501953125</v>
      </c>
      <c r="AE19">
        <f>+[1]Sheet1!AE19</f>
        <v>176.51980590820313</v>
      </c>
      <c r="AF19">
        <f>+[1]Sheet1!AF19</f>
        <v>132.30715942382813</v>
      </c>
      <c r="AG19">
        <f>+[1]Sheet1!AG19</f>
        <v>140.54139709472656</v>
      </c>
      <c r="AH19">
        <f>+[1]Sheet1!AH19</f>
        <v>139.55332946777344</v>
      </c>
      <c r="AI19">
        <f>+[1]Sheet1!AI19</f>
        <v>160.5157470703125</v>
      </c>
      <c r="AJ19">
        <f>+[1]Sheet1!AJ19</f>
        <v>137.32595825195313</v>
      </c>
      <c r="AK19">
        <f>+[1]Sheet1!AK19</f>
        <v>144.36126708984375</v>
      </c>
      <c r="AL19">
        <f>+[1]Sheet1!AL19</f>
        <v>136.58047485351563</v>
      </c>
      <c r="AM19">
        <f>+[1]Sheet1!AM19</f>
        <v>132.15611267089844</v>
      </c>
      <c r="AN19">
        <f>+[1]Sheet1!AN19</f>
        <v>133.25227355957031</v>
      </c>
      <c r="AO19">
        <f>+[1]Sheet1!AO19</f>
        <v>134.787109375</v>
      </c>
      <c r="AP19">
        <f>+[1]Sheet1!AP19</f>
        <v>128.11685180664063</v>
      </c>
      <c r="AQ19">
        <f>+[1]Sheet1!AQ19</f>
        <v>175.99737548828125</v>
      </c>
      <c r="AR19">
        <f>+[1]Sheet1!AR19</f>
        <v>132.40922546386719</v>
      </c>
      <c r="AS19">
        <f>+[1]Sheet1!AS19</f>
        <v>140.39852905273438</v>
      </c>
      <c r="AT19">
        <f>+[1]Sheet1!AT19</f>
        <v>139.24215698242188</v>
      </c>
      <c r="AU19">
        <f>+[1]Sheet1!AU19</f>
        <v>160.00730895996094</v>
      </c>
      <c r="AV19">
        <f>+[1]Sheet1!AV19</f>
        <v>137.22331237792969</v>
      </c>
      <c r="AW19">
        <f>+[1]Sheet1!AW19</f>
        <v>144.12107849121094</v>
      </c>
      <c r="AX19">
        <f>+[1]Sheet1!AX19</f>
        <v>136.7032470703125</v>
      </c>
      <c r="AY19">
        <f>+[1]Sheet1!AY19</f>
        <v>132.31266784667969</v>
      </c>
      <c r="AZ19">
        <f>+[1]Sheet1!AZ19</f>
        <v>133.39810180664063</v>
      </c>
      <c r="BA19">
        <f>+[1]Sheet1!BA19</f>
        <v>134.68789672851563</v>
      </c>
      <c r="BB19">
        <f>+[1]Sheet1!BB19</f>
        <v>128.28135681152344</v>
      </c>
      <c r="BC19">
        <f>+[1]Sheet1!BC19</f>
        <v>174.73233032226563</v>
      </c>
      <c r="BD19">
        <f>+[1]Sheet1!BD19</f>
        <v>133.09837341308594</v>
      </c>
      <c r="BE19">
        <f>+[1]Sheet1!BE19</f>
        <v>140.31929016113281</v>
      </c>
      <c r="BF19">
        <f>+[1]Sheet1!BF19</f>
        <v>138.978271484375</v>
      </c>
      <c r="BG19">
        <f>+[1]Sheet1!BG19</f>
        <v>159.64167785644531</v>
      </c>
      <c r="BH19">
        <f>+[1]Sheet1!BH19</f>
        <v>137.23135375976563</v>
      </c>
      <c r="BI19">
        <f>+[1]Sheet1!BI19</f>
        <v>143.25395202636719</v>
      </c>
      <c r="BJ19">
        <f>+[1]Sheet1!BJ19</f>
        <v>136.85745239257813</v>
      </c>
      <c r="BK19">
        <f>+[1]Sheet1!BK19</f>
        <v>132.46249389648438</v>
      </c>
      <c r="BL19">
        <f>+[1]Sheet1!BL19</f>
        <v>138.78945922851563</v>
      </c>
      <c r="BM19">
        <f>+[1]Sheet1!BM19</f>
        <v>139.47355651855469</v>
      </c>
      <c r="BN19">
        <f>+[1]Sheet1!BN19</f>
        <v>139.62991333007813</v>
      </c>
      <c r="BO19">
        <f>+[1]Sheet1!BO19</f>
        <v>139.66033935546875</v>
      </c>
      <c r="BP19">
        <f>+[1]Sheet1!BP19</f>
        <v>139.95437622070313</v>
      </c>
      <c r="BQ19">
        <f>+[1]Sheet1!BQ19</f>
        <v>133.28445434570313</v>
      </c>
      <c r="BR19">
        <f>+[1]Sheet1!BR19</f>
        <v>134.77743530273438</v>
      </c>
      <c r="BS19">
        <f>+[1]Sheet1!BS19</f>
        <v>128.01419067382813</v>
      </c>
      <c r="BT19">
        <f>+[1]Sheet1!BT19</f>
        <v>176.22325134277344</v>
      </c>
      <c r="BU19">
        <f>+[1]Sheet1!BU19</f>
        <v>132.5596923828125</v>
      </c>
      <c r="BV19">
        <f>+[1]Sheet1!BV19</f>
        <v>140.37559509277344</v>
      </c>
      <c r="BW19">
        <f>+[1]Sheet1!BW19</f>
        <v>139.31939697265625</v>
      </c>
      <c r="BX19">
        <f>+[1]Sheet1!BX19</f>
        <v>160.14035034179688</v>
      </c>
      <c r="BY19">
        <f>+[1]Sheet1!BY19</f>
        <v>137.28884887695313</v>
      </c>
      <c r="BZ19">
        <f>+[1]Sheet1!BZ19</f>
        <v>143.94755554199219</v>
      </c>
      <c r="CA19">
        <f>+[1]Sheet1!CA19</f>
        <v>136.61366271972656</v>
      </c>
      <c r="CB19">
        <f>+[1]Sheet1!CB19</f>
        <v>132.28819274902344</v>
      </c>
      <c r="CC19">
        <f>+[1]Sheet1!CC19</f>
        <v>139.61457824707031</v>
      </c>
      <c r="CD19">
        <f>+[1]Sheet1!CD19</f>
        <v>139.61457824707031</v>
      </c>
      <c r="CF19">
        <f ca="1">+[2]IPCse!DC23</f>
        <v>139.73307546980519</v>
      </c>
      <c r="CG19">
        <f t="shared" ca="1" si="0"/>
        <v>139.61977685578989</v>
      </c>
    </row>
    <row r="20" spans="1:85" x14ac:dyDescent="0.25">
      <c r="A20" s="2">
        <f>+[1]Sheet1!A20</f>
        <v>43252</v>
      </c>
      <c r="B20" s="1">
        <f>+[1]Sheet1!B20</f>
        <v>6</v>
      </c>
      <c r="C20" s="1">
        <f>+[1]Sheet1!C20</f>
        <v>2018</v>
      </c>
      <c r="D20">
        <f>+[1]Sheet1!D20</f>
        <v>140.69338989257813</v>
      </c>
      <c r="E20">
        <f>+[1]Sheet1!E20</f>
        <v>136.47372436523438</v>
      </c>
      <c r="F20">
        <f>+[1]Sheet1!F20</f>
        <v>129.62408447265625</v>
      </c>
      <c r="G20">
        <f>+[1]Sheet1!G20</f>
        <v>182.97903442382813</v>
      </c>
      <c r="H20">
        <f>+[1]Sheet1!H20</f>
        <v>136.39996337890625</v>
      </c>
      <c r="I20">
        <f>+[1]Sheet1!I20</f>
        <v>146.15863037109375</v>
      </c>
      <c r="J20">
        <f>+[1]Sheet1!J20</f>
        <v>147.73197937011719</v>
      </c>
      <c r="K20">
        <f>+[1]Sheet1!K20</f>
        <v>161.29945373535156</v>
      </c>
      <c r="L20">
        <f>+[1]Sheet1!L20</f>
        <v>141.58171081542969</v>
      </c>
      <c r="M20">
        <f>+[1]Sheet1!M20</f>
        <v>149.18829345703125</v>
      </c>
      <c r="N20">
        <f>+[1]Sheet1!N20</f>
        <v>139.4664306640625</v>
      </c>
      <c r="O20">
        <f>+[1]Sheet1!O20</f>
        <v>136.290283203125</v>
      </c>
      <c r="P20">
        <f>+[1]Sheet1!P20</f>
        <v>140.75743103027344</v>
      </c>
      <c r="Q20">
        <f>+[1]Sheet1!Q20</f>
        <v>136.312255859375</v>
      </c>
      <c r="R20">
        <f>+[1]Sheet1!R20</f>
        <v>130.12113952636719</v>
      </c>
      <c r="S20">
        <f>+[1]Sheet1!S20</f>
        <v>181.961181640625</v>
      </c>
      <c r="T20">
        <f>+[1]Sheet1!T20</f>
        <v>137.10018920898438</v>
      </c>
      <c r="U20">
        <f>+[1]Sheet1!U20</f>
        <v>146.26608276367188</v>
      </c>
      <c r="V20">
        <f>+[1]Sheet1!V20</f>
        <v>147.65194702148438</v>
      </c>
      <c r="W20">
        <f>+[1]Sheet1!W20</f>
        <v>161.1007080078125</v>
      </c>
      <c r="X20">
        <f>+[1]Sheet1!X20</f>
        <v>141.65602111816406</v>
      </c>
      <c r="Y20">
        <f>+[1]Sheet1!Y20</f>
        <v>148.22781372070313</v>
      </c>
      <c r="Z20">
        <f>+[1]Sheet1!Z20</f>
        <v>139.84468078613281</v>
      </c>
      <c r="AA20">
        <f>+[1]Sheet1!AA20</f>
        <v>136.35047912597656</v>
      </c>
      <c r="AB20">
        <f>+[1]Sheet1!AB20</f>
        <v>140.75260925292969</v>
      </c>
      <c r="AC20">
        <f>+[1]Sheet1!AC20</f>
        <v>136.23063659667969</v>
      </c>
      <c r="AD20">
        <f>+[1]Sheet1!AD20</f>
        <v>130.50849914550781</v>
      </c>
      <c r="AE20">
        <f>+[1]Sheet1!AE20</f>
        <v>181.01365661621094</v>
      </c>
      <c r="AF20">
        <f>+[1]Sheet1!AF20</f>
        <v>137.37628173828125</v>
      </c>
      <c r="AG20">
        <f>+[1]Sheet1!AG20</f>
        <v>146.38082885742188</v>
      </c>
      <c r="AH20">
        <f>+[1]Sheet1!AH20</f>
        <v>147.61712646484375</v>
      </c>
      <c r="AI20">
        <f>+[1]Sheet1!AI20</f>
        <v>161.14320373535156</v>
      </c>
      <c r="AJ20">
        <f>+[1]Sheet1!AJ20</f>
        <v>141.65684509277344</v>
      </c>
      <c r="AK20">
        <f>+[1]Sheet1!AK20</f>
        <v>148.15422058105469</v>
      </c>
      <c r="AL20">
        <f>+[1]Sheet1!AL20</f>
        <v>140.24044799804688</v>
      </c>
      <c r="AM20">
        <f>+[1]Sheet1!AM20</f>
        <v>136.36177062988281</v>
      </c>
      <c r="AN20">
        <f>+[1]Sheet1!AN20</f>
        <v>140.72000122070313</v>
      </c>
      <c r="AO20">
        <f>+[1]Sheet1!AO20</f>
        <v>136.23175048828125</v>
      </c>
      <c r="AP20">
        <f>+[1]Sheet1!AP20</f>
        <v>130.57575988769531</v>
      </c>
      <c r="AQ20">
        <f>+[1]Sheet1!AQ20</f>
        <v>180.50924682617188</v>
      </c>
      <c r="AR20">
        <f>+[1]Sheet1!AR20</f>
        <v>137.486572265625</v>
      </c>
      <c r="AS20">
        <f>+[1]Sheet1!AS20</f>
        <v>146.44793701171875</v>
      </c>
      <c r="AT20">
        <f>+[1]Sheet1!AT20</f>
        <v>147.45021057128906</v>
      </c>
      <c r="AU20">
        <f>+[1]Sheet1!AU20</f>
        <v>160.64547729492188</v>
      </c>
      <c r="AV20">
        <f>+[1]Sheet1!AV20</f>
        <v>141.63270568847656</v>
      </c>
      <c r="AW20">
        <f>+[1]Sheet1!AW20</f>
        <v>147.87345886230469</v>
      </c>
      <c r="AX20">
        <f>+[1]Sheet1!AX20</f>
        <v>140.41677856445313</v>
      </c>
      <c r="AY20">
        <f>+[1]Sheet1!AY20</f>
        <v>136.51248168945313</v>
      </c>
      <c r="AZ20">
        <f>+[1]Sheet1!AZ20</f>
        <v>140.7628173828125</v>
      </c>
      <c r="BA20">
        <f>+[1]Sheet1!BA20</f>
        <v>136.14988708496094</v>
      </c>
      <c r="BB20">
        <f>+[1]Sheet1!BB20</f>
        <v>130.84080505371094</v>
      </c>
      <c r="BC20">
        <f>+[1]Sheet1!BC20</f>
        <v>179.4844970703125</v>
      </c>
      <c r="BD20">
        <f>+[1]Sheet1!BD20</f>
        <v>138.13374328613281</v>
      </c>
      <c r="BE20">
        <f>+[1]Sheet1!BE20</f>
        <v>146.51010131835938</v>
      </c>
      <c r="BF20">
        <f>+[1]Sheet1!BF20</f>
        <v>147.32183837890625</v>
      </c>
      <c r="BG20">
        <f>+[1]Sheet1!BG20</f>
        <v>160.25004577636719</v>
      </c>
      <c r="BH20">
        <f>+[1]Sheet1!BH20</f>
        <v>141.71669006347656</v>
      </c>
      <c r="BI20">
        <f>+[1]Sheet1!BI20</f>
        <v>147.12763977050781</v>
      </c>
      <c r="BJ20">
        <f>+[1]Sheet1!BJ20</f>
        <v>140.61674499511719</v>
      </c>
      <c r="BK20">
        <f>+[1]Sheet1!BK20</f>
        <v>136.57008361816406</v>
      </c>
      <c r="BL20">
        <f>+[1]Sheet1!BL20</f>
        <v>144.23269653320313</v>
      </c>
      <c r="BM20">
        <f>+[1]Sheet1!BM20</f>
        <v>144.84466552734375</v>
      </c>
      <c r="BN20">
        <f>+[1]Sheet1!BN20</f>
        <v>144.98606872558594</v>
      </c>
      <c r="BO20">
        <f>+[1]Sheet1!BO20</f>
        <v>145.02632141113281</v>
      </c>
      <c r="BP20">
        <f>+[1]Sheet1!BP20</f>
        <v>145.21963500976563</v>
      </c>
      <c r="BQ20">
        <f>+[1]Sheet1!BQ20</f>
        <v>140.73837280273438</v>
      </c>
      <c r="BR20">
        <f>+[1]Sheet1!BR20</f>
        <v>136.25386047363281</v>
      </c>
      <c r="BS20">
        <f>+[1]Sheet1!BS20</f>
        <v>130.43171691894531</v>
      </c>
      <c r="BT20">
        <f>+[1]Sheet1!BT20</f>
        <v>180.77555847167969</v>
      </c>
      <c r="BU20">
        <f>+[1]Sheet1!BU20</f>
        <v>137.59303283691406</v>
      </c>
      <c r="BV20">
        <f>+[1]Sheet1!BV20</f>
        <v>146.41909790039063</v>
      </c>
      <c r="BW20">
        <f>+[1]Sheet1!BW20</f>
        <v>147.48443603515625</v>
      </c>
      <c r="BX20">
        <f>+[1]Sheet1!BX20</f>
        <v>160.7803955078125</v>
      </c>
      <c r="BY20">
        <f>+[1]Sheet1!BY20</f>
        <v>141.66557312011719</v>
      </c>
      <c r="BZ20">
        <f>+[1]Sheet1!BZ20</f>
        <v>147.75437927246094</v>
      </c>
      <c r="CA20">
        <f>+[1]Sheet1!CA20</f>
        <v>140.32339477539063</v>
      </c>
      <c r="CB20">
        <f>+[1]Sheet1!CB20</f>
        <v>136.46418762207031</v>
      </c>
      <c r="CC20">
        <f>+[1]Sheet1!CC20</f>
        <v>144.95651245117188</v>
      </c>
      <c r="CD20">
        <f>+[1]Sheet1!CD20</f>
        <v>144.95651245117188</v>
      </c>
      <c r="CF20">
        <f ca="1">+[2]IPCse!DC24</f>
        <v>145.08056516996308</v>
      </c>
      <c r="CG20">
        <f t="shared" ca="1" si="0"/>
        <v>144.96293069509701</v>
      </c>
    </row>
    <row r="21" spans="1:85" x14ac:dyDescent="0.25">
      <c r="A21" s="2">
        <f>+[1]Sheet1!A21</f>
        <v>43282</v>
      </c>
      <c r="B21" s="1">
        <f>+[1]Sheet1!B21</f>
        <v>7</v>
      </c>
      <c r="C21" s="1">
        <f>+[1]Sheet1!C21</f>
        <v>2018</v>
      </c>
      <c r="D21">
        <f>+[1]Sheet1!D21</f>
        <v>147.23548889160156</v>
      </c>
      <c r="E21">
        <f>+[1]Sheet1!E21</f>
        <v>140.45358276367188</v>
      </c>
      <c r="F21">
        <f>+[1]Sheet1!F21</f>
        <v>132.26445007324219</v>
      </c>
      <c r="G21">
        <f>+[1]Sheet1!G21</f>
        <v>185.08723449707031</v>
      </c>
      <c r="H21">
        <f>+[1]Sheet1!H21</f>
        <v>141.31477355957031</v>
      </c>
      <c r="I21">
        <f>+[1]Sheet1!I21</f>
        <v>150.4320068359375</v>
      </c>
      <c r="J21">
        <f>+[1]Sheet1!J21</f>
        <v>155.81578063964844</v>
      </c>
      <c r="K21">
        <f>+[1]Sheet1!K21</f>
        <v>163.96359252929688</v>
      </c>
      <c r="L21">
        <f>+[1]Sheet1!L21</f>
        <v>147.63874816894531</v>
      </c>
      <c r="M21">
        <f>+[1]Sheet1!M21</f>
        <v>153.15390014648438</v>
      </c>
      <c r="N21">
        <f>+[1]Sheet1!N21</f>
        <v>143.61956787109375</v>
      </c>
      <c r="O21">
        <f>+[1]Sheet1!O21</f>
        <v>141.632080078125</v>
      </c>
      <c r="P21">
        <f>+[1]Sheet1!P21</f>
        <v>147.26493835449219</v>
      </c>
      <c r="Q21">
        <f>+[1]Sheet1!Q21</f>
        <v>140.21015930175781</v>
      </c>
      <c r="R21">
        <f>+[1]Sheet1!R21</f>
        <v>132.68186950683594</v>
      </c>
      <c r="S21">
        <f>+[1]Sheet1!S21</f>
        <v>183.91229248046875</v>
      </c>
      <c r="T21">
        <f>+[1]Sheet1!T21</f>
        <v>142.00448608398438</v>
      </c>
      <c r="U21">
        <f>+[1]Sheet1!U21</f>
        <v>150.47218322753906</v>
      </c>
      <c r="V21">
        <f>+[1]Sheet1!V21</f>
        <v>155.57086181640625</v>
      </c>
      <c r="W21">
        <f>+[1]Sheet1!W21</f>
        <v>163.46925354003906</v>
      </c>
      <c r="X21">
        <f>+[1]Sheet1!X21</f>
        <v>147.8839111328125</v>
      </c>
      <c r="Y21">
        <f>+[1]Sheet1!Y21</f>
        <v>152.40774536132813</v>
      </c>
      <c r="Z21">
        <f>+[1]Sheet1!Z21</f>
        <v>143.9583740234375</v>
      </c>
      <c r="AA21">
        <f>+[1]Sheet1!AA21</f>
        <v>141.70793151855469</v>
      </c>
      <c r="AB21">
        <f>+[1]Sheet1!AB21</f>
        <v>147.22120666503906</v>
      </c>
      <c r="AC21">
        <f>+[1]Sheet1!AC21</f>
        <v>140.13641357421875</v>
      </c>
      <c r="AD21">
        <f>+[1]Sheet1!AD21</f>
        <v>133.01737976074219</v>
      </c>
      <c r="AE21">
        <f>+[1]Sheet1!AE21</f>
        <v>182.99433898925781</v>
      </c>
      <c r="AF21">
        <f>+[1]Sheet1!AF21</f>
        <v>142.37753295898438</v>
      </c>
      <c r="AG21">
        <f>+[1]Sheet1!AG21</f>
        <v>150.62985229492188</v>
      </c>
      <c r="AH21">
        <f>+[1]Sheet1!AH21</f>
        <v>155.50462341308594</v>
      </c>
      <c r="AI21">
        <f>+[1]Sheet1!AI21</f>
        <v>163.35882568359375</v>
      </c>
      <c r="AJ21">
        <f>+[1]Sheet1!AJ21</f>
        <v>147.99464416503906</v>
      </c>
      <c r="AK21">
        <f>+[1]Sheet1!AK21</f>
        <v>152.37271118164063</v>
      </c>
      <c r="AL21">
        <f>+[1]Sheet1!AL21</f>
        <v>144.25189208984375</v>
      </c>
      <c r="AM21">
        <f>+[1]Sheet1!AM21</f>
        <v>141.72117614746094</v>
      </c>
      <c r="AN21">
        <f>+[1]Sheet1!AN21</f>
        <v>147.14535522460938</v>
      </c>
      <c r="AO21">
        <f>+[1]Sheet1!AO21</f>
        <v>140.13188171386719</v>
      </c>
      <c r="AP21">
        <f>+[1]Sheet1!AP21</f>
        <v>133.02793884277344</v>
      </c>
      <c r="AQ21">
        <f>+[1]Sheet1!AQ21</f>
        <v>182.42768859863281</v>
      </c>
      <c r="AR21">
        <f>+[1]Sheet1!AR21</f>
        <v>142.49809265136719</v>
      </c>
      <c r="AS21">
        <f>+[1]Sheet1!AS21</f>
        <v>150.53257751464844</v>
      </c>
      <c r="AT21">
        <f>+[1]Sheet1!AT21</f>
        <v>155.17312622070313</v>
      </c>
      <c r="AU21">
        <f>+[1]Sheet1!AU21</f>
        <v>162.75222778320313</v>
      </c>
      <c r="AV21">
        <f>+[1]Sheet1!AV21</f>
        <v>147.90072631835938</v>
      </c>
      <c r="AW21">
        <f>+[1]Sheet1!AW21</f>
        <v>152.0645751953125</v>
      </c>
      <c r="AX21">
        <f>+[1]Sheet1!AX21</f>
        <v>144.38227844238281</v>
      </c>
      <c r="AY21">
        <f>+[1]Sheet1!AY21</f>
        <v>141.89324951171875</v>
      </c>
      <c r="AZ21">
        <f>+[1]Sheet1!AZ21</f>
        <v>147.13975524902344</v>
      </c>
      <c r="BA21">
        <f>+[1]Sheet1!BA21</f>
        <v>139.99966430664063</v>
      </c>
      <c r="BB21">
        <f>+[1]Sheet1!BB21</f>
        <v>133.23397827148438</v>
      </c>
      <c r="BC21">
        <f>+[1]Sheet1!BC21</f>
        <v>181.13874816894531</v>
      </c>
      <c r="BD21">
        <f>+[1]Sheet1!BD21</f>
        <v>143.0672607421875</v>
      </c>
      <c r="BE21">
        <f>+[1]Sheet1!BE21</f>
        <v>150.48196411132813</v>
      </c>
      <c r="BF21">
        <f>+[1]Sheet1!BF21</f>
        <v>154.90771484375</v>
      </c>
      <c r="BG21">
        <f>+[1]Sheet1!BG21</f>
        <v>162.11752319335938</v>
      </c>
      <c r="BH21">
        <f>+[1]Sheet1!BH21</f>
        <v>147.85264587402344</v>
      </c>
      <c r="BI21">
        <f>+[1]Sheet1!BI21</f>
        <v>151.52651977539063</v>
      </c>
      <c r="BJ21">
        <f>+[1]Sheet1!BJ21</f>
        <v>144.54788208007813</v>
      </c>
      <c r="BK21">
        <f>+[1]Sheet1!BK21</f>
        <v>142.0596923828125</v>
      </c>
      <c r="BL21">
        <f>+[1]Sheet1!BL21</f>
        <v>149.43948364257813</v>
      </c>
      <c r="BM21">
        <f>+[1]Sheet1!BM21</f>
        <v>149.92430114746094</v>
      </c>
      <c r="BN21">
        <f>+[1]Sheet1!BN21</f>
        <v>150.00239562988281</v>
      </c>
      <c r="BO21">
        <f>+[1]Sheet1!BO21</f>
        <v>149.98631286621094</v>
      </c>
      <c r="BP21">
        <f>+[1]Sheet1!BP21</f>
        <v>149.99919128417969</v>
      </c>
      <c r="BQ21">
        <f>+[1]Sheet1!BQ21</f>
        <v>147.19773864746094</v>
      </c>
      <c r="BR21">
        <f>+[1]Sheet1!BR21</f>
        <v>140.14979553222656</v>
      </c>
      <c r="BS21">
        <f>+[1]Sheet1!BS21</f>
        <v>132.92166137695313</v>
      </c>
      <c r="BT21">
        <f>+[1]Sheet1!BT21</f>
        <v>182.64492797851563</v>
      </c>
      <c r="BU21">
        <f>+[1]Sheet1!BU21</f>
        <v>142.54835510253906</v>
      </c>
      <c r="BV21">
        <f>+[1]Sheet1!BV21</f>
        <v>150.51365661621094</v>
      </c>
      <c r="BW21">
        <f>+[1]Sheet1!BW21</f>
        <v>155.24407958984375</v>
      </c>
      <c r="BX21">
        <f>+[1]Sheet1!BX21</f>
        <v>162.947509765625</v>
      </c>
      <c r="BY21">
        <f>+[1]Sheet1!BY21</f>
        <v>147.86824035644531</v>
      </c>
      <c r="BZ21">
        <f>+[1]Sheet1!BZ21</f>
        <v>152.01728820800781</v>
      </c>
      <c r="CA21">
        <f>+[1]Sheet1!CA21</f>
        <v>144.31558227539063</v>
      </c>
      <c r="CB21">
        <f>+[1]Sheet1!CB21</f>
        <v>141.87466430664063</v>
      </c>
      <c r="CC21">
        <f>+[1]Sheet1!CC21</f>
        <v>149.91688537597656</v>
      </c>
      <c r="CD21">
        <f>+[1]Sheet1!CD21</f>
        <v>149.91690063476563</v>
      </c>
      <c r="CF21">
        <f ca="1">+[2]IPCse!DC25</f>
        <v>150.02565565442865</v>
      </c>
      <c r="CG21">
        <f t="shared" ca="1" si="0"/>
        <v>149.90401159274009</v>
      </c>
    </row>
    <row r="22" spans="1:85" x14ac:dyDescent="0.25">
      <c r="A22" s="2">
        <f>+[1]Sheet1!A22</f>
        <v>43313</v>
      </c>
      <c r="B22" s="1">
        <f>+[1]Sheet1!B22</f>
        <v>8</v>
      </c>
      <c r="C22" s="1">
        <f>+[1]Sheet1!C22</f>
        <v>2018</v>
      </c>
      <c r="D22">
        <f>+[1]Sheet1!D22</f>
        <v>153.16526794433594</v>
      </c>
      <c r="E22">
        <f>+[1]Sheet1!E22</f>
        <v>143.03373718261719</v>
      </c>
      <c r="F22">
        <f>+[1]Sheet1!F22</f>
        <v>133.33096313476563</v>
      </c>
      <c r="G22">
        <f>+[1]Sheet1!G22</f>
        <v>195.96054077148438</v>
      </c>
      <c r="H22">
        <f>+[1]Sheet1!H22</f>
        <v>145.38545227050781</v>
      </c>
      <c r="I22">
        <f>+[1]Sheet1!I22</f>
        <v>156.11883544921875</v>
      </c>
      <c r="J22">
        <f>+[1]Sheet1!J22</f>
        <v>162.34211730957031</v>
      </c>
      <c r="K22">
        <f>+[1]Sheet1!K22</f>
        <v>183.39697265625</v>
      </c>
      <c r="L22">
        <f>+[1]Sheet1!L22</f>
        <v>152.67774963378906</v>
      </c>
      <c r="M22">
        <f>+[1]Sheet1!M22</f>
        <v>156.717529296875</v>
      </c>
      <c r="N22">
        <f>+[1]Sheet1!N22</f>
        <v>147.24050903320313</v>
      </c>
      <c r="O22">
        <f>+[1]Sheet1!O22</f>
        <v>147.94313049316406</v>
      </c>
      <c r="P22">
        <f>+[1]Sheet1!P22</f>
        <v>153.03105163574219</v>
      </c>
      <c r="Q22">
        <f>+[1]Sheet1!Q22</f>
        <v>142.72859191894531</v>
      </c>
      <c r="R22">
        <f>+[1]Sheet1!R22</f>
        <v>133.85060119628906</v>
      </c>
      <c r="S22">
        <f>+[1]Sheet1!S22</f>
        <v>195.00822448730469</v>
      </c>
      <c r="T22">
        <f>+[1]Sheet1!T22</f>
        <v>146.063232421875</v>
      </c>
      <c r="U22">
        <f>+[1]Sheet1!U22</f>
        <v>156.35159301757813</v>
      </c>
      <c r="V22">
        <f>+[1]Sheet1!V22</f>
        <v>161.97819519042969</v>
      </c>
      <c r="W22">
        <f>+[1]Sheet1!W22</f>
        <v>183.62103271484375</v>
      </c>
      <c r="X22">
        <f>+[1]Sheet1!X22</f>
        <v>153.07125854492188</v>
      </c>
      <c r="Y22">
        <f>+[1]Sheet1!Y22</f>
        <v>156.09461975097656</v>
      </c>
      <c r="Z22">
        <f>+[1]Sheet1!Z22</f>
        <v>147.49546813964844</v>
      </c>
      <c r="AA22">
        <f>+[1]Sheet1!AA22</f>
        <v>148.30857849121094</v>
      </c>
      <c r="AB22">
        <f>+[1]Sheet1!AB22</f>
        <v>152.88070678710938</v>
      </c>
      <c r="AC22">
        <f>+[1]Sheet1!AC22</f>
        <v>142.74510192871094</v>
      </c>
      <c r="AD22">
        <f>+[1]Sheet1!AD22</f>
        <v>134.24348449707031</v>
      </c>
      <c r="AE22">
        <f>+[1]Sheet1!AE22</f>
        <v>193.85951232910156</v>
      </c>
      <c r="AF22">
        <f>+[1]Sheet1!AF22</f>
        <v>146.46046447753906</v>
      </c>
      <c r="AG22">
        <f>+[1]Sheet1!AG22</f>
        <v>156.48529052734375</v>
      </c>
      <c r="AH22">
        <f>+[1]Sheet1!AH22</f>
        <v>161.95384216308594</v>
      </c>
      <c r="AI22">
        <f>+[1]Sheet1!AI22</f>
        <v>183.99691772460938</v>
      </c>
      <c r="AJ22">
        <f>+[1]Sheet1!AJ22</f>
        <v>153.33311462402344</v>
      </c>
      <c r="AK22">
        <f>+[1]Sheet1!AK22</f>
        <v>156.09718322753906</v>
      </c>
      <c r="AL22">
        <f>+[1]Sheet1!AL22</f>
        <v>147.77130126953125</v>
      </c>
      <c r="AM22">
        <f>+[1]Sheet1!AM22</f>
        <v>148.45196533203125</v>
      </c>
      <c r="AN22">
        <f>+[1]Sheet1!AN22</f>
        <v>152.72833251953125</v>
      </c>
      <c r="AO22">
        <f>+[1]Sheet1!AO22</f>
        <v>142.7081298828125</v>
      </c>
      <c r="AP22">
        <f>+[1]Sheet1!AP22</f>
        <v>134.30146789550781</v>
      </c>
      <c r="AQ22">
        <f>+[1]Sheet1!AQ22</f>
        <v>193.31660461425781</v>
      </c>
      <c r="AR22">
        <f>+[1]Sheet1!AR22</f>
        <v>146.59257507324219</v>
      </c>
      <c r="AS22">
        <f>+[1]Sheet1!AS22</f>
        <v>156.75071716308594</v>
      </c>
      <c r="AT22">
        <f>+[1]Sheet1!AT22</f>
        <v>161.479248046875</v>
      </c>
      <c r="AU22">
        <f>+[1]Sheet1!AU22</f>
        <v>183.35101318359375</v>
      </c>
      <c r="AV22">
        <f>+[1]Sheet1!AV22</f>
        <v>152.97401428222656</v>
      </c>
      <c r="AW22">
        <f>+[1]Sheet1!AW22</f>
        <v>155.72109985351563</v>
      </c>
      <c r="AX22">
        <f>+[1]Sheet1!AX22</f>
        <v>147.88967895507813</v>
      </c>
      <c r="AY22">
        <f>+[1]Sheet1!AY22</f>
        <v>148.68576049804688</v>
      </c>
      <c r="AZ22">
        <f>+[1]Sheet1!AZ22</f>
        <v>152.60394287109375</v>
      </c>
      <c r="BA22">
        <f>+[1]Sheet1!BA22</f>
        <v>142.49755859375</v>
      </c>
      <c r="BB22">
        <f>+[1]Sheet1!BB22</f>
        <v>134.56941223144531</v>
      </c>
      <c r="BC22">
        <f>+[1]Sheet1!BC22</f>
        <v>192.46208190917969</v>
      </c>
      <c r="BD22">
        <f>+[1]Sheet1!BD22</f>
        <v>147.14151000976563</v>
      </c>
      <c r="BE22">
        <f>+[1]Sheet1!BE22</f>
        <v>156.99978637695313</v>
      </c>
      <c r="BF22">
        <f>+[1]Sheet1!BF22</f>
        <v>161.16090393066406</v>
      </c>
      <c r="BG22">
        <f>+[1]Sheet1!BG22</f>
        <v>183.26914978027344</v>
      </c>
      <c r="BH22">
        <f>+[1]Sheet1!BH22</f>
        <v>152.64959716796875</v>
      </c>
      <c r="BI22">
        <f>+[1]Sheet1!BI22</f>
        <v>155.29208374023438</v>
      </c>
      <c r="BJ22">
        <f>+[1]Sheet1!BJ22</f>
        <v>148.07508850097656</v>
      </c>
      <c r="BK22">
        <f>+[1]Sheet1!BK22</f>
        <v>149.12486267089844</v>
      </c>
      <c r="BL22">
        <f>+[1]Sheet1!BL22</f>
        <v>155.24581909179688</v>
      </c>
      <c r="BM22">
        <f>+[1]Sheet1!BM22</f>
        <v>155.79220581054688</v>
      </c>
      <c r="BN22">
        <f>+[1]Sheet1!BN22</f>
        <v>155.86990356445313</v>
      </c>
      <c r="BO22">
        <f>+[1]Sheet1!BO22</f>
        <v>155.79864501953125</v>
      </c>
      <c r="BP22">
        <f>+[1]Sheet1!BP22</f>
        <v>155.79953002929688</v>
      </c>
      <c r="BQ22">
        <f>+[1]Sheet1!BQ22</f>
        <v>152.86572265625</v>
      </c>
      <c r="BR22">
        <f>+[1]Sheet1!BR22</f>
        <v>142.69740295410156</v>
      </c>
      <c r="BS22">
        <f>+[1]Sheet1!BS22</f>
        <v>134.15798950195313</v>
      </c>
      <c r="BT22">
        <f>+[1]Sheet1!BT22</f>
        <v>193.7039794921875</v>
      </c>
      <c r="BU22">
        <f>+[1]Sheet1!BU22</f>
        <v>146.62603759765625</v>
      </c>
      <c r="BV22">
        <f>+[1]Sheet1!BV22</f>
        <v>156.71365356445313</v>
      </c>
      <c r="BW22">
        <f>+[1]Sheet1!BW22</f>
        <v>161.58787536621094</v>
      </c>
      <c r="BX22">
        <f>+[1]Sheet1!BX22</f>
        <v>183.50444030761719</v>
      </c>
      <c r="BY22">
        <f>+[1]Sheet1!BY22</f>
        <v>152.89491271972656</v>
      </c>
      <c r="BZ22">
        <f>+[1]Sheet1!BZ22</f>
        <v>155.72712707519531</v>
      </c>
      <c r="CA22">
        <f>+[1]Sheet1!CA22</f>
        <v>147.84564208984375</v>
      </c>
      <c r="CB22">
        <f>+[1]Sheet1!CB22</f>
        <v>148.68392944335938</v>
      </c>
      <c r="CC22">
        <f>+[1]Sheet1!CC22</f>
        <v>155.74299621582031</v>
      </c>
      <c r="CD22">
        <f>+[1]Sheet1!CD22</f>
        <v>155.74299621582031</v>
      </c>
      <c r="CF22">
        <f ca="1">+[2]IPCse!DC26</f>
        <v>155.81365035525602</v>
      </c>
      <c r="CG22">
        <f t="shared" ca="1" si="0"/>
        <v>155.68731326168987</v>
      </c>
    </row>
    <row r="23" spans="1:85" x14ac:dyDescent="0.25">
      <c r="A23" s="2">
        <f>+[1]Sheet1!A23</f>
        <v>43344</v>
      </c>
      <c r="B23" s="1">
        <f>+[1]Sheet1!B23</f>
        <v>9</v>
      </c>
      <c r="C23" s="1">
        <f>+[1]Sheet1!C23</f>
        <v>2018</v>
      </c>
      <c r="D23">
        <f>+[1]Sheet1!D23</f>
        <v>162.66473388671875</v>
      </c>
      <c r="E23">
        <f>+[1]Sheet1!E23</f>
        <v>146.99681091308594</v>
      </c>
      <c r="F23">
        <f>+[1]Sheet1!F23</f>
        <v>140.55470275878906</v>
      </c>
      <c r="G23">
        <f>+[1]Sheet1!G23</f>
        <v>201.41946411132813</v>
      </c>
      <c r="H23">
        <f>+[1]Sheet1!H23</f>
        <v>158.4813232421875</v>
      </c>
      <c r="I23">
        <f>+[1]Sheet1!I23</f>
        <v>163.34042358398438</v>
      </c>
      <c r="J23">
        <f>+[1]Sheet1!J23</f>
        <v>178.70950317382813</v>
      </c>
      <c r="K23">
        <f>+[1]Sheet1!K23</f>
        <v>187.63427734375</v>
      </c>
      <c r="L23">
        <f>+[1]Sheet1!L23</f>
        <v>161.63873291015625</v>
      </c>
      <c r="M23">
        <f>+[1]Sheet1!M23</f>
        <v>160.88172912597656</v>
      </c>
      <c r="N23">
        <f>+[1]Sheet1!N23</f>
        <v>156.08171081542969</v>
      </c>
      <c r="O23">
        <f>+[1]Sheet1!O23</f>
        <v>159.5433349609375</v>
      </c>
      <c r="P23">
        <f>+[1]Sheet1!P23</f>
        <v>162.57366943359375</v>
      </c>
      <c r="Q23">
        <f>+[1]Sheet1!Q23</f>
        <v>146.61875915527344</v>
      </c>
      <c r="R23">
        <f>+[1]Sheet1!R23</f>
        <v>141.18208312988281</v>
      </c>
      <c r="S23">
        <f>+[1]Sheet1!S23</f>
        <v>199.871826171875</v>
      </c>
      <c r="T23">
        <f>+[1]Sheet1!T23</f>
        <v>159.17282104492188</v>
      </c>
      <c r="U23">
        <f>+[1]Sheet1!U23</f>
        <v>163.44891357421875</v>
      </c>
      <c r="V23">
        <f>+[1]Sheet1!V23</f>
        <v>178.4713134765625</v>
      </c>
      <c r="W23">
        <f>+[1]Sheet1!W23</f>
        <v>187.63539123535156</v>
      </c>
      <c r="X23">
        <f>+[1]Sheet1!X23</f>
        <v>161.93489074707031</v>
      </c>
      <c r="Y23">
        <f>+[1]Sheet1!Y23</f>
        <v>160.43710327148438</v>
      </c>
      <c r="Z23">
        <f>+[1]Sheet1!Z23</f>
        <v>156.28889465332031</v>
      </c>
      <c r="AA23">
        <f>+[1]Sheet1!AA23</f>
        <v>159.9609375</v>
      </c>
      <c r="AB23">
        <f>+[1]Sheet1!AB23</f>
        <v>162.41398620605469</v>
      </c>
      <c r="AC23">
        <f>+[1]Sheet1!AC23</f>
        <v>146.66744995117188</v>
      </c>
      <c r="AD23">
        <f>+[1]Sheet1!AD23</f>
        <v>141.57388305664063</v>
      </c>
      <c r="AE23">
        <f>+[1]Sheet1!AE23</f>
        <v>198.51748657226563</v>
      </c>
      <c r="AF23">
        <f>+[1]Sheet1!AF23</f>
        <v>159.6932373046875</v>
      </c>
      <c r="AG23">
        <f>+[1]Sheet1!AG23</f>
        <v>163.50299072265625</v>
      </c>
      <c r="AH23">
        <f>+[1]Sheet1!AH23</f>
        <v>178.58729553222656</v>
      </c>
      <c r="AI23">
        <f>+[1]Sheet1!AI23</f>
        <v>187.9195556640625</v>
      </c>
      <c r="AJ23">
        <f>+[1]Sheet1!AJ23</f>
        <v>162.14273071289063</v>
      </c>
      <c r="AK23">
        <f>+[1]Sheet1!AK23</f>
        <v>160.50119018554688</v>
      </c>
      <c r="AL23">
        <f>+[1]Sheet1!AL23</f>
        <v>156.35409545898438</v>
      </c>
      <c r="AM23">
        <f>+[1]Sheet1!AM23</f>
        <v>160.16729736328125</v>
      </c>
      <c r="AN23">
        <f>+[1]Sheet1!AN23</f>
        <v>162.24998474121094</v>
      </c>
      <c r="AO23">
        <f>+[1]Sheet1!AO23</f>
        <v>146.59312438964844</v>
      </c>
      <c r="AP23">
        <f>+[1]Sheet1!AP23</f>
        <v>141.772216796875</v>
      </c>
      <c r="AQ23">
        <f>+[1]Sheet1!AQ23</f>
        <v>197.96170043945313</v>
      </c>
      <c r="AR23">
        <f>+[1]Sheet1!AR23</f>
        <v>159.81965637207031</v>
      </c>
      <c r="AS23">
        <f>+[1]Sheet1!AS23</f>
        <v>163.70170593261719</v>
      </c>
      <c r="AT23">
        <f>+[1]Sheet1!AT23</f>
        <v>178.29447937011719</v>
      </c>
      <c r="AU23">
        <f>+[1]Sheet1!AU23</f>
        <v>187.11293029785156</v>
      </c>
      <c r="AV23">
        <f>+[1]Sheet1!AV23</f>
        <v>161.75352478027344</v>
      </c>
      <c r="AW23">
        <f>+[1]Sheet1!AW23</f>
        <v>160.07052612304688</v>
      </c>
      <c r="AX23">
        <f>+[1]Sheet1!AX23</f>
        <v>156.46652221679688</v>
      </c>
      <c r="AY23">
        <f>+[1]Sheet1!AY23</f>
        <v>160.29501342773438</v>
      </c>
      <c r="AZ23">
        <f>+[1]Sheet1!AZ23</f>
        <v>162.10585021972656</v>
      </c>
      <c r="BA23">
        <f>+[1]Sheet1!BA23</f>
        <v>146.30384826660156</v>
      </c>
      <c r="BB23">
        <f>+[1]Sheet1!BB23</f>
        <v>142.18858337402344</v>
      </c>
      <c r="BC23">
        <f>+[1]Sheet1!BC23</f>
        <v>196.70468139648438</v>
      </c>
      <c r="BD23">
        <f>+[1]Sheet1!BD23</f>
        <v>160.24923706054688</v>
      </c>
      <c r="BE23">
        <f>+[1]Sheet1!BE23</f>
        <v>163.87174987792969</v>
      </c>
      <c r="BF23">
        <f>+[1]Sheet1!BF23</f>
        <v>178.117431640625</v>
      </c>
      <c r="BG23">
        <f>+[1]Sheet1!BG23</f>
        <v>186.81387329101563</v>
      </c>
      <c r="BH23">
        <f>+[1]Sheet1!BH23</f>
        <v>161.32063293457031</v>
      </c>
      <c r="BI23">
        <f>+[1]Sheet1!BI23</f>
        <v>159.91194152832031</v>
      </c>
      <c r="BJ23">
        <f>+[1]Sheet1!BJ23</f>
        <v>156.61102294921875</v>
      </c>
      <c r="BK23">
        <f>+[1]Sheet1!BK23</f>
        <v>160.62680053710938</v>
      </c>
      <c r="BL23">
        <f>+[1]Sheet1!BL23</f>
        <v>164.283935546875</v>
      </c>
      <c r="BM23">
        <f>+[1]Sheet1!BM23</f>
        <v>164.86906433105469</v>
      </c>
      <c r="BN23">
        <f>+[1]Sheet1!BN23</f>
        <v>164.90130615234375</v>
      </c>
      <c r="BO23">
        <f>+[1]Sheet1!BO23</f>
        <v>165.0465087890625</v>
      </c>
      <c r="BP23">
        <f>+[1]Sheet1!BP23</f>
        <v>164.99246215820313</v>
      </c>
      <c r="BQ23">
        <f>+[1]Sheet1!BQ23</f>
        <v>162.38514709472656</v>
      </c>
      <c r="BR23">
        <f>+[1]Sheet1!BR23</f>
        <v>146.57615661621094</v>
      </c>
      <c r="BS23">
        <f>+[1]Sheet1!BS23</f>
        <v>141.58778381347656</v>
      </c>
      <c r="BT23">
        <f>+[1]Sheet1!BT23</f>
        <v>198.34721374511719</v>
      </c>
      <c r="BU23">
        <f>+[1]Sheet1!BU23</f>
        <v>159.77780151367188</v>
      </c>
      <c r="BV23">
        <f>+[1]Sheet1!BV23</f>
        <v>163.68112182617188</v>
      </c>
      <c r="BW23">
        <f>+[1]Sheet1!BW23</f>
        <v>178.33958435058594</v>
      </c>
      <c r="BX23">
        <f>+[1]Sheet1!BX23</f>
        <v>187.33222961425781</v>
      </c>
      <c r="BY23">
        <f>+[1]Sheet1!BY23</f>
        <v>161.67012023925781</v>
      </c>
      <c r="BZ23">
        <f>+[1]Sheet1!BZ23</f>
        <v>160.18116760253906</v>
      </c>
      <c r="CA23">
        <f>+[1]Sheet1!CA23</f>
        <v>156.45474243164063</v>
      </c>
      <c r="CB23">
        <f>+[1]Sheet1!CB23</f>
        <v>160.27630615234375</v>
      </c>
      <c r="CC23">
        <f>+[1]Sheet1!CC23</f>
        <v>164.88267517089844</v>
      </c>
      <c r="CD23">
        <f>+[1]Sheet1!CD23</f>
        <v>164.88267517089844</v>
      </c>
      <c r="CF23">
        <f ca="1">+[2]IPCse!DC27</f>
        <v>164.9827888349997</v>
      </c>
      <c r="CG23">
        <f t="shared" ca="1" si="0"/>
        <v>164.8490172047072</v>
      </c>
    </row>
    <row r="24" spans="1:85" x14ac:dyDescent="0.25">
      <c r="A24" s="2">
        <f>+[1]Sheet1!A24</f>
        <v>43374</v>
      </c>
      <c r="B24" s="1">
        <f>+[1]Sheet1!B24</f>
        <v>10</v>
      </c>
      <c r="C24" s="1">
        <f>+[1]Sheet1!C24</f>
        <v>2018</v>
      </c>
      <c r="D24">
        <f>+[1]Sheet1!D24</f>
        <v>171.11573791503906</v>
      </c>
      <c r="E24">
        <f>+[1]Sheet1!E24</f>
        <v>150.10882568359375</v>
      </c>
      <c r="F24">
        <f>+[1]Sheet1!F24</f>
        <v>146.04791259765625</v>
      </c>
      <c r="G24">
        <f>+[1]Sheet1!G24</f>
        <v>218.43557739257813</v>
      </c>
      <c r="H24">
        <f>+[1]Sheet1!H24</f>
        <v>165.31393432617188</v>
      </c>
      <c r="I24">
        <f>+[1]Sheet1!I24</f>
        <v>172.00367736816406</v>
      </c>
      <c r="J24">
        <f>+[1]Sheet1!J24</f>
        <v>192.42999267578125</v>
      </c>
      <c r="K24">
        <f>+[1]Sheet1!K24</f>
        <v>189.19964599609375</v>
      </c>
      <c r="L24">
        <f>+[1]Sheet1!L24</f>
        <v>166.71580505371094</v>
      </c>
      <c r="M24">
        <f>+[1]Sheet1!M24</f>
        <v>165.31309509277344</v>
      </c>
      <c r="N24">
        <f>+[1]Sheet1!N24</f>
        <v>161.01695251464844</v>
      </c>
      <c r="O24">
        <f>+[1]Sheet1!O24</f>
        <v>169.24905395507813</v>
      </c>
      <c r="P24">
        <f>+[1]Sheet1!P24</f>
        <v>171.01899719238281</v>
      </c>
      <c r="Q24">
        <f>+[1]Sheet1!Q24</f>
        <v>149.74099731445313</v>
      </c>
      <c r="R24">
        <f>+[1]Sheet1!R24</f>
        <v>146.72976684570313</v>
      </c>
      <c r="S24">
        <f>+[1]Sheet1!S24</f>
        <v>217.38726806640625</v>
      </c>
      <c r="T24">
        <f>+[1]Sheet1!T24</f>
        <v>165.71493530273438</v>
      </c>
      <c r="U24">
        <f>+[1]Sheet1!U24</f>
        <v>172.2552490234375</v>
      </c>
      <c r="V24">
        <f>+[1]Sheet1!V24</f>
        <v>192.15609741210938</v>
      </c>
      <c r="W24">
        <f>+[1]Sheet1!W24</f>
        <v>189.01756286621094</v>
      </c>
      <c r="X24">
        <f>+[1]Sheet1!X24</f>
        <v>166.76451110839844</v>
      </c>
      <c r="Y24">
        <f>+[1]Sheet1!Y24</f>
        <v>164.99531555175781</v>
      </c>
      <c r="Z24">
        <f>+[1]Sheet1!Z24</f>
        <v>161.16249084472656</v>
      </c>
      <c r="AA24">
        <f>+[1]Sheet1!AA24</f>
        <v>169.8060302734375</v>
      </c>
      <c r="AB24">
        <f>+[1]Sheet1!AB24</f>
        <v>170.84916687011719</v>
      </c>
      <c r="AC24">
        <f>+[1]Sheet1!AC24</f>
        <v>149.76338195800781</v>
      </c>
      <c r="AD24">
        <f>+[1]Sheet1!AD24</f>
        <v>147.14840698242188</v>
      </c>
      <c r="AE24">
        <f>+[1]Sheet1!AE24</f>
        <v>216.49018859863281</v>
      </c>
      <c r="AF24">
        <f>+[1]Sheet1!AF24</f>
        <v>166.10418701171875</v>
      </c>
      <c r="AG24">
        <f>+[1]Sheet1!AG24</f>
        <v>172.35707092285156</v>
      </c>
      <c r="AH24">
        <f>+[1]Sheet1!AH24</f>
        <v>192.34623718261719</v>
      </c>
      <c r="AI24">
        <f>+[1]Sheet1!AI24</f>
        <v>189.20156860351563</v>
      </c>
      <c r="AJ24">
        <f>+[1]Sheet1!AJ24</f>
        <v>166.8642578125</v>
      </c>
      <c r="AK24">
        <f>+[1]Sheet1!AK24</f>
        <v>165.07481384277344</v>
      </c>
      <c r="AL24">
        <f>+[1]Sheet1!AL24</f>
        <v>161.26383972167969</v>
      </c>
      <c r="AM24">
        <f>+[1]Sheet1!AM24</f>
        <v>170.08869934082031</v>
      </c>
      <c r="AN24">
        <f>+[1]Sheet1!AN24</f>
        <v>170.66862487792969</v>
      </c>
      <c r="AO24">
        <f>+[1]Sheet1!AO24</f>
        <v>149.70526123046875</v>
      </c>
      <c r="AP24">
        <f>+[1]Sheet1!AP24</f>
        <v>147.34140014648438</v>
      </c>
      <c r="AQ24">
        <f>+[1]Sheet1!AQ24</f>
        <v>215.80924987792969</v>
      </c>
      <c r="AR24">
        <f>+[1]Sheet1!AR24</f>
        <v>166.18537902832031</v>
      </c>
      <c r="AS24">
        <f>+[1]Sheet1!AS24</f>
        <v>172.68302917480469</v>
      </c>
      <c r="AT24">
        <f>+[1]Sheet1!AT24</f>
        <v>191.92515563964844</v>
      </c>
      <c r="AU24">
        <f>+[1]Sheet1!AU24</f>
        <v>188.36715698242188</v>
      </c>
      <c r="AV24">
        <f>+[1]Sheet1!AV24</f>
        <v>166.4056396484375</v>
      </c>
      <c r="AW24">
        <f>+[1]Sheet1!AW24</f>
        <v>164.606689453125</v>
      </c>
      <c r="AX24">
        <f>+[1]Sheet1!AX24</f>
        <v>161.307861328125</v>
      </c>
      <c r="AY24">
        <f>+[1]Sheet1!AY24</f>
        <v>170.20451354980469</v>
      </c>
      <c r="AZ24">
        <f>+[1]Sheet1!AZ24</f>
        <v>170.49908447265625</v>
      </c>
      <c r="BA24">
        <f>+[1]Sheet1!BA24</f>
        <v>149.44731140136719</v>
      </c>
      <c r="BB24">
        <f>+[1]Sheet1!BB24</f>
        <v>147.76036071777344</v>
      </c>
      <c r="BC24">
        <f>+[1]Sheet1!BC24</f>
        <v>214.0657958984375</v>
      </c>
      <c r="BD24">
        <f>+[1]Sheet1!BD24</f>
        <v>166.32606506347656</v>
      </c>
      <c r="BE24">
        <f>+[1]Sheet1!BE24</f>
        <v>172.99345397949219</v>
      </c>
      <c r="BF24">
        <f>+[1]Sheet1!BF24</f>
        <v>191.6812744140625</v>
      </c>
      <c r="BG24">
        <f>+[1]Sheet1!BG24</f>
        <v>187.9560546875</v>
      </c>
      <c r="BH24">
        <f>+[1]Sheet1!BH24</f>
        <v>165.89741516113281</v>
      </c>
      <c r="BI24">
        <f>+[1]Sheet1!BI24</f>
        <v>164.32963562011719</v>
      </c>
      <c r="BJ24">
        <f>+[1]Sheet1!BJ24</f>
        <v>161.39154052734375</v>
      </c>
      <c r="BK24">
        <f>+[1]Sheet1!BK24</f>
        <v>170.530517578125</v>
      </c>
      <c r="BL24">
        <f>+[1]Sheet1!BL24</f>
        <v>172.7022705078125</v>
      </c>
      <c r="BM24">
        <f>+[1]Sheet1!BM24</f>
        <v>173.37210083007813</v>
      </c>
      <c r="BN24">
        <f>+[1]Sheet1!BN24</f>
        <v>173.42813110351563</v>
      </c>
      <c r="BO24">
        <f>+[1]Sheet1!BO24</f>
        <v>173.60185241699219</v>
      </c>
      <c r="BP24">
        <f>+[1]Sheet1!BP24</f>
        <v>173.38638305664063</v>
      </c>
      <c r="BQ24">
        <f>+[1]Sheet1!BQ24</f>
        <v>170.8121337890625</v>
      </c>
      <c r="BR24">
        <f>+[1]Sheet1!BR24</f>
        <v>149.69694519042969</v>
      </c>
      <c r="BS24">
        <f>+[1]Sheet1!BS24</f>
        <v>147.14459228515625</v>
      </c>
      <c r="BT24">
        <f>+[1]Sheet1!BT24</f>
        <v>215.90739440917969</v>
      </c>
      <c r="BU24">
        <f>+[1]Sheet1!BU24</f>
        <v>166.09429931640625</v>
      </c>
      <c r="BV24">
        <f>+[1]Sheet1!BV24</f>
        <v>172.65388488769531</v>
      </c>
      <c r="BW24">
        <f>+[1]Sheet1!BW24</f>
        <v>191.98260498046875</v>
      </c>
      <c r="BX24">
        <f>+[1]Sheet1!BX24</f>
        <v>188.61688232421875</v>
      </c>
      <c r="BY24">
        <f>+[1]Sheet1!BY24</f>
        <v>166.37538146972656</v>
      </c>
      <c r="BZ24">
        <f>+[1]Sheet1!BZ24</f>
        <v>164.67289733886719</v>
      </c>
      <c r="CA24">
        <f>+[1]Sheet1!CA24</f>
        <v>161.29371643066406</v>
      </c>
      <c r="CB24">
        <f>+[1]Sheet1!CB24</f>
        <v>170.15667724609375</v>
      </c>
      <c r="CC24">
        <f>+[1]Sheet1!CC24</f>
        <v>173.35597229003906</v>
      </c>
      <c r="CD24">
        <f>+[1]Sheet1!CD24</f>
        <v>173.35597229003906</v>
      </c>
      <c r="CF24">
        <f ca="1">+[2]IPCse!DC28</f>
        <v>173.44691839903922</v>
      </c>
      <c r="CG24">
        <f t="shared" ca="1" si="0"/>
        <v>173.30628386856915</v>
      </c>
    </row>
    <row r="25" spans="1:85" x14ac:dyDescent="0.25">
      <c r="A25" s="2">
        <f>+[1]Sheet1!A25</f>
        <v>43405</v>
      </c>
      <c r="B25" s="1">
        <f>+[1]Sheet1!B25</f>
        <v>11</v>
      </c>
      <c r="C25" s="1">
        <f>+[1]Sheet1!C25</f>
        <v>2018</v>
      </c>
      <c r="D25">
        <f>+[1]Sheet1!D25</f>
        <v>178.01228332519531</v>
      </c>
      <c r="E25">
        <f>+[1]Sheet1!E25</f>
        <v>156.0328369140625</v>
      </c>
      <c r="F25">
        <f>+[1]Sheet1!F25</f>
        <v>149.90524291992188</v>
      </c>
      <c r="G25">
        <f>+[1]Sheet1!G25</f>
        <v>223.35749816894531</v>
      </c>
      <c r="H25">
        <f>+[1]Sheet1!H25</f>
        <v>171.49919128417969</v>
      </c>
      <c r="I25">
        <f>+[1]Sheet1!I25</f>
        <v>182.97196960449219</v>
      </c>
      <c r="J25">
        <f>+[1]Sheet1!J25</f>
        <v>197.54966735839844</v>
      </c>
      <c r="K25">
        <f>+[1]Sheet1!K25</f>
        <v>194.70465087890625</v>
      </c>
      <c r="L25">
        <f>+[1]Sheet1!L25</f>
        <v>171.61187744140625</v>
      </c>
      <c r="M25">
        <f>+[1]Sheet1!M25</f>
        <v>170.28158569335938</v>
      </c>
      <c r="N25">
        <f>+[1]Sheet1!N25</f>
        <v>165.14784240722656</v>
      </c>
      <c r="O25">
        <f>+[1]Sheet1!O25</f>
        <v>177.06756591796875</v>
      </c>
      <c r="P25">
        <f>+[1]Sheet1!P25</f>
        <v>178.02763366699219</v>
      </c>
      <c r="Q25">
        <f>+[1]Sheet1!Q25</f>
        <v>155.74996948242188</v>
      </c>
      <c r="R25">
        <f>+[1]Sheet1!R25</f>
        <v>150.664306640625</v>
      </c>
      <c r="S25">
        <f>+[1]Sheet1!S25</f>
        <v>222.23042297363281</v>
      </c>
      <c r="T25">
        <f>+[1]Sheet1!T25</f>
        <v>172.00006103515625</v>
      </c>
      <c r="U25">
        <f>+[1]Sheet1!U25</f>
        <v>182.76496887207031</v>
      </c>
      <c r="V25">
        <f>+[1]Sheet1!V25</f>
        <v>197.25991821289063</v>
      </c>
      <c r="W25">
        <f>+[1]Sheet1!W25</f>
        <v>194.79566955566406</v>
      </c>
      <c r="X25">
        <f>+[1]Sheet1!X25</f>
        <v>171.62786865234375</v>
      </c>
      <c r="Y25">
        <f>+[1]Sheet1!Y25</f>
        <v>169.75608825683594</v>
      </c>
      <c r="Z25">
        <f>+[1]Sheet1!Z25</f>
        <v>165.33035278320313</v>
      </c>
      <c r="AA25">
        <f>+[1]Sheet1!AA25</f>
        <v>177.38925170898438</v>
      </c>
      <c r="AB25">
        <f>+[1]Sheet1!AB25</f>
        <v>177.94497680664063</v>
      </c>
      <c r="AC25">
        <f>+[1]Sheet1!AC25</f>
        <v>155.68563842773438</v>
      </c>
      <c r="AD25">
        <f>+[1]Sheet1!AD25</f>
        <v>151.09805297851563</v>
      </c>
      <c r="AE25">
        <f>+[1]Sheet1!AE25</f>
        <v>221.36776733398438</v>
      </c>
      <c r="AF25">
        <f>+[1]Sheet1!AF25</f>
        <v>172.34941101074219</v>
      </c>
      <c r="AG25">
        <f>+[1]Sheet1!AG25</f>
        <v>182.85491943359375</v>
      </c>
      <c r="AH25">
        <f>+[1]Sheet1!AH25</f>
        <v>197.40463256835938</v>
      </c>
      <c r="AI25">
        <f>+[1]Sheet1!AI25</f>
        <v>195.09556579589844</v>
      </c>
      <c r="AJ25">
        <f>+[1]Sheet1!AJ25</f>
        <v>171.646728515625</v>
      </c>
      <c r="AK25">
        <f>+[1]Sheet1!AK25</f>
        <v>169.84103393554688</v>
      </c>
      <c r="AL25">
        <f>+[1]Sheet1!AL25</f>
        <v>165.50021362304688</v>
      </c>
      <c r="AM25">
        <f>+[1]Sheet1!AM25</f>
        <v>177.57568359375</v>
      </c>
      <c r="AN25">
        <f>+[1]Sheet1!AN25</f>
        <v>177.83576965332031</v>
      </c>
      <c r="AO25">
        <f>+[1]Sheet1!AO25</f>
        <v>155.67034912109375</v>
      </c>
      <c r="AP25">
        <f>+[1]Sheet1!AP25</f>
        <v>151.29988098144531</v>
      </c>
      <c r="AQ25">
        <f>+[1]Sheet1!AQ25</f>
        <v>220.68902587890625</v>
      </c>
      <c r="AR25">
        <f>+[1]Sheet1!AR25</f>
        <v>172.45454406738281</v>
      </c>
      <c r="AS25">
        <f>+[1]Sheet1!AS25</f>
        <v>182.18824768066406</v>
      </c>
      <c r="AT25">
        <f>+[1]Sheet1!AT25</f>
        <v>197.00791931152344</v>
      </c>
      <c r="AU25">
        <f>+[1]Sheet1!AU25</f>
        <v>194.26100158691406</v>
      </c>
      <c r="AV25">
        <f>+[1]Sheet1!AV25</f>
        <v>171.41108703613281</v>
      </c>
      <c r="AW25">
        <f>+[1]Sheet1!AW25</f>
        <v>169.28791809082031</v>
      </c>
      <c r="AX25">
        <f>+[1]Sheet1!AX25</f>
        <v>165.57196044921875</v>
      </c>
      <c r="AY25">
        <f>+[1]Sheet1!AY25</f>
        <v>177.6396484375</v>
      </c>
      <c r="AZ25">
        <f>+[1]Sheet1!AZ25</f>
        <v>177.74638366699219</v>
      </c>
      <c r="BA25">
        <f>+[1]Sheet1!BA25</f>
        <v>155.52984619140625</v>
      </c>
      <c r="BB25">
        <f>+[1]Sheet1!BB25</f>
        <v>151.70747375488281</v>
      </c>
      <c r="BC25">
        <f>+[1]Sheet1!BC25</f>
        <v>218.66940307617188</v>
      </c>
      <c r="BD25">
        <f>+[1]Sheet1!BD25</f>
        <v>172.74978637695313</v>
      </c>
      <c r="BE25">
        <f>+[1]Sheet1!BE25</f>
        <v>181.6611328125</v>
      </c>
      <c r="BF25">
        <f>+[1]Sheet1!BF25</f>
        <v>196.7784423828125</v>
      </c>
      <c r="BG25">
        <f>+[1]Sheet1!BG25</f>
        <v>194.0869140625</v>
      </c>
      <c r="BH25">
        <f>+[1]Sheet1!BH25</f>
        <v>171.16432189941406</v>
      </c>
      <c r="BI25">
        <f>+[1]Sheet1!BI25</f>
        <v>168.91886901855469</v>
      </c>
      <c r="BJ25">
        <f>+[1]Sheet1!BJ25</f>
        <v>165.73251342773438</v>
      </c>
      <c r="BK25">
        <f>+[1]Sheet1!BK25</f>
        <v>177.64241027832031</v>
      </c>
      <c r="BL25">
        <f>+[1]Sheet1!BL25</f>
        <v>178.76094055175781</v>
      </c>
      <c r="BM25">
        <f>+[1]Sheet1!BM25</f>
        <v>179.37846374511719</v>
      </c>
      <c r="BN25">
        <f>+[1]Sheet1!BN25</f>
        <v>179.48954772949219</v>
      </c>
      <c r="BO25">
        <f>+[1]Sheet1!BO25</f>
        <v>179.57781982421875</v>
      </c>
      <c r="BP25">
        <f>+[1]Sheet1!BP25</f>
        <v>179.26512145996094</v>
      </c>
      <c r="BQ25">
        <f>+[1]Sheet1!BQ25</f>
        <v>177.90489196777344</v>
      </c>
      <c r="BR25">
        <f>+[1]Sheet1!BR25</f>
        <v>155.69329833984375</v>
      </c>
      <c r="BS25">
        <f>+[1]Sheet1!BS25</f>
        <v>151.08018493652344</v>
      </c>
      <c r="BT25">
        <f>+[1]Sheet1!BT25</f>
        <v>220.69461059570313</v>
      </c>
      <c r="BU25">
        <f>+[1]Sheet1!BU25</f>
        <v>172.41862487792969</v>
      </c>
      <c r="BV25">
        <f>+[1]Sheet1!BV25</f>
        <v>182.21116638183594</v>
      </c>
      <c r="BW25">
        <f>+[1]Sheet1!BW25</f>
        <v>197.07276916503906</v>
      </c>
      <c r="BX25">
        <f>+[1]Sheet1!BX25</f>
        <v>194.51506042480469</v>
      </c>
      <c r="BY25">
        <f>+[1]Sheet1!BY25</f>
        <v>171.40972900390625</v>
      </c>
      <c r="BZ25">
        <f>+[1]Sheet1!BZ25</f>
        <v>169.36077880859375</v>
      </c>
      <c r="CA25">
        <f>+[1]Sheet1!CA25</f>
        <v>165.56210327148438</v>
      </c>
      <c r="CB25">
        <f>+[1]Sheet1!CB25</f>
        <v>177.53892517089844</v>
      </c>
      <c r="CC25">
        <f>+[1]Sheet1!CC25</f>
        <v>179.3304443359375</v>
      </c>
      <c r="CD25">
        <f>+[1]Sheet1!CD25</f>
        <v>179.33045959472656</v>
      </c>
      <c r="CF25">
        <f ca="1">+[2]IPCse!DC29</f>
        <v>179.4447888753765</v>
      </c>
      <c r="CG25">
        <f t="shared" ca="1" si="0"/>
        <v>179.29929114118946</v>
      </c>
    </row>
    <row r="26" spans="1:85" x14ac:dyDescent="0.25">
      <c r="A26" s="2">
        <f>+[1]Sheet1!A26</f>
        <v>43435</v>
      </c>
      <c r="B26" s="1">
        <f>+[1]Sheet1!B26</f>
        <v>12</v>
      </c>
      <c r="C26" s="1">
        <f>+[1]Sheet1!C26</f>
        <v>2018</v>
      </c>
      <c r="D26">
        <f>+[1]Sheet1!D26</f>
        <v>181.88870239257813</v>
      </c>
      <c r="E26">
        <f>+[1]Sheet1!E26</f>
        <v>158.67802429199219</v>
      </c>
      <c r="F26">
        <f>+[1]Sheet1!F26</f>
        <v>153.74736022949219</v>
      </c>
      <c r="G26">
        <f>+[1]Sheet1!G26</f>
        <v>229.03337097167969</v>
      </c>
      <c r="H26">
        <f>+[1]Sheet1!H26</f>
        <v>175.22117614746094</v>
      </c>
      <c r="I26">
        <f>+[1]Sheet1!I26</f>
        <v>191.98077392578125</v>
      </c>
      <c r="J26">
        <f>+[1]Sheet1!J26</f>
        <v>202.55717468261719</v>
      </c>
      <c r="K26">
        <f>+[1]Sheet1!K26</f>
        <v>207.53109741210938</v>
      </c>
      <c r="L26">
        <f>+[1]Sheet1!L26</f>
        <v>176.43528747558594</v>
      </c>
      <c r="M26">
        <f>+[1]Sheet1!M26</f>
        <v>175.50717163085938</v>
      </c>
      <c r="N26">
        <f>+[1]Sheet1!N26</f>
        <v>169.40437316894531</v>
      </c>
      <c r="O26">
        <f>+[1]Sheet1!O26</f>
        <v>183.29609680175781</v>
      </c>
      <c r="P26">
        <f>+[1]Sheet1!P26</f>
        <v>181.93281555175781</v>
      </c>
      <c r="Q26">
        <f>+[1]Sheet1!Q26</f>
        <v>158.45726013183594</v>
      </c>
      <c r="R26">
        <f>+[1]Sheet1!R26</f>
        <v>154.58145141601563</v>
      </c>
      <c r="S26">
        <f>+[1]Sheet1!S26</f>
        <v>228.41757202148438</v>
      </c>
      <c r="T26">
        <f>+[1]Sheet1!T26</f>
        <v>175.82296752929688</v>
      </c>
      <c r="U26">
        <f>+[1]Sheet1!U26</f>
        <v>192.02392578125</v>
      </c>
      <c r="V26">
        <f>+[1]Sheet1!V26</f>
        <v>202.23536682128906</v>
      </c>
      <c r="W26">
        <f>+[1]Sheet1!W26</f>
        <v>207.79531860351563</v>
      </c>
      <c r="X26">
        <f>+[1]Sheet1!X26</f>
        <v>176.43264770507813</v>
      </c>
      <c r="Y26">
        <f>+[1]Sheet1!Y26</f>
        <v>175.06277465820313</v>
      </c>
      <c r="Z26">
        <f>+[1]Sheet1!Z26</f>
        <v>169.62689208984375</v>
      </c>
      <c r="AA26">
        <f>+[1]Sheet1!AA26</f>
        <v>183.52311706542969</v>
      </c>
      <c r="AB26">
        <f>+[1]Sheet1!AB26</f>
        <v>181.87109375</v>
      </c>
      <c r="AC26">
        <f>+[1]Sheet1!AC26</f>
        <v>158.37571716308594</v>
      </c>
      <c r="AD26">
        <f>+[1]Sheet1!AD26</f>
        <v>155.07038879394531</v>
      </c>
      <c r="AE26">
        <f>+[1]Sheet1!AE26</f>
        <v>227.69429016113281</v>
      </c>
      <c r="AF26">
        <f>+[1]Sheet1!AF26</f>
        <v>176.22796630859375</v>
      </c>
      <c r="AG26">
        <f>+[1]Sheet1!AG26</f>
        <v>192.19514465332031</v>
      </c>
      <c r="AH26">
        <f>+[1]Sheet1!AH26</f>
        <v>202.08155822753906</v>
      </c>
      <c r="AI26">
        <f>+[1]Sheet1!AI26</f>
        <v>208.15060424804688</v>
      </c>
      <c r="AJ26">
        <f>+[1]Sheet1!AJ26</f>
        <v>176.43690490722656</v>
      </c>
      <c r="AK26">
        <f>+[1]Sheet1!AK26</f>
        <v>175.15187072753906</v>
      </c>
      <c r="AL26">
        <f>+[1]Sheet1!AL26</f>
        <v>169.84732055664063</v>
      </c>
      <c r="AM26">
        <f>+[1]Sheet1!AM26</f>
        <v>183.62921142578125</v>
      </c>
      <c r="AN26">
        <f>+[1]Sheet1!AN26</f>
        <v>181.80372619628906</v>
      </c>
      <c r="AO26">
        <f>+[1]Sheet1!AO26</f>
        <v>158.37705993652344</v>
      </c>
      <c r="AP26">
        <f>+[1]Sheet1!AP26</f>
        <v>155.22251892089844</v>
      </c>
      <c r="AQ26">
        <f>+[1]Sheet1!AQ26</f>
        <v>227.180908203125</v>
      </c>
      <c r="AR26">
        <f>+[1]Sheet1!AR26</f>
        <v>176.34805297851563</v>
      </c>
      <c r="AS26">
        <f>+[1]Sheet1!AS26</f>
        <v>191.91510009765625</v>
      </c>
      <c r="AT26">
        <f>+[1]Sheet1!AT26</f>
        <v>201.80342102050781</v>
      </c>
      <c r="AU26">
        <f>+[1]Sheet1!AU26</f>
        <v>207.36404418945313</v>
      </c>
      <c r="AV26">
        <f>+[1]Sheet1!AV26</f>
        <v>176.24240112304688</v>
      </c>
      <c r="AW26">
        <f>+[1]Sheet1!AW26</f>
        <v>174.54118347167969</v>
      </c>
      <c r="AX26">
        <f>+[1]Sheet1!AX26</f>
        <v>169.93948364257813</v>
      </c>
      <c r="AY26">
        <f>+[1]Sheet1!AY26</f>
        <v>183.7958984375</v>
      </c>
      <c r="AZ26">
        <f>+[1]Sheet1!AZ26</f>
        <v>181.79861450195313</v>
      </c>
      <c r="BA26">
        <f>+[1]Sheet1!BA26</f>
        <v>158.27783203125</v>
      </c>
      <c r="BB26">
        <f>+[1]Sheet1!BB26</f>
        <v>155.59783935546875</v>
      </c>
      <c r="BC26">
        <f>+[1]Sheet1!BC26</f>
        <v>225.72030639648438</v>
      </c>
      <c r="BD26">
        <f>+[1]Sheet1!BD26</f>
        <v>176.67572021484375</v>
      </c>
      <c r="BE26">
        <f>+[1]Sheet1!BE26</f>
        <v>191.72149658203125</v>
      </c>
      <c r="BF26">
        <f>+[1]Sheet1!BF26</f>
        <v>201.54786682128906</v>
      </c>
      <c r="BG26">
        <f>+[1]Sheet1!BG26</f>
        <v>207.21163940429688</v>
      </c>
      <c r="BH26">
        <f>+[1]Sheet1!BH26</f>
        <v>176.02645874023438</v>
      </c>
      <c r="BI26">
        <f>+[1]Sheet1!BI26</f>
        <v>174.35067749023438</v>
      </c>
      <c r="BJ26">
        <f>+[1]Sheet1!BJ26</f>
        <v>170.04924011230469</v>
      </c>
      <c r="BK26">
        <f>+[1]Sheet1!BK26</f>
        <v>183.82337951660156</v>
      </c>
      <c r="BL26">
        <f>+[1]Sheet1!BL26</f>
        <v>183.48908996582031</v>
      </c>
      <c r="BM26">
        <f>+[1]Sheet1!BM26</f>
        <v>184.32933044433594</v>
      </c>
      <c r="BN26">
        <f>+[1]Sheet1!BN26</f>
        <v>184.5662841796875</v>
      </c>
      <c r="BO26">
        <f>+[1]Sheet1!BO26</f>
        <v>184.79623413085938</v>
      </c>
      <c r="BP26">
        <f>+[1]Sheet1!BP26</f>
        <v>184.68011474609375</v>
      </c>
      <c r="BQ26">
        <f>+[1]Sheet1!BQ26</f>
        <v>181.85540771484375</v>
      </c>
      <c r="BR26">
        <f>+[1]Sheet1!BR26</f>
        <v>158.40165710449219</v>
      </c>
      <c r="BS26">
        <f>+[1]Sheet1!BS26</f>
        <v>154.99072265625</v>
      </c>
      <c r="BT26">
        <f>+[1]Sheet1!BT26</f>
        <v>227.19912719726563</v>
      </c>
      <c r="BU26">
        <f>+[1]Sheet1!BU26</f>
        <v>176.29913330078125</v>
      </c>
      <c r="BV26">
        <f>+[1]Sheet1!BV26</f>
        <v>191.90060424804688</v>
      </c>
      <c r="BW26">
        <f>+[1]Sheet1!BW26</f>
        <v>201.88369750976563</v>
      </c>
      <c r="BX26">
        <f>+[1]Sheet1!BX26</f>
        <v>207.56564331054688</v>
      </c>
      <c r="BY26">
        <f>+[1]Sheet1!BY26</f>
        <v>176.24119567871094</v>
      </c>
      <c r="BZ26">
        <f>+[1]Sheet1!BZ26</f>
        <v>174.70028686523438</v>
      </c>
      <c r="CA26">
        <f>+[1]Sheet1!CA26</f>
        <v>169.8880615234375</v>
      </c>
      <c r="CB26">
        <f>+[1]Sheet1!CB26</f>
        <v>183.69107055664063</v>
      </c>
      <c r="CC26">
        <f>+[1]Sheet1!CC26</f>
        <v>184.48591613769531</v>
      </c>
      <c r="CD26">
        <f>+[1]Sheet1!CD26</f>
        <v>184.48590087890625</v>
      </c>
      <c r="CF26">
        <f ca="1">+[2]IPCse!DC30</f>
        <v>184.56447239156472</v>
      </c>
      <c r="CG26">
        <f t="shared" ca="1" si="0"/>
        <v>184.4148235067311</v>
      </c>
    </row>
    <row r="27" spans="1:85" x14ac:dyDescent="0.25">
      <c r="A27" s="2">
        <f>+[1]Sheet1!A27</f>
        <v>43466</v>
      </c>
      <c r="B27" s="1">
        <f>+[1]Sheet1!B27</f>
        <v>1</v>
      </c>
      <c r="C27" s="1">
        <f>+[1]Sheet1!C27</f>
        <v>2019</v>
      </c>
      <c r="D27">
        <f>+[1]Sheet1!D27</f>
        <v>187.28666687011719</v>
      </c>
      <c r="E27">
        <f>+[1]Sheet1!E27</f>
        <v>163.62387084960938</v>
      </c>
      <c r="F27">
        <f>+[1]Sheet1!F27</f>
        <v>157.36598205566406</v>
      </c>
      <c r="G27">
        <f>+[1]Sheet1!G27</f>
        <v>237.51080322265625</v>
      </c>
      <c r="H27">
        <f>+[1]Sheet1!H27</f>
        <v>180.92988586425781</v>
      </c>
      <c r="I27">
        <f>+[1]Sheet1!I27</f>
        <v>198.22314453125</v>
      </c>
      <c r="J27">
        <f>+[1]Sheet1!J27</f>
        <v>206.81436157226563</v>
      </c>
      <c r="K27">
        <f>+[1]Sheet1!K27</f>
        <v>220.41517639160156</v>
      </c>
      <c r="L27">
        <f>+[1]Sheet1!L27</f>
        <v>181.91934204101563</v>
      </c>
      <c r="M27">
        <f>+[1]Sheet1!M27</f>
        <v>180.54969787597656</v>
      </c>
      <c r="N27">
        <f>+[1]Sheet1!N27</f>
        <v>175.89082336425781</v>
      </c>
      <c r="O27">
        <f>+[1]Sheet1!O27</f>
        <v>190.2760009765625</v>
      </c>
      <c r="P27">
        <f>+[1]Sheet1!P27</f>
        <v>187.34048461914063</v>
      </c>
      <c r="Q27">
        <f>+[1]Sheet1!Q27</f>
        <v>163.48484802246094</v>
      </c>
      <c r="R27">
        <f>+[1]Sheet1!R27</f>
        <v>158.12644958496094</v>
      </c>
      <c r="S27">
        <f>+[1]Sheet1!S27</f>
        <v>236.02229309082031</v>
      </c>
      <c r="T27">
        <f>+[1]Sheet1!T27</f>
        <v>181.65853881835938</v>
      </c>
      <c r="U27">
        <f>+[1]Sheet1!U27</f>
        <v>198.00704956054688</v>
      </c>
      <c r="V27">
        <f>+[1]Sheet1!V27</f>
        <v>206.77520751953125</v>
      </c>
      <c r="W27">
        <f>+[1]Sheet1!W27</f>
        <v>221.12226867675781</v>
      </c>
      <c r="X27">
        <f>+[1]Sheet1!X27</f>
        <v>181.85748291015625</v>
      </c>
      <c r="Y27">
        <f>+[1]Sheet1!Y27</f>
        <v>179.82720947265625</v>
      </c>
      <c r="Z27">
        <f>+[1]Sheet1!Z27</f>
        <v>175.97007751464844</v>
      </c>
      <c r="AA27">
        <f>+[1]Sheet1!AA27</f>
        <v>190.349365234375</v>
      </c>
      <c r="AB27">
        <f>+[1]Sheet1!AB27</f>
        <v>187.26008605957031</v>
      </c>
      <c r="AC27">
        <f>+[1]Sheet1!AC27</f>
        <v>163.33192443847656</v>
      </c>
      <c r="AD27">
        <f>+[1]Sheet1!AD27</f>
        <v>158.53056335449219</v>
      </c>
      <c r="AE27">
        <f>+[1]Sheet1!AE27</f>
        <v>234.97660827636719</v>
      </c>
      <c r="AF27">
        <f>+[1]Sheet1!AF27</f>
        <v>182.00688171386719</v>
      </c>
      <c r="AG27">
        <f>+[1]Sheet1!AG27</f>
        <v>198.07797241210938</v>
      </c>
      <c r="AH27">
        <f>+[1]Sheet1!AH27</f>
        <v>206.74200439453125</v>
      </c>
      <c r="AI27">
        <f>+[1]Sheet1!AI27</f>
        <v>221.69062805175781</v>
      </c>
      <c r="AJ27">
        <f>+[1]Sheet1!AJ27</f>
        <v>181.85395812988281</v>
      </c>
      <c r="AK27">
        <f>+[1]Sheet1!AK27</f>
        <v>179.77626037597656</v>
      </c>
      <c r="AL27">
        <f>+[1]Sheet1!AL27</f>
        <v>176.02047729492188</v>
      </c>
      <c r="AM27">
        <f>+[1]Sheet1!AM27</f>
        <v>190.35688781738281</v>
      </c>
      <c r="AN27">
        <f>+[1]Sheet1!AN27</f>
        <v>187.20652770996094</v>
      </c>
      <c r="AO27">
        <f>+[1]Sheet1!AO27</f>
        <v>163.36936950683594</v>
      </c>
      <c r="AP27">
        <f>+[1]Sheet1!AP27</f>
        <v>158.81880187988281</v>
      </c>
      <c r="AQ27">
        <f>+[1]Sheet1!AQ27</f>
        <v>234.29331970214844</v>
      </c>
      <c r="AR27">
        <f>+[1]Sheet1!AR27</f>
        <v>182.14649963378906</v>
      </c>
      <c r="AS27">
        <f>+[1]Sheet1!AS27</f>
        <v>197.4150390625</v>
      </c>
      <c r="AT27">
        <f>+[1]Sheet1!AT27</f>
        <v>206.71780395507813</v>
      </c>
      <c r="AU27">
        <f>+[1]Sheet1!AU27</f>
        <v>220.98739624023438</v>
      </c>
      <c r="AV27">
        <f>+[1]Sheet1!AV27</f>
        <v>181.52294921875</v>
      </c>
      <c r="AW27">
        <f>+[1]Sheet1!AW27</f>
        <v>179.24830627441406</v>
      </c>
      <c r="AX27">
        <f>+[1]Sheet1!AX27</f>
        <v>176.02461242675781</v>
      </c>
      <c r="AY27">
        <f>+[1]Sheet1!AY27</f>
        <v>190.55094909667969</v>
      </c>
      <c r="AZ27">
        <f>+[1]Sheet1!AZ27</f>
        <v>187.25714111328125</v>
      </c>
      <c r="BA27">
        <f>+[1]Sheet1!BA27</f>
        <v>163.36697387695313</v>
      </c>
      <c r="BB27">
        <f>+[1]Sheet1!BB27</f>
        <v>159.27836608886719</v>
      </c>
      <c r="BC27">
        <f>+[1]Sheet1!BC27</f>
        <v>232.20378112792969</v>
      </c>
      <c r="BD27">
        <f>+[1]Sheet1!BD27</f>
        <v>182.7218017578125</v>
      </c>
      <c r="BE27">
        <f>+[1]Sheet1!BE27</f>
        <v>196.8583984375</v>
      </c>
      <c r="BF27">
        <f>+[1]Sheet1!BF27</f>
        <v>206.59770202636719</v>
      </c>
      <c r="BG27">
        <f>+[1]Sheet1!BG27</f>
        <v>221.2164306640625</v>
      </c>
      <c r="BH27">
        <f>+[1]Sheet1!BH27</f>
        <v>181.05776977539063</v>
      </c>
      <c r="BI27">
        <f>+[1]Sheet1!BI27</f>
        <v>179.03797912597656</v>
      </c>
      <c r="BJ27">
        <f>+[1]Sheet1!BJ27</f>
        <v>175.98896789550781</v>
      </c>
      <c r="BK27">
        <f>+[1]Sheet1!BK27</f>
        <v>190.56892395019531</v>
      </c>
      <c r="BL27">
        <f>+[1]Sheet1!BL27</f>
        <v>189.22502136230469</v>
      </c>
      <c r="BM27">
        <f>+[1]Sheet1!BM27</f>
        <v>190.04512023925781</v>
      </c>
      <c r="BN27">
        <f>+[1]Sheet1!BN27</f>
        <v>190.25248718261719</v>
      </c>
      <c r="BO27">
        <f>+[1]Sheet1!BO27</f>
        <v>190.46351623535156</v>
      </c>
      <c r="BP27">
        <f>+[1]Sheet1!BP27</f>
        <v>190.30099487304688</v>
      </c>
      <c r="BQ27">
        <f>+[1]Sheet1!BQ27</f>
        <v>187.26814270019531</v>
      </c>
      <c r="BR27">
        <f>+[1]Sheet1!BR27</f>
        <v>163.41773986816406</v>
      </c>
      <c r="BS27">
        <f>+[1]Sheet1!BS27</f>
        <v>158.58042907714844</v>
      </c>
      <c r="BT27">
        <f>+[1]Sheet1!BT27</f>
        <v>234.369873046875</v>
      </c>
      <c r="BU27">
        <f>+[1]Sheet1!BU27</f>
        <v>182.1942138671875</v>
      </c>
      <c r="BV27">
        <f>+[1]Sheet1!BV27</f>
        <v>197.42897033691406</v>
      </c>
      <c r="BW27">
        <f>+[1]Sheet1!BW27</f>
        <v>206.69526672363281</v>
      </c>
      <c r="BX27">
        <f>+[1]Sheet1!BX27</f>
        <v>221.14797973632813</v>
      </c>
      <c r="BY27">
        <f>+[1]Sheet1!BY27</f>
        <v>181.49348449707031</v>
      </c>
      <c r="BZ27">
        <f>+[1]Sheet1!BZ27</f>
        <v>179.41360473632813</v>
      </c>
      <c r="CA27">
        <f>+[1]Sheet1!CA27</f>
        <v>175.9920654296875</v>
      </c>
      <c r="CB27">
        <f>+[1]Sheet1!CB27</f>
        <v>190.47000122070313</v>
      </c>
      <c r="CC27">
        <f>+[1]Sheet1!CC27</f>
        <v>190.157470703125</v>
      </c>
      <c r="CD27">
        <f>+[1]Sheet1!CD27</f>
        <v>190.157470703125</v>
      </c>
      <c r="CF27">
        <f ca="1">+[2]IPCse!DC31</f>
        <v>190.27282364777926</v>
      </c>
      <c r="CG27">
        <f t="shared" ca="1" si="0"/>
        <v>190.11854630770364</v>
      </c>
    </row>
    <row r="28" spans="1:85" x14ac:dyDescent="0.25">
      <c r="A28" s="2">
        <f>+[1]Sheet1!A28</f>
        <v>43497</v>
      </c>
      <c r="B28" s="1">
        <f>+[1]Sheet1!B28</f>
        <v>2</v>
      </c>
      <c r="C28" s="1">
        <f>+[1]Sheet1!C28</f>
        <v>2019</v>
      </c>
      <c r="D28">
        <f>+[1]Sheet1!D28</f>
        <v>197.26861572265625</v>
      </c>
      <c r="E28">
        <f>+[1]Sheet1!E28</f>
        <v>168.366943359375</v>
      </c>
      <c r="F28">
        <f>+[1]Sheet1!F28</f>
        <v>162.22758483886719</v>
      </c>
      <c r="G28">
        <f>+[1]Sheet1!G28</f>
        <v>253.32862854003906</v>
      </c>
      <c r="H28">
        <f>+[1]Sheet1!H28</f>
        <v>186.77154541015625</v>
      </c>
      <c r="I28">
        <f>+[1]Sheet1!I28</f>
        <v>204.20631408691406</v>
      </c>
      <c r="J28">
        <f>+[1]Sheet1!J28</f>
        <v>211.22746276855469</v>
      </c>
      <c r="K28">
        <f>+[1]Sheet1!K28</f>
        <v>222.36894226074219</v>
      </c>
      <c r="L28">
        <f>+[1]Sheet1!L28</f>
        <v>187.26576232910156</v>
      </c>
      <c r="M28">
        <f>+[1]Sheet1!M28</f>
        <v>185.51812744140625</v>
      </c>
      <c r="N28">
        <f>+[1]Sheet1!N28</f>
        <v>182.05180358886719</v>
      </c>
      <c r="O28">
        <f>+[1]Sheet1!O28</f>
        <v>196.630615234375</v>
      </c>
      <c r="P28">
        <f>+[1]Sheet1!P28</f>
        <v>197.24168395996094</v>
      </c>
      <c r="Q28">
        <f>+[1]Sheet1!Q28</f>
        <v>168.25511169433594</v>
      </c>
      <c r="R28">
        <f>+[1]Sheet1!R28</f>
        <v>162.92218017578125</v>
      </c>
      <c r="S28">
        <f>+[1]Sheet1!S28</f>
        <v>251.32131958007813</v>
      </c>
      <c r="T28">
        <f>+[1]Sheet1!T28</f>
        <v>187.48495483398438</v>
      </c>
      <c r="U28">
        <f>+[1]Sheet1!U28</f>
        <v>204.16278076171875</v>
      </c>
      <c r="V28">
        <f>+[1]Sheet1!V28</f>
        <v>211.19290161132813</v>
      </c>
      <c r="W28">
        <f>+[1]Sheet1!W28</f>
        <v>223.114501953125</v>
      </c>
      <c r="X28">
        <f>+[1]Sheet1!X28</f>
        <v>187.21087646484375</v>
      </c>
      <c r="Y28">
        <f>+[1]Sheet1!Y28</f>
        <v>185.04920959472656</v>
      </c>
      <c r="Z28">
        <f>+[1]Sheet1!Z28</f>
        <v>182.18598937988281</v>
      </c>
      <c r="AA28">
        <f>+[1]Sheet1!AA28</f>
        <v>196.35923767089844</v>
      </c>
      <c r="AB28">
        <f>+[1]Sheet1!AB28</f>
        <v>197.09014892578125</v>
      </c>
      <c r="AC28">
        <f>+[1]Sheet1!AC28</f>
        <v>168.06704711914063</v>
      </c>
      <c r="AD28">
        <f>+[1]Sheet1!AD28</f>
        <v>163.28981018066406</v>
      </c>
      <c r="AE28">
        <f>+[1]Sheet1!AE28</f>
        <v>249.76325988769531</v>
      </c>
      <c r="AF28">
        <f>+[1]Sheet1!AF28</f>
        <v>187.77093505859375</v>
      </c>
      <c r="AG28">
        <f>+[1]Sheet1!AG28</f>
        <v>204.28376770019531</v>
      </c>
      <c r="AH28">
        <f>+[1]Sheet1!AH28</f>
        <v>211.06507873535156</v>
      </c>
      <c r="AI28">
        <f>+[1]Sheet1!AI28</f>
        <v>223.68077087402344</v>
      </c>
      <c r="AJ28">
        <f>+[1]Sheet1!AJ28</f>
        <v>187.16558837890625</v>
      </c>
      <c r="AK28">
        <f>+[1]Sheet1!AK28</f>
        <v>185.17251586914063</v>
      </c>
      <c r="AL28">
        <f>+[1]Sheet1!AL28</f>
        <v>182.3380126953125</v>
      </c>
      <c r="AM28">
        <f>+[1]Sheet1!AM28</f>
        <v>196.22166442871094</v>
      </c>
      <c r="AN28">
        <f>+[1]Sheet1!AN28</f>
        <v>196.90740966796875</v>
      </c>
      <c r="AO28">
        <f>+[1]Sheet1!AO28</f>
        <v>168.11119079589844</v>
      </c>
      <c r="AP28">
        <f>+[1]Sheet1!AP28</f>
        <v>163.63111877441406</v>
      </c>
      <c r="AQ28">
        <f>+[1]Sheet1!AQ28</f>
        <v>249.03399658203125</v>
      </c>
      <c r="AR28">
        <f>+[1]Sheet1!AR28</f>
        <v>187.91177368164063</v>
      </c>
      <c r="AS28">
        <f>+[1]Sheet1!AS28</f>
        <v>203.8170166015625</v>
      </c>
      <c r="AT28">
        <f>+[1]Sheet1!AT28</f>
        <v>211.19966125488281</v>
      </c>
      <c r="AU28">
        <f>+[1]Sheet1!AU28</f>
        <v>222.97074890136719</v>
      </c>
      <c r="AV28">
        <f>+[1]Sheet1!AV28</f>
        <v>186.98440551757813</v>
      </c>
      <c r="AW28">
        <f>+[1]Sheet1!AW28</f>
        <v>184.54866027832031</v>
      </c>
      <c r="AX28">
        <f>+[1]Sheet1!AX28</f>
        <v>182.34329223632813</v>
      </c>
      <c r="AY28">
        <f>+[1]Sheet1!AY28</f>
        <v>196.35595703125</v>
      </c>
      <c r="AZ28">
        <f>+[1]Sheet1!AZ28</f>
        <v>196.7979736328125</v>
      </c>
      <c r="BA28">
        <f>+[1]Sheet1!BA28</f>
        <v>168.12565612792969</v>
      </c>
      <c r="BB28">
        <f>+[1]Sheet1!BB28</f>
        <v>164.14350891113281</v>
      </c>
      <c r="BC28">
        <f>+[1]Sheet1!BC28</f>
        <v>246.89791870117188</v>
      </c>
      <c r="BD28">
        <f>+[1]Sheet1!BD28</f>
        <v>188.50198364257813</v>
      </c>
      <c r="BE28">
        <f>+[1]Sheet1!BE28</f>
        <v>203.44294738769531</v>
      </c>
      <c r="BF28">
        <f>+[1]Sheet1!BF28</f>
        <v>211.13604736328125</v>
      </c>
      <c r="BG28">
        <f>+[1]Sheet1!BG28</f>
        <v>223.27835083007813</v>
      </c>
      <c r="BH28">
        <f>+[1]Sheet1!BH28</f>
        <v>186.72238159179688</v>
      </c>
      <c r="BI28">
        <f>+[1]Sheet1!BI28</f>
        <v>184.47248840332031</v>
      </c>
      <c r="BJ28">
        <f>+[1]Sheet1!BJ28</f>
        <v>182.36831665039063</v>
      </c>
      <c r="BK28">
        <f>+[1]Sheet1!BK28</f>
        <v>196.1951904296875</v>
      </c>
      <c r="BL28">
        <f>+[1]Sheet1!BL28</f>
        <v>197.24807739257813</v>
      </c>
      <c r="BM28">
        <f>+[1]Sheet1!BM28</f>
        <v>197.71388244628906</v>
      </c>
      <c r="BN28">
        <f>+[1]Sheet1!BN28</f>
        <v>197.74330139160156</v>
      </c>
      <c r="BO28">
        <f>+[1]Sheet1!BO28</f>
        <v>197.7335205078125</v>
      </c>
      <c r="BP28">
        <f>+[1]Sheet1!BP28</f>
        <v>197.41926574707031</v>
      </c>
      <c r="BQ28">
        <f>+[1]Sheet1!BQ28</f>
        <v>197.04647827148438</v>
      </c>
      <c r="BR28">
        <f>+[1]Sheet1!BR28</f>
        <v>168.16902160644531</v>
      </c>
      <c r="BS28">
        <f>+[1]Sheet1!BS28</f>
        <v>163.40208435058594</v>
      </c>
      <c r="BT28">
        <f>+[1]Sheet1!BT28</f>
        <v>249.31632995605469</v>
      </c>
      <c r="BU28">
        <f>+[1]Sheet1!BU28</f>
        <v>187.98008728027344</v>
      </c>
      <c r="BV28">
        <f>+[1]Sheet1!BV28</f>
        <v>203.81217956542969</v>
      </c>
      <c r="BW28">
        <f>+[1]Sheet1!BW28</f>
        <v>211.15650939941406</v>
      </c>
      <c r="BX28">
        <f>+[1]Sheet1!BX28</f>
        <v>223.15350341796875</v>
      </c>
      <c r="BY28">
        <f>+[1]Sheet1!BY28</f>
        <v>186.97837829589844</v>
      </c>
      <c r="BZ28">
        <f>+[1]Sheet1!BZ28</f>
        <v>184.75314331054688</v>
      </c>
      <c r="CA28">
        <f>+[1]Sheet1!CA28</f>
        <v>182.3099365234375</v>
      </c>
      <c r="CB28">
        <f>+[1]Sheet1!CB28</f>
        <v>196.30123901367188</v>
      </c>
      <c r="CC28">
        <f>+[1]Sheet1!CC28</f>
        <v>197.57138061523438</v>
      </c>
      <c r="CD28">
        <f>+[1]Sheet1!CD28</f>
        <v>197.57138061523438</v>
      </c>
      <c r="CF28">
        <f ca="1">+[2]IPCse!DC32</f>
        <v>197.69378918844905</v>
      </c>
      <c r="CG28">
        <f t="shared" ca="1" si="0"/>
        <v>197.53349476825414</v>
      </c>
    </row>
    <row r="29" spans="1:85" x14ac:dyDescent="0.25">
      <c r="A29" s="2">
        <f>+[1]Sheet1!A29</f>
        <v>43525</v>
      </c>
      <c r="B29" s="1">
        <f>+[1]Sheet1!B29</f>
        <v>3</v>
      </c>
      <c r="C29" s="1">
        <f>+[1]Sheet1!C29</f>
        <v>2019</v>
      </c>
      <c r="D29">
        <f>+[1]Sheet1!D29</f>
        <v>207.298828125</v>
      </c>
      <c r="E29">
        <f>+[1]Sheet1!E29</f>
        <v>174.31887817382813</v>
      </c>
      <c r="F29">
        <f>+[1]Sheet1!F29</f>
        <v>168.30612182617188</v>
      </c>
      <c r="G29">
        <f>+[1]Sheet1!G29</f>
        <v>260.36074829101563</v>
      </c>
      <c r="H29">
        <f>+[1]Sheet1!H29</f>
        <v>193.73936462402344</v>
      </c>
      <c r="I29">
        <f>+[1]Sheet1!I29</f>
        <v>211.33682250976563</v>
      </c>
      <c r="J29">
        <f>+[1]Sheet1!J29</f>
        <v>220.17144775390625</v>
      </c>
      <c r="K29">
        <f>+[1]Sheet1!K29</f>
        <v>232.16618347167969</v>
      </c>
      <c r="L29">
        <f>+[1]Sheet1!L29</f>
        <v>192.00778198242188</v>
      </c>
      <c r="M29">
        <f>+[1]Sheet1!M29</f>
        <v>191.47642517089844</v>
      </c>
      <c r="N29">
        <f>+[1]Sheet1!N29</f>
        <v>190.02981567382813</v>
      </c>
      <c r="O29">
        <f>+[1]Sheet1!O29</f>
        <v>202.85792541503906</v>
      </c>
      <c r="P29">
        <f>+[1]Sheet1!P29</f>
        <v>207.20709228515625</v>
      </c>
      <c r="Q29">
        <f>+[1]Sheet1!Q29</f>
        <v>174.19483947753906</v>
      </c>
      <c r="R29">
        <f>+[1]Sheet1!R29</f>
        <v>169.03692626953125</v>
      </c>
      <c r="S29">
        <f>+[1]Sheet1!S29</f>
        <v>258.14425659179688</v>
      </c>
      <c r="T29">
        <f>+[1]Sheet1!T29</f>
        <v>194.59230041503906</v>
      </c>
      <c r="U29">
        <f>+[1]Sheet1!U29</f>
        <v>211.11669921875</v>
      </c>
      <c r="V29">
        <f>+[1]Sheet1!V29</f>
        <v>220.04598999023438</v>
      </c>
      <c r="W29">
        <f>+[1]Sheet1!W29</f>
        <v>232.92811584472656</v>
      </c>
      <c r="X29">
        <f>+[1]Sheet1!X29</f>
        <v>192.00828552246094</v>
      </c>
      <c r="Y29">
        <f>+[1]Sheet1!Y29</f>
        <v>190.617431640625</v>
      </c>
      <c r="Z29">
        <f>+[1]Sheet1!Z29</f>
        <v>190.22224426269531</v>
      </c>
      <c r="AA29">
        <f>+[1]Sheet1!AA29</f>
        <v>202.51669311523438</v>
      </c>
      <c r="AB29">
        <f>+[1]Sheet1!AB29</f>
        <v>206.98454284667969</v>
      </c>
      <c r="AC29">
        <f>+[1]Sheet1!AC29</f>
        <v>174.01002502441406</v>
      </c>
      <c r="AD29">
        <f>+[1]Sheet1!AD29</f>
        <v>169.439208984375</v>
      </c>
      <c r="AE29">
        <f>+[1]Sheet1!AE29</f>
        <v>256.48800659179688</v>
      </c>
      <c r="AF29">
        <f>+[1]Sheet1!AF29</f>
        <v>194.91108703613281</v>
      </c>
      <c r="AG29">
        <f>+[1]Sheet1!AG29</f>
        <v>211.12901306152344</v>
      </c>
      <c r="AH29">
        <f>+[1]Sheet1!AH29</f>
        <v>219.83979797363281</v>
      </c>
      <c r="AI29">
        <f>+[1]Sheet1!AI29</f>
        <v>233.50938415527344</v>
      </c>
      <c r="AJ29">
        <f>+[1]Sheet1!AJ29</f>
        <v>192.03163146972656</v>
      </c>
      <c r="AK29">
        <f>+[1]Sheet1!AK29</f>
        <v>190.67947387695313</v>
      </c>
      <c r="AL29">
        <f>+[1]Sheet1!AL29</f>
        <v>190.221435546875</v>
      </c>
      <c r="AM29">
        <f>+[1]Sheet1!AM29</f>
        <v>202.32598876953125</v>
      </c>
      <c r="AN29">
        <f>+[1]Sheet1!AN29</f>
        <v>206.777099609375</v>
      </c>
      <c r="AO29">
        <f>+[1]Sheet1!AO29</f>
        <v>174.06025695800781</v>
      </c>
      <c r="AP29">
        <f>+[1]Sheet1!AP29</f>
        <v>169.81588745117188</v>
      </c>
      <c r="AQ29">
        <f>+[1]Sheet1!AQ29</f>
        <v>255.7637939453125</v>
      </c>
      <c r="AR29">
        <f>+[1]Sheet1!AR29</f>
        <v>195.05839538574219</v>
      </c>
      <c r="AS29">
        <f>+[1]Sheet1!AS29</f>
        <v>210.39852905273438</v>
      </c>
      <c r="AT29">
        <f>+[1]Sheet1!AT29</f>
        <v>219.93572998046875</v>
      </c>
      <c r="AU29">
        <f>+[1]Sheet1!AU29</f>
        <v>232.82691955566406</v>
      </c>
      <c r="AV29">
        <f>+[1]Sheet1!AV29</f>
        <v>191.75956726074219</v>
      </c>
      <c r="AW29">
        <f>+[1]Sheet1!AW29</f>
        <v>189.919677734375</v>
      </c>
      <c r="AX29">
        <f>+[1]Sheet1!AX29</f>
        <v>190.2381591796875</v>
      </c>
      <c r="AY29">
        <f>+[1]Sheet1!AY29</f>
        <v>202.50335693359375</v>
      </c>
      <c r="AZ29">
        <f>+[1]Sheet1!AZ29</f>
        <v>206.62760925292969</v>
      </c>
      <c r="BA29">
        <f>+[1]Sheet1!BA29</f>
        <v>174.09426879882813</v>
      </c>
      <c r="BB29">
        <f>+[1]Sheet1!BB29</f>
        <v>170.38163757324219</v>
      </c>
      <c r="BC29">
        <f>+[1]Sheet1!BC29</f>
        <v>253.828125</v>
      </c>
      <c r="BD29">
        <f>+[1]Sheet1!BD29</f>
        <v>195.77717590332031</v>
      </c>
      <c r="BE29">
        <f>+[1]Sheet1!BE29</f>
        <v>209.76129150390625</v>
      </c>
      <c r="BF29">
        <f>+[1]Sheet1!BF29</f>
        <v>219.85069274902344</v>
      </c>
      <c r="BG29">
        <f>+[1]Sheet1!BG29</f>
        <v>233.11125183105469</v>
      </c>
      <c r="BH29">
        <f>+[1]Sheet1!BH29</f>
        <v>191.43353271484375</v>
      </c>
      <c r="BI29">
        <f>+[1]Sheet1!BI29</f>
        <v>189.70166015625</v>
      </c>
      <c r="BJ29">
        <f>+[1]Sheet1!BJ29</f>
        <v>190.10218811035156</v>
      </c>
      <c r="BK29">
        <f>+[1]Sheet1!BK29</f>
        <v>202.37040710449219</v>
      </c>
      <c r="BL29">
        <f>+[1]Sheet1!BL29</f>
        <v>205.42991638183594</v>
      </c>
      <c r="BM29">
        <f>+[1]Sheet1!BM29</f>
        <v>205.68803405761719</v>
      </c>
      <c r="BN29">
        <f>+[1]Sheet1!BN29</f>
        <v>205.59544372558594</v>
      </c>
      <c r="BO29">
        <f>+[1]Sheet1!BO29</f>
        <v>205.44795227050781</v>
      </c>
      <c r="BP29">
        <f>+[1]Sheet1!BP29</f>
        <v>204.89274597167969</v>
      </c>
      <c r="BQ29">
        <f>+[1]Sheet1!BQ29</f>
        <v>206.95884704589844</v>
      </c>
      <c r="BR29">
        <f>+[1]Sheet1!BR29</f>
        <v>174.12167358398438</v>
      </c>
      <c r="BS29">
        <f>+[1]Sheet1!BS29</f>
        <v>169.5692138671875</v>
      </c>
      <c r="BT29">
        <f>+[1]Sheet1!BT29</f>
        <v>256.1612548828125</v>
      </c>
      <c r="BU29">
        <f>+[1]Sheet1!BU29</f>
        <v>195.15823364257813</v>
      </c>
      <c r="BV29">
        <f>+[1]Sheet1!BV29</f>
        <v>210.41534423828125</v>
      </c>
      <c r="BW29">
        <f>+[1]Sheet1!BW29</f>
        <v>219.92581176757813</v>
      </c>
      <c r="BX29">
        <f>+[1]Sheet1!BX29</f>
        <v>232.98356628417969</v>
      </c>
      <c r="BY29">
        <f>+[1]Sheet1!BY29</f>
        <v>191.74432373046875</v>
      </c>
      <c r="BZ29">
        <f>+[1]Sheet1!BZ29</f>
        <v>190.1539306640625</v>
      </c>
      <c r="CA29">
        <f>+[1]Sheet1!CA29</f>
        <v>190.16169738769531</v>
      </c>
      <c r="CB29">
        <f>+[1]Sheet1!CB29</f>
        <v>202.46098327636719</v>
      </c>
      <c r="CC29">
        <f>+[1]Sheet1!CC29</f>
        <v>205.3297119140625</v>
      </c>
      <c r="CD29">
        <f>+[1]Sheet1!CD29</f>
        <v>205.3297119140625</v>
      </c>
      <c r="CF29">
        <f ca="1">+[2]IPCse!DC33</f>
        <v>205.46363661606824</v>
      </c>
      <c r="CG29">
        <f t="shared" ca="1" si="0"/>
        <v>205.29704223473888</v>
      </c>
    </row>
    <row r="30" spans="1:85" x14ac:dyDescent="0.25">
      <c r="A30" s="2">
        <f>+[1]Sheet1!A30</f>
        <v>43556</v>
      </c>
      <c r="B30" s="1">
        <f>+[1]Sheet1!B30</f>
        <v>4</v>
      </c>
      <c r="C30" s="1">
        <f>+[1]Sheet1!C30</f>
        <v>2019</v>
      </c>
      <c r="D30">
        <f>+[1]Sheet1!D30</f>
        <v>213.37171936035156</v>
      </c>
      <c r="E30">
        <f>+[1]Sheet1!E30</f>
        <v>177.52438354492188</v>
      </c>
      <c r="F30">
        <f>+[1]Sheet1!F30</f>
        <v>175.12359619140625</v>
      </c>
      <c r="G30">
        <f>+[1]Sheet1!G30</f>
        <v>267.48974609375</v>
      </c>
      <c r="H30">
        <f>+[1]Sheet1!H30</f>
        <v>203.30520629882813</v>
      </c>
      <c r="I30">
        <f>+[1]Sheet1!I30</f>
        <v>219.07298278808594</v>
      </c>
      <c r="J30">
        <f>+[1]Sheet1!J30</f>
        <v>229.79991149902344</v>
      </c>
      <c r="K30">
        <f>+[1]Sheet1!K30</f>
        <v>241.67678833007813</v>
      </c>
      <c r="L30">
        <f>+[1]Sheet1!L30</f>
        <v>198.33076477050781</v>
      </c>
      <c r="M30">
        <f>+[1]Sheet1!M30</f>
        <v>197.36248779296875</v>
      </c>
      <c r="N30">
        <f>+[1]Sheet1!N30</f>
        <v>198.01289367675781</v>
      </c>
      <c r="O30">
        <f>+[1]Sheet1!O30</f>
        <v>209.1146240234375</v>
      </c>
      <c r="P30">
        <f>+[1]Sheet1!P30</f>
        <v>213.17474365234375</v>
      </c>
      <c r="Q30">
        <f>+[1]Sheet1!Q30</f>
        <v>177.49066162109375</v>
      </c>
      <c r="R30">
        <f>+[1]Sheet1!R30</f>
        <v>175.91995239257813</v>
      </c>
      <c r="S30">
        <f>+[1]Sheet1!S30</f>
        <v>265.41909790039063</v>
      </c>
      <c r="T30">
        <f>+[1]Sheet1!T30</f>
        <v>204.15406799316406</v>
      </c>
      <c r="U30">
        <f>+[1]Sheet1!U30</f>
        <v>218.69392395019531</v>
      </c>
      <c r="V30">
        <f>+[1]Sheet1!V30</f>
        <v>229.68611145019531</v>
      </c>
      <c r="W30">
        <f>+[1]Sheet1!W30</f>
        <v>242.20553588867188</v>
      </c>
      <c r="X30">
        <f>+[1]Sheet1!X30</f>
        <v>198.27992248535156</v>
      </c>
      <c r="Y30">
        <f>+[1]Sheet1!Y30</f>
        <v>196.16230773925781</v>
      </c>
      <c r="Z30">
        <f>+[1]Sheet1!Z30</f>
        <v>198.02542114257813</v>
      </c>
      <c r="AA30">
        <f>+[1]Sheet1!AA30</f>
        <v>208.71098327636719</v>
      </c>
      <c r="AB30">
        <f>+[1]Sheet1!AB30</f>
        <v>212.91813659667969</v>
      </c>
      <c r="AC30">
        <f>+[1]Sheet1!AC30</f>
        <v>177.28768920898438</v>
      </c>
      <c r="AD30">
        <f>+[1]Sheet1!AD30</f>
        <v>176.34776306152344</v>
      </c>
      <c r="AE30">
        <f>+[1]Sheet1!AE30</f>
        <v>263.90185546875</v>
      </c>
      <c r="AF30">
        <f>+[1]Sheet1!AF30</f>
        <v>204.40626525878906</v>
      </c>
      <c r="AG30">
        <f>+[1]Sheet1!AG30</f>
        <v>218.70491027832031</v>
      </c>
      <c r="AH30">
        <f>+[1]Sheet1!AH30</f>
        <v>229.60855102539063</v>
      </c>
      <c r="AI30">
        <f>+[1]Sheet1!AI30</f>
        <v>242.65182495117188</v>
      </c>
      <c r="AJ30">
        <f>+[1]Sheet1!AJ30</f>
        <v>198.24057006835938</v>
      </c>
      <c r="AK30">
        <f>+[1]Sheet1!AK30</f>
        <v>196.07766723632813</v>
      </c>
      <c r="AL30">
        <f>+[1]Sheet1!AL30</f>
        <v>197.97380065917969</v>
      </c>
      <c r="AM30">
        <f>+[1]Sheet1!AM30</f>
        <v>208.48492431640625</v>
      </c>
      <c r="AN30">
        <f>+[1]Sheet1!AN30</f>
        <v>212.703125</v>
      </c>
      <c r="AO30">
        <f>+[1]Sheet1!AO30</f>
        <v>177.36351013183594</v>
      </c>
      <c r="AP30">
        <f>+[1]Sheet1!AP30</f>
        <v>176.75216674804688</v>
      </c>
      <c r="AQ30">
        <f>+[1]Sheet1!AQ30</f>
        <v>263.11236572265625</v>
      </c>
      <c r="AR30">
        <f>+[1]Sheet1!AR30</f>
        <v>204.55818176269531</v>
      </c>
      <c r="AS30">
        <f>+[1]Sheet1!AS30</f>
        <v>217.70257568359375</v>
      </c>
      <c r="AT30">
        <f>+[1]Sheet1!AT30</f>
        <v>229.5712890625</v>
      </c>
      <c r="AU30">
        <f>+[1]Sheet1!AU30</f>
        <v>241.84866333007813</v>
      </c>
      <c r="AV30">
        <f>+[1]Sheet1!AV30</f>
        <v>198.05577087402344</v>
      </c>
      <c r="AW30">
        <f>+[1]Sheet1!AW30</f>
        <v>195.28483581542969</v>
      </c>
      <c r="AX30">
        <f>+[1]Sheet1!AX30</f>
        <v>197.84841918945313</v>
      </c>
      <c r="AY30">
        <f>+[1]Sheet1!AY30</f>
        <v>208.63848876953125</v>
      </c>
      <c r="AZ30">
        <f>+[1]Sheet1!AZ30</f>
        <v>212.43026733398438</v>
      </c>
      <c r="BA30">
        <f>+[1]Sheet1!BA30</f>
        <v>177.46150207519531</v>
      </c>
      <c r="BB30">
        <f>+[1]Sheet1!BB30</f>
        <v>177.36302185058594</v>
      </c>
      <c r="BC30">
        <f>+[1]Sheet1!BC30</f>
        <v>261.2952880859375</v>
      </c>
      <c r="BD30">
        <f>+[1]Sheet1!BD30</f>
        <v>205.38902282714844</v>
      </c>
      <c r="BE30">
        <f>+[1]Sheet1!BE30</f>
        <v>216.84088134765625</v>
      </c>
      <c r="BF30">
        <f>+[1]Sheet1!BF30</f>
        <v>229.4390869140625</v>
      </c>
      <c r="BG30">
        <f>+[1]Sheet1!BG30</f>
        <v>241.92388916015625</v>
      </c>
      <c r="BH30">
        <f>+[1]Sheet1!BH30</f>
        <v>197.85322570800781</v>
      </c>
      <c r="BI30">
        <f>+[1]Sheet1!BI30</f>
        <v>194.73959350585938</v>
      </c>
      <c r="BJ30">
        <f>+[1]Sheet1!BJ30</f>
        <v>197.73347473144531</v>
      </c>
      <c r="BK30">
        <f>+[1]Sheet1!BK30</f>
        <v>208.38165283203125</v>
      </c>
      <c r="BL30">
        <f>+[1]Sheet1!BL30</f>
        <v>212.31114196777344</v>
      </c>
      <c r="BM30">
        <f>+[1]Sheet1!BM30</f>
        <v>212.66934204101563</v>
      </c>
      <c r="BN30">
        <f>+[1]Sheet1!BN30</f>
        <v>212.64128112792969</v>
      </c>
      <c r="BO30">
        <f>+[1]Sheet1!BO30</f>
        <v>212.58674621582031</v>
      </c>
      <c r="BP30">
        <f>+[1]Sheet1!BP30</f>
        <v>212.09619140625</v>
      </c>
      <c r="BQ30">
        <f>+[1]Sheet1!BQ30</f>
        <v>212.89266967773438</v>
      </c>
      <c r="BR30">
        <f>+[1]Sheet1!BR30</f>
        <v>177.42562866210938</v>
      </c>
      <c r="BS30">
        <f>+[1]Sheet1!BS30</f>
        <v>176.48793029785156</v>
      </c>
      <c r="BT30">
        <f>+[1]Sheet1!BT30</f>
        <v>263.5235595703125</v>
      </c>
      <c r="BU30">
        <f>+[1]Sheet1!BU30</f>
        <v>204.71762084960938</v>
      </c>
      <c r="BV30">
        <f>+[1]Sheet1!BV30</f>
        <v>217.73783874511719</v>
      </c>
      <c r="BW30">
        <f>+[1]Sheet1!BW30</f>
        <v>229.56611633300781</v>
      </c>
      <c r="BX30">
        <f>+[1]Sheet1!BX30</f>
        <v>242.06779479980469</v>
      </c>
      <c r="BY30">
        <f>+[1]Sheet1!BY30</f>
        <v>198.07133483886719</v>
      </c>
      <c r="BZ30">
        <f>+[1]Sheet1!BZ30</f>
        <v>195.45057678222656</v>
      </c>
      <c r="CA30">
        <f>+[1]Sheet1!CA30</f>
        <v>197.85676574707031</v>
      </c>
      <c r="CB30">
        <f>+[1]Sheet1!CB30</f>
        <v>208.57432556152344</v>
      </c>
      <c r="CC30">
        <f>+[1]Sheet1!CC30</f>
        <v>212.41705322265625</v>
      </c>
      <c r="CD30">
        <f>+[1]Sheet1!CD30</f>
        <v>212.41705322265625</v>
      </c>
      <c r="CF30">
        <f ca="1">+[2]IPCse!DC34</f>
        <v>212.57054411896533</v>
      </c>
      <c r="CG30">
        <f t="shared" ca="1" si="0"/>
        <v>212.39818730259827</v>
      </c>
    </row>
    <row r="31" spans="1:85" x14ac:dyDescent="0.25">
      <c r="A31" s="2">
        <f>+[1]Sheet1!A31</f>
        <v>43586</v>
      </c>
      <c r="B31" s="1">
        <f>+[1]Sheet1!B31</f>
        <v>5</v>
      </c>
      <c r="C31" s="1">
        <f>+[1]Sheet1!C31</f>
        <v>2019</v>
      </c>
      <c r="D31">
        <f>+[1]Sheet1!D31</f>
        <v>220.21122741699219</v>
      </c>
      <c r="E31">
        <f>+[1]Sheet1!E31</f>
        <v>182.21073913574219</v>
      </c>
      <c r="F31">
        <f>+[1]Sheet1!F31</f>
        <v>181.16291809082031</v>
      </c>
      <c r="G31">
        <f>+[1]Sheet1!G31</f>
        <v>279.94659423828125</v>
      </c>
      <c r="H31">
        <f>+[1]Sheet1!H31</f>
        <v>210.14988708496094</v>
      </c>
      <c r="I31">
        <f>+[1]Sheet1!I31</f>
        <v>229.81930541992188</v>
      </c>
      <c r="J31">
        <f>+[1]Sheet1!J31</f>
        <v>238.11630249023438</v>
      </c>
      <c r="K31">
        <f>+[1]Sheet1!K31</f>
        <v>248.34074401855469</v>
      </c>
      <c r="L31">
        <f>+[1]Sheet1!L31</f>
        <v>203.35163879394531</v>
      </c>
      <c r="M31">
        <f>+[1]Sheet1!M31</f>
        <v>205.48983764648438</v>
      </c>
      <c r="N31">
        <f>+[1]Sheet1!N31</f>
        <v>202.67982482910156</v>
      </c>
      <c r="O31">
        <f>+[1]Sheet1!O31</f>
        <v>215.32530212402344</v>
      </c>
      <c r="P31">
        <f>+[1]Sheet1!P31</f>
        <v>220.0572509765625</v>
      </c>
      <c r="Q31">
        <f>+[1]Sheet1!Q31</f>
        <v>182.30714416503906</v>
      </c>
      <c r="R31">
        <f>+[1]Sheet1!R31</f>
        <v>182.14395141601563</v>
      </c>
      <c r="S31">
        <f>+[1]Sheet1!S31</f>
        <v>276.68426513671875</v>
      </c>
      <c r="T31">
        <f>+[1]Sheet1!T31</f>
        <v>211.05874633789063</v>
      </c>
      <c r="U31">
        <f>+[1]Sheet1!U31</f>
        <v>229.56492614746094</v>
      </c>
      <c r="V31">
        <f>+[1]Sheet1!V31</f>
        <v>237.89067077636719</v>
      </c>
      <c r="W31">
        <f>+[1]Sheet1!W31</f>
        <v>248.40191650390625</v>
      </c>
      <c r="X31">
        <f>+[1]Sheet1!X31</f>
        <v>203.37657165527344</v>
      </c>
      <c r="Y31">
        <f>+[1]Sheet1!Y31</f>
        <v>205.1951904296875</v>
      </c>
      <c r="Z31">
        <f>+[1]Sheet1!Z31</f>
        <v>202.61203002929688</v>
      </c>
      <c r="AA31">
        <f>+[1]Sheet1!AA31</f>
        <v>214.80368041992188</v>
      </c>
      <c r="AB31">
        <f>+[1]Sheet1!AB31</f>
        <v>219.812255859375</v>
      </c>
      <c r="AC31">
        <f>+[1]Sheet1!AC31</f>
        <v>182.16722106933594</v>
      </c>
      <c r="AD31">
        <f>+[1]Sheet1!AD31</f>
        <v>182.67823791503906</v>
      </c>
      <c r="AE31">
        <f>+[1]Sheet1!AE31</f>
        <v>274.29843139648438</v>
      </c>
      <c r="AF31">
        <f>+[1]Sheet1!AF31</f>
        <v>211.28080749511719</v>
      </c>
      <c r="AG31">
        <f>+[1]Sheet1!AG31</f>
        <v>229.59811401367188</v>
      </c>
      <c r="AH31">
        <f>+[1]Sheet1!AH31</f>
        <v>237.88136291503906</v>
      </c>
      <c r="AI31">
        <f>+[1]Sheet1!AI31</f>
        <v>248.61128234863281</v>
      </c>
      <c r="AJ31">
        <f>+[1]Sheet1!AJ31</f>
        <v>203.318603515625</v>
      </c>
      <c r="AK31">
        <f>+[1]Sheet1!AK31</f>
        <v>205.32206726074219</v>
      </c>
      <c r="AL31">
        <f>+[1]Sheet1!AL31</f>
        <v>202.48701477050781</v>
      </c>
      <c r="AM31">
        <f>+[1]Sheet1!AM31</f>
        <v>214.49931335449219</v>
      </c>
      <c r="AN31">
        <f>+[1]Sheet1!AN31</f>
        <v>219.64067077636719</v>
      </c>
      <c r="AO31">
        <f>+[1]Sheet1!AO31</f>
        <v>182.27598571777344</v>
      </c>
      <c r="AP31">
        <f>+[1]Sheet1!AP31</f>
        <v>183.07882690429688</v>
      </c>
      <c r="AQ31">
        <f>+[1]Sheet1!AQ31</f>
        <v>273.17355346679688</v>
      </c>
      <c r="AR31">
        <f>+[1]Sheet1!AR31</f>
        <v>211.46063232421875</v>
      </c>
      <c r="AS31">
        <f>+[1]Sheet1!AS31</f>
        <v>228.81422424316406</v>
      </c>
      <c r="AT31">
        <f>+[1]Sheet1!AT31</f>
        <v>237.59228515625</v>
      </c>
      <c r="AU31">
        <f>+[1]Sheet1!AU31</f>
        <v>247.716552734375</v>
      </c>
      <c r="AV31">
        <f>+[1]Sheet1!AV31</f>
        <v>203.23228454589844</v>
      </c>
      <c r="AW31">
        <f>+[1]Sheet1!AW31</f>
        <v>204.3360595703125</v>
      </c>
      <c r="AX31">
        <f>+[1]Sheet1!AX31</f>
        <v>202.30912780761719</v>
      </c>
      <c r="AY31">
        <f>+[1]Sheet1!AY31</f>
        <v>214.71292114257813</v>
      </c>
      <c r="AZ31">
        <f>+[1]Sheet1!AZ31</f>
        <v>219.45166015625</v>
      </c>
      <c r="BA31">
        <f>+[1]Sheet1!BA31</f>
        <v>182.42987060546875</v>
      </c>
      <c r="BB31">
        <f>+[1]Sheet1!BB31</f>
        <v>183.71841430664063</v>
      </c>
      <c r="BC31">
        <f>+[1]Sheet1!BC31</f>
        <v>270.9315185546875</v>
      </c>
      <c r="BD31">
        <f>+[1]Sheet1!BD31</f>
        <v>212.43118286132813</v>
      </c>
      <c r="BE31">
        <f>+[1]Sheet1!BE31</f>
        <v>228.14457702636719</v>
      </c>
      <c r="BF31">
        <f>+[1]Sheet1!BF31</f>
        <v>237.33547973632813</v>
      </c>
      <c r="BG31">
        <f>+[1]Sheet1!BG31</f>
        <v>247.37533569335938</v>
      </c>
      <c r="BH31">
        <f>+[1]Sheet1!BH31</f>
        <v>203.130615234375</v>
      </c>
      <c r="BI31">
        <f>+[1]Sheet1!BI31</f>
        <v>204.93122863769531</v>
      </c>
      <c r="BJ31">
        <f>+[1]Sheet1!BJ31</f>
        <v>202.10980224609375</v>
      </c>
      <c r="BK31">
        <f>+[1]Sheet1!BK31</f>
        <v>214.30690002441406</v>
      </c>
      <c r="BL31">
        <f>+[1]Sheet1!BL31</f>
        <v>219.54776000976563</v>
      </c>
      <c r="BM31">
        <f>+[1]Sheet1!BM31</f>
        <v>219.89962768554688</v>
      </c>
      <c r="BN31">
        <f>+[1]Sheet1!BN31</f>
        <v>219.86386108398438</v>
      </c>
      <c r="BO31">
        <f>+[1]Sheet1!BO31</f>
        <v>219.81269836425781</v>
      </c>
      <c r="BP31">
        <f>+[1]Sheet1!BP31</f>
        <v>219.34939575195313</v>
      </c>
      <c r="BQ31">
        <f>+[1]Sheet1!BQ31</f>
        <v>219.81265258789063</v>
      </c>
      <c r="BR31">
        <f>+[1]Sheet1!BR31</f>
        <v>182.30137634277344</v>
      </c>
      <c r="BS31">
        <f>+[1]Sheet1!BS31</f>
        <v>182.76663208007813</v>
      </c>
      <c r="BT31">
        <f>+[1]Sheet1!BT31</f>
        <v>273.97164916992188</v>
      </c>
      <c r="BU31">
        <f>+[1]Sheet1!BU31</f>
        <v>211.66903686523438</v>
      </c>
      <c r="BV31">
        <f>+[1]Sheet1!BV31</f>
        <v>228.83560180664063</v>
      </c>
      <c r="BW31">
        <f>+[1]Sheet1!BW31</f>
        <v>237.635009765625</v>
      </c>
      <c r="BX31">
        <f>+[1]Sheet1!BX31</f>
        <v>247.98011779785156</v>
      </c>
      <c r="BY31">
        <f>+[1]Sheet1!BY31</f>
        <v>203.24148559570313</v>
      </c>
      <c r="BZ31">
        <f>+[1]Sheet1!BZ31</f>
        <v>204.92878723144531</v>
      </c>
      <c r="CA31">
        <f>+[1]Sheet1!CA31</f>
        <v>202.32353210449219</v>
      </c>
      <c r="CB31">
        <f>+[1]Sheet1!CB31</f>
        <v>214.59930419921875</v>
      </c>
      <c r="CC31">
        <f>+[1]Sheet1!CC31</f>
        <v>219.6531982421875</v>
      </c>
      <c r="CD31">
        <f>+[1]Sheet1!CD31</f>
        <v>219.6531982421875</v>
      </c>
      <c r="CF31">
        <f ca="1">+[2]IPCse!DC35</f>
        <v>219.77167076739781</v>
      </c>
      <c r="CG31">
        <f t="shared" ca="1" si="0"/>
        <v>219.59347512106245</v>
      </c>
    </row>
    <row r="32" spans="1:85" x14ac:dyDescent="0.25">
      <c r="A32" s="2">
        <f>+[1]Sheet1!A32</f>
        <v>43617</v>
      </c>
      <c r="B32" s="1">
        <f>+[1]Sheet1!B32</f>
        <v>6</v>
      </c>
      <c r="C32" s="1">
        <f>+[1]Sheet1!C32</f>
        <v>2019</v>
      </c>
      <c r="D32">
        <f>+[1]Sheet1!D32</f>
        <v>226.81719970703125</v>
      </c>
      <c r="E32">
        <f>+[1]Sheet1!E32</f>
        <v>187.47299194335938</v>
      </c>
      <c r="F32">
        <f>+[1]Sheet1!F32</f>
        <v>185.00831604003906</v>
      </c>
      <c r="G32">
        <f>+[1]Sheet1!G32</f>
        <v>287.82098388671875</v>
      </c>
      <c r="H32">
        <f>+[1]Sheet1!H32</f>
        <v>216.82391357421875</v>
      </c>
      <c r="I32">
        <f>+[1]Sheet1!I32</f>
        <v>238.61268615722656</v>
      </c>
      <c r="J32">
        <f>+[1]Sheet1!J32</f>
        <v>241.46394348144531</v>
      </c>
      <c r="K32">
        <f>+[1]Sheet1!K32</f>
        <v>265.48855590820313</v>
      </c>
      <c r="L32">
        <f>+[1]Sheet1!L32</f>
        <v>211.08749389648438</v>
      </c>
      <c r="M32">
        <f>+[1]Sheet1!M32</f>
        <v>211.90484619140625</v>
      </c>
      <c r="N32">
        <f>+[1]Sheet1!N32</f>
        <v>208.27517700195313</v>
      </c>
      <c r="O32">
        <f>+[1]Sheet1!O32</f>
        <v>220.14381408691406</v>
      </c>
      <c r="P32">
        <f>+[1]Sheet1!P32</f>
        <v>226.670654296875</v>
      </c>
      <c r="Q32">
        <f>+[1]Sheet1!Q32</f>
        <v>187.55738830566406</v>
      </c>
      <c r="R32">
        <f>+[1]Sheet1!R32</f>
        <v>185.80561828613281</v>
      </c>
      <c r="S32">
        <f>+[1]Sheet1!S32</f>
        <v>284.25735473632813</v>
      </c>
      <c r="T32">
        <f>+[1]Sheet1!T32</f>
        <v>217.653076171875</v>
      </c>
      <c r="U32">
        <f>+[1]Sheet1!U32</f>
        <v>238.10069274902344</v>
      </c>
      <c r="V32">
        <f>+[1]Sheet1!V32</f>
        <v>241.36395263671875</v>
      </c>
      <c r="W32">
        <f>+[1]Sheet1!W32</f>
        <v>265.91915893554688</v>
      </c>
      <c r="X32">
        <f>+[1]Sheet1!X32</f>
        <v>210.85643005371094</v>
      </c>
      <c r="Y32">
        <f>+[1]Sheet1!Y32</f>
        <v>211.96055603027344</v>
      </c>
      <c r="Z32">
        <f>+[1]Sheet1!Z32</f>
        <v>208.0181884765625</v>
      </c>
      <c r="AA32">
        <f>+[1]Sheet1!AA32</f>
        <v>219.42138671875</v>
      </c>
      <c r="AB32">
        <f>+[1]Sheet1!AB32</f>
        <v>226.45173645019531</v>
      </c>
      <c r="AC32">
        <f>+[1]Sheet1!AC32</f>
        <v>187.38410949707031</v>
      </c>
      <c r="AD32">
        <f>+[1]Sheet1!AD32</f>
        <v>186.28495788574219</v>
      </c>
      <c r="AE32">
        <f>+[1]Sheet1!AE32</f>
        <v>281.689453125</v>
      </c>
      <c r="AF32">
        <f>+[1]Sheet1!AF32</f>
        <v>217.93588256835938</v>
      </c>
      <c r="AG32">
        <f>+[1]Sheet1!AG32</f>
        <v>238.09567260742188</v>
      </c>
      <c r="AH32">
        <f>+[1]Sheet1!AH32</f>
        <v>241.3751220703125</v>
      </c>
      <c r="AI32">
        <f>+[1]Sheet1!AI32</f>
        <v>266.32870483398438</v>
      </c>
      <c r="AJ32">
        <f>+[1]Sheet1!AJ32</f>
        <v>210.71723937988281</v>
      </c>
      <c r="AK32">
        <f>+[1]Sheet1!AK32</f>
        <v>212.1680908203125</v>
      </c>
      <c r="AL32">
        <f>+[1]Sheet1!AL32</f>
        <v>207.72439575195313</v>
      </c>
      <c r="AM32">
        <f>+[1]Sheet1!AM32</f>
        <v>219.07215881347656</v>
      </c>
      <c r="AN32">
        <f>+[1]Sheet1!AN32</f>
        <v>226.31134033203125</v>
      </c>
      <c r="AO32">
        <f>+[1]Sheet1!AO32</f>
        <v>187.46443176269531</v>
      </c>
      <c r="AP32">
        <f>+[1]Sheet1!AP32</f>
        <v>186.54681396484375</v>
      </c>
      <c r="AQ32">
        <f>+[1]Sheet1!AQ32</f>
        <v>280.50970458984375</v>
      </c>
      <c r="AR32">
        <f>+[1]Sheet1!AR32</f>
        <v>218.11660766601563</v>
      </c>
      <c r="AS32">
        <f>+[1]Sheet1!AS32</f>
        <v>236.81095886230469</v>
      </c>
      <c r="AT32">
        <f>+[1]Sheet1!AT32</f>
        <v>241.28018188476563</v>
      </c>
      <c r="AU32">
        <f>+[1]Sheet1!AU32</f>
        <v>265.386474609375</v>
      </c>
      <c r="AV32">
        <f>+[1]Sheet1!AV32</f>
        <v>210.3558349609375</v>
      </c>
      <c r="AW32">
        <f>+[1]Sheet1!AW32</f>
        <v>211.09700012207031</v>
      </c>
      <c r="AX32">
        <f>+[1]Sheet1!AX32</f>
        <v>207.39544677734375</v>
      </c>
      <c r="AY32">
        <f>+[1]Sheet1!AY32</f>
        <v>219.20429992675781</v>
      </c>
      <c r="AZ32">
        <f>+[1]Sheet1!AZ32</f>
        <v>226.1483154296875</v>
      </c>
      <c r="BA32">
        <f>+[1]Sheet1!BA32</f>
        <v>187.61248779296875</v>
      </c>
      <c r="BB32">
        <f>+[1]Sheet1!BB32</f>
        <v>187.04280090332031</v>
      </c>
      <c r="BC32">
        <f>+[1]Sheet1!BC32</f>
        <v>278.1507568359375</v>
      </c>
      <c r="BD32">
        <f>+[1]Sheet1!BD32</f>
        <v>218.99546813964844</v>
      </c>
      <c r="BE32">
        <f>+[1]Sheet1!BE32</f>
        <v>235.70028686523438</v>
      </c>
      <c r="BF32">
        <f>+[1]Sheet1!BF32</f>
        <v>241.12867736816406</v>
      </c>
      <c r="BG32">
        <f>+[1]Sheet1!BG32</f>
        <v>265.290771484375</v>
      </c>
      <c r="BH32">
        <f>+[1]Sheet1!BH32</f>
        <v>209.99302673339844</v>
      </c>
      <c r="BI32">
        <f>+[1]Sheet1!BI32</f>
        <v>212.02726745605469</v>
      </c>
      <c r="BJ32">
        <f>+[1]Sheet1!BJ32</f>
        <v>207.02444458007813</v>
      </c>
      <c r="BK32">
        <f>+[1]Sheet1!BK32</f>
        <v>218.49009704589844</v>
      </c>
      <c r="BL32">
        <f>+[1]Sheet1!BL32</f>
        <v>226.01092529296875</v>
      </c>
      <c r="BM32">
        <f>+[1]Sheet1!BM32</f>
        <v>226.2735595703125</v>
      </c>
      <c r="BN32">
        <f>+[1]Sheet1!BN32</f>
        <v>226.25730895996094</v>
      </c>
      <c r="BO32">
        <f>+[1]Sheet1!BO32</f>
        <v>226.06004333496094</v>
      </c>
      <c r="BP32">
        <f>+[1]Sheet1!BP32</f>
        <v>225.48321533203125</v>
      </c>
      <c r="BQ32">
        <f>+[1]Sheet1!BQ32</f>
        <v>226.46066284179688</v>
      </c>
      <c r="BR32">
        <f>+[1]Sheet1!BR32</f>
        <v>187.51435852050781</v>
      </c>
      <c r="BS32">
        <f>+[1]Sheet1!BS32</f>
        <v>186.30377197265625</v>
      </c>
      <c r="BT32">
        <f>+[1]Sheet1!BT32</f>
        <v>281.37869262695313</v>
      </c>
      <c r="BU32">
        <f>+[1]Sheet1!BU32</f>
        <v>218.28054809570313</v>
      </c>
      <c r="BV32">
        <f>+[1]Sheet1!BV32</f>
        <v>236.85928344726563</v>
      </c>
      <c r="BW32">
        <f>+[1]Sheet1!BW32</f>
        <v>241.26914978027344</v>
      </c>
      <c r="BX32">
        <f>+[1]Sheet1!BX32</f>
        <v>265.64450073242188</v>
      </c>
      <c r="BY32">
        <f>+[1]Sheet1!BY32</f>
        <v>210.42776489257813</v>
      </c>
      <c r="BZ32">
        <f>+[1]Sheet1!BZ32</f>
        <v>211.81669616699219</v>
      </c>
      <c r="CA32">
        <f>+[1]Sheet1!CA32</f>
        <v>207.44430541992188</v>
      </c>
      <c r="CB32">
        <f>+[1]Sheet1!CB32</f>
        <v>219.039794921875</v>
      </c>
      <c r="CC32">
        <f>+[1]Sheet1!CC32</f>
        <v>225.93571472167969</v>
      </c>
      <c r="CD32">
        <f>+[1]Sheet1!CD32</f>
        <v>225.93571472167969</v>
      </c>
      <c r="CF32">
        <f ca="1">+[2]IPCse!DC36</f>
        <v>226.06914160333173</v>
      </c>
      <c r="CG32">
        <f t="shared" ca="1" si="0"/>
        <v>225.88583983079741</v>
      </c>
    </row>
    <row r="33" spans="1:85" x14ac:dyDescent="0.25">
      <c r="A33" s="2">
        <f>+[1]Sheet1!A33</f>
        <v>43647</v>
      </c>
      <c r="B33" s="1">
        <f>+[1]Sheet1!B33</f>
        <v>7</v>
      </c>
      <c r="C33" s="1">
        <f>+[1]Sheet1!C33</f>
        <v>2019</v>
      </c>
      <c r="D33">
        <f>+[1]Sheet1!D33</f>
        <v>232.91299438476563</v>
      </c>
      <c r="E33">
        <f>+[1]Sheet1!E33</f>
        <v>189.6851806640625</v>
      </c>
      <c r="F33">
        <f>+[1]Sheet1!F33</f>
        <v>189.09783935546875</v>
      </c>
      <c r="G33">
        <f>+[1]Sheet1!G33</f>
        <v>293.77133178710938</v>
      </c>
      <c r="H33">
        <f>+[1]Sheet1!H33</f>
        <v>221.13883972167969</v>
      </c>
      <c r="I33">
        <f>+[1]Sheet1!I33</f>
        <v>248.41879272460938</v>
      </c>
      <c r="J33">
        <f>+[1]Sheet1!J33</f>
        <v>245.04191589355469</v>
      </c>
      <c r="K33">
        <f>+[1]Sheet1!K33</f>
        <v>268.26327514648438</v>
      </c>
      <c r="L33">
        <f>+[1]Sheet1!L33</f>
        <v>217.69377136230469</v>
      </c>
      <c r="M33">
        <f>+[1]Sheet1!M33</f>
        <v>217.98985290527344</v>
      </c>
      <c r="N33">
        <f>+[1]Sheet1!N33</f>
        <v>214.60284423828125</v>
      </c>
      <c r="O33">
        <f>+[1]Sheet1!O33</f>
        <v>226.16712951660156</v>
      </c>
      <c r="P33">
        <f>+[1]Sheet1!P33</f>
        <v>232.88430786132813</v>
      </c>
      <c r="Q33">
        <f>+[1]Sheet1!Q33</f>
        <v>189.75454711914063</v>
      </c>
      <c r="R33">
        <f>+[1]Sheet1!R33</f>
        <v>189.96879577636719</v>
      </c>
      <c r="S33">
        <f>+[1]Sheet1!S33</f>
        <v>290.4610595703125</v>
      </c>
      <c r="T33">
        <f>+[1]Sheet1!T33</f>
        <v>221.86012268066406</v>
      </c>
      <c r="U33">
        <f>+[1]Sheet1!U33</f>
        <v>247.85368347167969</v>
      </c>
      <c r="V33">
        <f>+[1]Sheet1!V33</f>
        <v>244.75665283203125</v>
      </c>
      <c r="W33">
        <f>+[1]Sheet1!W33</f>
        <v>268.35400390625</v>
      </c>
      <c r="X33">
        <f>+[1]Sheet1!X33</f>
        <v>217.59855651855469</v>
      </c>
      <c r="Y33">
        <f>+[1]Sheet1!Y33</f>
        <v>218.03636169433594</v>
      </c>
      <c r="Z33">
        <f>+[1]Sheet1!Z33</f>
        <v>214.27742004394531</v>
      </c>
      <c r="AA33">
        <f>+[1]Sheet1!AA33</f>
        <v>225.38558959960938</v>
      </c>
      <c r="AB33">
        <f>+[1]Sheet1!AB33</f>
        <v>232.75849914550781</v>
      </c>
      <c r="AC33">
        <f>+[1]Sheet1!AC33</f>
        <v>189.52265930175781</v>
      </c>
      <c r="AD33">
        <f>+[1]Sheet1!AD33</f>
        <v>190.45619201660156</v>
      </c>
      <c r="AE33">
        <f>+[1]Sheet1!AE33</f>
        <v>287.91802978515625</v>
      </c>
      <c r="AF33">
        <f>+[1]Sheet1!AF33</f>
        <v>222.26950073242188</v>
      </c>
      <c r="AG33">
        <f>+[1]Sheet1!AG33</f>
        <v>247.99980163574219</v>
      </c>
      <c r="AH33">
        <f>+[1]Sheet1!AH33</f>
        <v>244.75126647949219</v>
      </c>
      <c r="AI33">
        <f>+[1]Sheet1!AI33</f>
        <v>268.59402465820313</v>
      </c>
      <c r="AJ33">
        <f>+[1]Sheet1!AJ33</f>
        <v>217.52792358398438</v>
      </c>
      <c r="AK33">
        <f>+[1]Sheet1!AK33</f>
        <v>218.23789978027344</v>
      </c>
      <c r="AL33">
        <f>+[1]Sheet1!AL33</f>
        <v>213.77696228027344</v>
      </c>
      <c r="AM33">
        <f>+[1]Sheet1!AM33</f>
        <v>224.98371887207031</v>
      </c>
      <c r="AN33">
        <f>+[1]Sheet1!AN33</f>
        <v>232.66554260253906</v>
      </c>
      <c r="AO33">
        <f>+[1]Sheet1!AO33</f>
        <v>189.64096069335938</v>
      </c>
      <c r="AP33">
        <f>+[1]Sheet1!AP33</f>
        <v>190.93063354492188</v>
      </c>
      <c r="AQ33">
        <f>+[1]Sheet1!AQ33</f>
        <v>286.7669677734375</v>
      </c>
      <c r="AR33">
        <f>+[1]Sheet1!AR33</f>
        <v>222.43437194824219</v>
      </c>
      <c r="AS33">
        <f>+[1]Sheet1!AS33</f>
        <v>246.53047180175781</v>
      </c>
      <c r="AT33">
        <f>+[1]Sheet1!AT33</f>
        <v>244.25982666015625</v>
      </c>
      <c r="AU33">
        <f>+[1]Sheet1!AU33</f>
        <v>267.61669921875</v>
      </c>
      <c r="AV33">
        <f>+[1]Sheet1!AV33</f>
        <v>217.11293029785156</v>
      </c>
      <c r="AW33">
        <f>+[1]Sheet1!AW33</f>
        <v>217.14474487304688</v>
      </c>
      <c r="AX33">
        <f>+[1]Sheet1!AX33</f>
        <v>213.45216369628906</v>
      </c>
      <c r="AY33">
        <f>+[1]Sheet1!AY33</f>
        <v>225.17201232910156</v>
      </c>
      <c r="AZ33">
        <f>+[1]Sheet1!AZ33</f>
        <v>232.58599853515625</v>
      </c>
      <c r="BA33">
        <f>+[1]Sheet1!BA33</f>
        <v>189.80693054199219</v>
      </c>
      <c r="BB33">
        <f>+[1]Sheet1!BB33</f>
        <v>191.62361145019531</v>
      </c>
      <c r="BC33">
        <f>+[1]Sheet1!BC33</f>
        <v>284.41445922851563</v>
      </c>
      <c r="BD33">
        <f>+[1]Sheet1!BD33</f>
        <v>222.97779846191406</v>
      </c>
      <c r="BE33">
        <f>+[1]Sheet1!BE33</f>
        <v>245.32405090332031</v>
      </c>
      <c r="BF33">
        <f>+[1]Sheet1!BF33</f>
        <v>243.81016540527344</v>
      </c>
      <c r="BG33">
        <f>+[1]Sheet1!BG33</f>
        <v>267.29769897460938</v>
      </c>
      <c r="BH33">
        <f>+[1]Sheet1!BH33</f>
        <v>216.60475158691406</v>
      </c>
      <c r="BI33">
        <f>+[1]Sheet1!BI33</f>
        <v>218.20188903808594</v>
      </c>
      <c r="BJ33">
        <f>+[1]Sheet1!BJ33</f>
        <v>212.9105224609375</v>
      </c>
      <c r="BK33">
        <f>+[1]Sheet1!BK33</f>
        <v>224.51797485351563</v>
      </c>
      <c r="BL33">
        <f>+[1]Sheet1!BL33</f>
        <v>231.58572387695313</v>
      </c>
      <c r="BM33">
        <f>+[1]Sheet1!BM33</f>
        <v>231.83131408691406</v>
      </c>
      <c r="BN33">
        <f>+[1]Sheet1!BN33</f>
        <v>231.93060302734375</v>
      </c>
      <c r="BO33">
        <f>+[1]Sheet1!BO33</f>
        <v>231.68183898925781</v>
      </c>
      <c r="BP33">
        <f>+[1]Sheet1!BP33</f>
        <v>231.07911682128906</v>
      </c>
      <c r="BQ33">
        <f>+[1]Sheet1!BQ33</f>
        <v>232.75149536132813</v>
      </c>
      <c r="BR33">
        <f>+[1]Sheet1!BR33</f>
        <v>189.69841003417969</v>
      </c>
      <c r="BS33">
        <f>+[1]Sheet1!BS33</f>
        <v>190.62705993652344</v>
      </c>
      <c r="BT33">
        <f>+[1]Sheet1!BT33</f>
        <v>287.58889770507813</v>
      </c>
      <c r="BU33">
        <f>+[1]Sheet1!BU33</f>
        <v>222.44706726074219</v>
      </c>
      <c r="BV33">
        <f>+[1]Sheet1!BV33</f>
        <v>246.5811767578125</v>
      </c>
      <c r="BW33">
        <f>+[1]Sheet1!BW33</f>
        <v>244.31692504882813</v>
      </c>
      <c r="BX33">
        <f>+[1]Sheet1!BX33</f>
        <v>267.9141845703125</v>
      </c>
      <c r="BY33">
        <f>+[1]Sheet1!BY33</f>
        <v>217.12181091308594</v>
      </c>
      <c r="BZ33">
        <f>+[1]Sheet1!BZ33</f>
        <v>217.92475891113281</v>
      </c>
      <c r="CA33">
        <f>+[1]Sheet1!CA33</f>
        <v>213.47767639160156</v>
      </c>
      <c r="CB33">
        <f>+[1]Sheet1!CB33</f>
        <v>225.02536010742188</v>
      </c>
      <c r="CC33">
        <f>+[1]Sheet1!CC33</f>
        <v>231.54255676269531</v>
      </c>
      <c r="CD33">
        <f>+[1]Sheet1!CD33</f>
        <v>231.54254150390625</v>
      </c>
      <c r="CF33">
        <f ca="1">+[2]IPCse!DC37</f>
        <v>231.67444904181471</v>
      </c>
      <c r="CG33">
        <f t="shared" ca="1" si="0"/>
        <v>231.486602364205</v>
      </c>
    </row>
    <row r="34" spans="1:85" x14ac:dyDescent="0.25">
      <c r="A34" s="2">
        <f>+[1]Sheet1!A34</f>
        <v>43678</v>
      </c>
      <c r="B34" s="1">
        <f>+[1]Sheet1!B34</f>
        <v>8</v>
      </c>
      <c r="C34" s="1">
        <f>+[1]Sheet1!C34</f>
        <v>2019</v>
      </c>
      <c r="D34">
        <f>+[1]Sheet1!D34</f>
        <v>243.38589477539063</v>
      </c>
      <c r="E34">
        <f>+[1]Sheet1!E34</f>
        <v>198.69334411621094</v>
      </c>
      <c r="F34">
        <f>+[1]Sheet1!F34</f>
        <v>195.65580749511719</v>
      </c>
      <c r="G34">
        <f>+[1]Sheet1!G34</f>
        <v>300.27255249023438</v>
      </c>
      <c r="H34">
        <f>+[1]Sheet1!H34</f>
        <v>234.24351501464844</v>
      </c>
      <c r="I34">
        <f>+[1]Sheet1!I34</f>
        <v>261.0052490234375</v>
      </c>
      <c r="J34">
        <f>+[1]Sheet1!J34</f>
        <v>254.21316528320313</v>
      </c>
      <c r="K34">
        <f>+[1]Sheet1!K34</f>
        <v>272.54190063476563</v>
      </c>
      <c r="L34">
        <f>+[1]Sheet1!L34</f>
        <v>226.19197082519531</v>
      </c>
      <c r="M34">
        <f>+[1]Sheet1!M34</f>
        <v>224.45201110839844</v>
      </c>
      <c r="N34">
        <f>+[1]Sheet1!N34</f>
        <v>222.56477355957031</v>
      </c>
      <c r="O34">
        <f>+[1]Sheet1!O34</f>
        <v>236.00212097167969</v>
      </c>
      <c r="P34">
        <f>+[1]Sheet1!P34</f>
        <v>243.15919494628906</v>
      </c>
      <c r="Q34">
        <f>+[1]Sheet1!Q34</f>
        <v>198.73223876953125</v>
      </c>
      <c r="R34">
        <f>+[1]Sheet1!R34</f>
        <v>196.66664123535156</v>
      </c>
      <c r="S34">
        <f>+[1]Sheet1!S34</f>
        <v>296.91915893554688</v>
      </c>
      <c r="T34">
        <f>+[1]Sheet1!T34</f>
        <v>234.80586242675781</v>
      </c>
      <c r="U34">
        <f>+[1]Sheet1!U34</f>
        <v>260.4744873046875</v>
      </c>
      <c r="V34">
        <f>+[1]Sheet1!V34</f>
        <v>254.08645629882813</v>
      </c>
      <c r="W34">
        <f>+[1]Sheet1!W34</f>
        <v>272.52243041992188</v>
      </c>
      <c r="X34">
        <f>+[1]Sheet1!X34</f>
        <v>226.15754699707031</v>
      </c>
      <c r="Y34">
        <f>+[1]Sheet1!Y34</f>
        <v>224.15701293945313</v>
      </c>
      <c r="Z34">
        <f>+[1]Sheet1!Z34</f>
        <v>222.20606994628906</v>
      </c>
      <c r="AA34">
        <f>+[1]Sheet1!AA34</f>
        <v>235.11782836914063</v>
      </c>
      <c r="AB34">
        <f>+[1]Sheet1!AB34</f>
        <v>242.86398315429688</v>
      </c>
      <c r="AC34">
        <f>+[1]Sheet1!AC34</f>
        <v>198.534912109375</v>
      </c>
      <c r="AD34">
        <f>+[1]Sheet1!AD34</f>
        <v>197.27218627929688</v>
      </c>
      <c r="AE34">
        <f>+[1]Sheet1!AE34</f>
        <v>294.27716064453125</v>
      </c>
      <c r="AF34">
        <f>+[1]Sheet1!AF34</f>
        <v>235.10252380371094</v>
      </c>
      <c r="AG34">
        <f>+[1]Sheet1!AG34</f>
        <v>260.66998291015625</v>
      </c>
      <c r="AH34">
        <f>+[1]Sheet1!AH34</f>
        <v>254.19743347167969</v>
      </c>
      <c r="AI34">
        <f>+[1]Sheet1!AI34</f>
        <v>272.75350952148438</v>
      </c>
      <c r="AJ34">
        <f>+[1]Sheet1!AJ34</f>
        <v>226.06434631347656</v>
      </c>
      <c r="AK34">
        <f>+[1]Sheet1!AK34</f>
        <v>224.25210571289063</v>
      </c>
      <c r="AL34">
        <f>+[1]Sheet1!AL34</f>
        <v>221.55844116210938</v>
      </c>
      <c r="AM34">
        <f>+[1]Sheet1!AM34</f>
        <v>234.69987487792969</v>
      </c>
      <c r="AN34">
        <f>+[1]Sheet1!AN34</f>
        <v>242.65191650390625</v>
      </c>
      <c r="AO34">
        <f>+[1]Sheet1!AO34</f>
        <v>198.6533203125</v>
      </c>
      <c r="AP34">
        <f>+[1]Sheet1!AP34</f>
        <v>197.67111206054688</v>
      </c>
      <c r="AQ34">
        <f>+[1]Sheet1!AQ34</f>
        <v>292.98104858398438</v>
      </c>
      <c r="AR34">
        <f>+[1]Sheet1!AR34</f>
        <v>235.26736450195313</v>
      </c>
      <c r="AS34">
        <f>+[1]Sheet1!AS34</f>
        <v>259.32928466796875</v>
      </c>
      <c r="AT34">
        <f>+[1]Sheet1!AT34</f>
        <v>253.97084045410156</v>
      </c>
      <c r="AU34">
        <f>+[1]Sheet1!AU34</f>
        <v>271.70465087890625</v>
      </c>
      <c r="AV34">
        <f>+[1]Sheet1!AV34</f>
        <v>225.92864990234375</v>
      </c>
      <c r="AW34">
        <f>+[1]Sheet1!AW34</f>
        <v>223.18623352050781</v>
      </c>
      <c r="AX34">
        <f>+[1]Sheet1!AX34</f>
        <v>221.18276977539063</v>
      </c>
      <c r="AY34">
        <f>+[1]Sheet1!AY34</f>
        <v>234.73825073242188</v>
      </c>
      <c r="AZ34">
        <f>+[1]Sheet1!AZ34</f>
        <v>242.42572021484375</v>
      </c>
      <c r="BA34">
        <f>+[1]Sheet1!BA34</f>
        <v>198.80960083007813</v>
      </c>
      <c r="BB34">
        <f>+[1]Sheet1!BB34</f>
        <v>198.3426513671875</v>
      </c>
      <c r="BC34">
        <f>+[1]Sheet1!BC34</f>
        <v>290.2269287109375</v>
      </c>
      <c r="BD34">
        <f>+[1]Sheet1!BD34</f>
        <v>235.85986328125</v>
      </c>
      <c r="BE34">
        <f>+[1]Sheet1!BE34</f>
        <v>258.22491455078125</v>
      </c>
      <c r="BF34">
        <f>+[1]Sheet1!BF34</f>
        <v>253.73844909667969</v>
      </c>
      <c r="BG34">
        <f>+[1]Sheet1!BG34</f>
        <v>271.29318237304688</v>
      </c>
      <c r="BH34">
        <f>+[1]Sheet1!BH34</f>
        <v>225.7471923828125</v>
      </c>
      <c r="BI34">
        <f>+[1]Sheet1!BI34</f>
        <v>224.10333251953125</v>
      </c>
      <c r="BJ34">
        <f>+[1]Sheet1!BJ34</f>
        <v>220.41029357910156</v>
      </c>
      <c r="BK34">
        <f>+[1]Sheet1!BK34</f>
        <v>233.90400695800781</v>
      </c>
      <c r="BL34">
        <f>+[1]Sheet1!BL34</f>
        <v>240.83682250976563</v>
      </c>
      <c r="BM34">
        <f>+[1]Sheet1!BM34</f>
        <v>240.93124389648438</v>
      </c>
      <c r="BN34">
        <f>+[1]Sheet1!BN34</f>
        <v>240.9910888671875</v>
      </c>
      <c r="BO34">
        <f>+[1]Sheet1!BO34</f>
        <v>240.77655029296875</v>
      </c>
      <c r="BP34">
        <f>+[1]Sheet1!BP34</f>
        <v>240.19607543945313</v>
      </c>
      <c r="BQ34">
        <f>+[1]Sheet1!BQ34</f>
        <v>242.86991882324219</v>
      </c>
      <c r="BR34">
        <f>+[1]Sheet1!BR34</f>
        <v>198.70077514648438</v>
      </c>
      <c r="BS34">
        <f>+[1]Sheet1!BS34</f>
        <v>197.34304809570313</v>
      </c>
      <c r="BT34">
        <f>+[1]Sheet1!BT34</f>
        <v>293.76776123046875</v>
      </c>
      <c r="BU34">
        <f>+[1]Sheet1!BU34</f>
        <v>235.33889770507813</v>
      </c>
      <c r="BV34">
        <f>+[1]Sheet1!BV34</f>
        <v>259.36343383789063</v>
      </c>
      <c r="BW34">
        <f>+[1]Sheet1!BW34</f>
        <v>253.96180725097656</v>
      </c>
      <c r="BX34">
        <f>+[1]Sheet1!BX34</f>
        <v>272.02490234375</v>
      </c>
      <c r="BY34">
        <f>+[1]Sheet1!BY34</f>
        <v>225.94340515136719</v>
      </c>
      <c r="BZ34">
        <f>+[1]Sheet1!BZ34</f>
        <v>223.94248962402344</v>
      </c>
      <c r="CA34">
        <f>+[1]Sheet1!CA34</f>
        <v>221.16551208496094</v>
      </c>
      <c r="CB34">
        <f>+[1]Sheet1!CB34</f>
        <v>234.59944152832031</v>
      </c>
      <c r="CC34">
        <f>+[1]Sheet1!CC34</f>
        <v>240.6583251953125</v>
      </c>
      <c r="CD34">
        <f>+[1]Sheet1!CD34</f>
        <v>240.6583251953125</v>
      </c>
      <c r="CF34">
        <f ca="1">+[2]IPCse!DC38</f>
        <v>240.78520110349291</v>
      </c>
      <c r="CG34">
        <f t="shared" ca="1" si="0"/>
        <v>240.58996723013331</v>
      </c>
    </row>
    <row r="35" spans="1:85" x14ac:dyDescent="0.25">
      <c r="A35" s="2">
        <f>+[1]Sheet1!A35</f>
        <v>43709</v>
      </c>
      <c r="B35" s="1">
        <f>+[1]Sheet1!B35</f>
        <v>9</v>
      </c>
      <c r="C35" s="1">
        <f>+[1]Sheet1!C35</f>
        <v>2019</v>
      </c>
      <c r="D35">
        <f>+[1]Sheet1!D35</f>
        <v>255.55094909667969</v>
      </c>
      <c r="E35">
        <f>+[1]Sheet1!E35</f>
        <v>206.41940307617188</v>
      </c>
      <c r="F35">
        <f>+[1]Sheet1!F35</f>
        <v>207.19990539550781</v>
      </c>
      <c r="G35">
        <f>+[1]Sheet1!G35</f>
        <v>306.56375122070313</v>
      </c>
      <c r="H35">
        <f>+[1]Sheet1!H35</f>
        <v>249.96083068847656</v>
      </c>
      <c r="I35">
        <f>+[1]Sheet1!I35</f>
        <v>283.31488037109375</v>
      </c>
      <c r="J35">
        <f>+[1]Sheet1!J35</f>
        <v>266.33358764648438</v>
      </c>
      <c r="K35">
        <f>+[1]Sheet1!K35</f>
        <v>291.37234497070313</v>
      </c>
      <c r="L35">
        <f>+[1]Sheet1!L35</f>
        <v>241.67062377929688</v>
      </c>
      <c r="M35">
        <f>+[1]Sheet1!M35</f>
        <v>229.60258483886719</v>
      </c>
      <c r="N35">
        <f>+[1]Sheet1!N35</f>
        <v>234.65751647949219</v>
      </c>
      <c r="O35">
        <f>+[1]Sheet1!O35</f>
        <v>255.29975891113281</v>
      </c>
      <c r="P35">
        <f>+[1]Sheet1!P35</f>
        <v>255.25648498535156</v>
      </c>
      <c r="Q35">
        <f>+[1]Sheet1!Q35</f>
        <v>206.4715576171875</v>
      </c>
      <c r="R35">
        <f>+[1]Sheet1!R35</f>
        <v>208.05755615234375</v>
      </c>
      <c r="S35">
        <f>+[1]Sheet1!S35</f>
        <v>302.99612426757813</v>
      </c>
      <c r="T35">
        <f>+[1]Sheet1!T35</f>
        <v>250.52363586425781</v>
      </c>
      <c r="U35">
        <f>+[1]Sheet1!U35</f>
        <v>282.48733520507813</v>
      </c>
      <c r="V35">
        <f>+[1]Sheet1!V35</f>
        <v>266.1502685546875</v>
      </c>
      <c r="W35">
        <f>+[1]Sheet1!W35</f>
        <v>291.10052490234375</v>
      </c>
      <c r="X35">
        <f>+[1]Sheet1!X35</f>
        <v>241.63034057617188</v>
      </c>
      <c r="Y35">
        <f>+[1]Sheet1!Y35</f>
        <v>229.24014282226563</v>
      </c>
      <c r="Z35">
        <f>+[1]Sheet1!Z35</f>
        <v>234.16981506347656</v>
      </c>
      <c r="AA35">
        <f>+[1]Sheet1!AA35</f>
        <v>254.33566284179688</v>
      </c>
      <c r="AB35">
        <f>+[1]Sheet1!AB35</f>
        <v>254.93719482421875</v>
      </c>
      <c r="AC35">
        <f>+[1]Sheet1!AC35</f>
        <v>206.28616333007813</v>
      </c>
      <c r="AD35">
        <f>+[1]Sheet1!AD35</f>
        <v>208.56910705566406</v>
      </c>
      <c r="AE35">
        <f>+[1]Sheet1!AE35</f>
        <v>300.2635498046875</v>
      </c>
      <c r="AF35">
        <f>+[1]Sheet1!AF35</f>
        <v>251.03050231933594</v>
      </c>
      <c r="AG35">
        <f>+[1]Sheet1!AG35</f>
        <v>282.82138061523438</v>
      </c>
      <c r="AH35">
        <f>+[1]Sheet1!AH35</f>
        <v>266.27127075195313</v>
      </c>
      <c r="AI35">
        <f>+[1]Sheet1!AI35</f>
        <v>291.24066162109375</v>
      </c>
      <c r="AJ35">
        <f>+[1]Sheet1!AJ35</f>
        <v>241.56858825683594</v>
      </c>
      <c r="AK35">
        <f>+[1]Sheet1!AK35</f>
        <v>229.3056640625</v>
      </c>
      <c r="AL35">
        <f>+[1]Sheet1!AL35</f>
        <v>233.27865600585938</v>
      </c>
      <c r="AM35">
        <f>+[1]Sheet1!AM35</f>
        <v>253.87443542480469</v>
      </c>
      <c r="AN35">
        <f>+[1]Sheet1!AN35</f>
        <v>254.67240905761719</v>
      </c>
      <c r="AO35">
        <f>+[1]Sheet1!AO35</f>
        <v>206.43064880371094</v>
      </c>
      <c r="AP35">
        <f>+[1]Sheet1!AP35</f>
        <v>209.09516906738281</v>
      </c>
      <c r="AQ35">
        <f>+[1]Sheet1!AQ35</f>
        <v>298.91128540039063</v>
      </c>
      <c r="AR35">
        <f>+[1]Sheet1!AR35</f>
        <v>251.18263244628906</v>
      </c>
      <c r="AS35">
        <f>+[1]Sheet1!AS35</f>
        <v>280.722900390625</v>
      </c>
      <c r="AT35">
        <f>+[1]Sheet1!AT35</f>
        <v>265.96316528320313</v>
      </c>
      <c r="AU35">
        <f>+[1]Sheet1!AU35</f>
        <v>290.03277587890625</v>
      </c>
      <c r="AV35">
        <f>+[1]Sheet1!AV35</f>
        <v>241.32917785644531</v>
      </c>
      <c r="AW35">
        <f>+[1]Sheet1!AW35</f>
        <v>228.26100158691406</v>
      </c>
      <c r="AX35">
        <f>+[1]Sheet1!AX35</f>
        <v>232.80018615722656</v>
      </c>
      <c r="AY35">
        <f>+[1]Sheet1!AY35</f>
        <v>253.85688781738281</v>
      </c>
      <c r="AZ35">
        <f>+[1]Sheet1!AZ35</f>
        <v>254.36216735839844</v>
      </c>
      <c r="BA35">
        <f>+[1]Sheet1!BA35</f>
        <v>206.61250305175781</v>
      </c>
      <c r="BB35">
        <f>+[1]Sheet1!BB35</f>
        <v>209.87367248535156</v>
      </c>
      <c r="BC35">
        <f>+[1]Sheet1!BC35</f>
        <v>295.8646240234375</v>
      </c>
      <c r="BD35">
        <f>+[1]Sheet1!BD35</f>
        <v>251.50016784667969</v>
      </c>
      <c r="BE35">
        <f>+[1]Sheet1!BE35</f>
        <v>279.08798217773438</v>
      </c>
      <c r="BF35">
        <f>+[1]Sheet1!BF35</f>
        <v>265.64892578125</v>
      </c>
      <c r="BG35">
        <f>+[1]Sheet1!BG35</f>
        <v>289.52365112304688</v>
      </c>
      <c r="BH35">
        <f>+[1]Sheet1!BH35</f>
        <v>240.82984924316406</v>
      </c>
      <c r="BI35">
        <f>+[1]Sheet1!BI35</f>
        <v>229.27984619140625</v>
      </c>
      <c r="BJ35">
        <f>+[1]Sheet1!BJ35</f>
        <v>231.88986206054688</v>
      </c>
      <c r="BK35">
        <f>+[1]Sheet1!BK35</f>
        <v>252.84213256835938</v>
      </c>
      <c r="BL35">
        <f>+[1]Sheet1!BL35</f>
        <v>253.40168762207031</v>
      </c>
      <c r="BM35">
        <f>+[1]Sheet1!BM35</f>
        <v>253.45368957519531</v>
      </c>
      <c r="BN35">
        <f>+[1]Sheet1!BN35</f>
        <v>253.69621276855469</v>
      </c>
      <c r="BO35">
        <f>+[1]Sheet1!BO35</f>
        <v>253.54476928710938</v>
      </c>
      <c r="BP35">
        <f>+[1]Sheet1!BP35</f>
        <v>252.99739074707031</v>
      </c>
      <c r="BQ35">
        <f>+[1]Sheet1!BQ35</f>
        <v>254.92222595214844</v>
      </c>
      <c r="BR35">
        <f>+[1]Sheet1!BR35</f>
        <v>206.46749877929688</v>
      </c>
      <c r="BS35">
        <f>+[1]Sheet1!BS35</f>
        <v>208.78526306152344</v>
      </c>
      <c r="BT35">
        <f>+[1]Sheet1!BT35</f>
        <v>299.67630004882813</v>
      </c>
      <c r="BU35">
        <f>+[1]Sheet1!BU35</f>
        <v>251.09918212890625</v>
      </c>
      <c r="BV35">
        <f>+[1]Sheet1!BV35</f>
        <v>280.80874633789063</v>
      </c>
      <c r="BW35">
        <f>+[1]Sheet1!BW35</f>
        <v>265.95928955078125</v>
      </c>
      <c r="BX35">
        <f>+[1]Sheet1!BX35</f>
        <v>290.4559326171875</v>
      </c>
      <c r="BY35">
        <f>+[1]Sheet1!BY35</f>
        <v>241.26161193847656</v>
      </c>
      <c r="BZ35">
        <f>+[1]Sheet1!BZ35</f>
        <v>229.0599365234375</v>
      </c>
      <c r="CA35">
        <f>+[1]Sheet1!CA35</f>
        <v>232.82406616210938</v>
      </c>
      <c r="CB35">
        <f>+[1]Sheet1!CB35</f>
        <v>253.69190979003906</v>
      </c>
      <c r="CC35">
        <f>+[1]Sheet1!CC35</f>
        <v>253.36308288574219</v>
      </c>
      <c r="CD35">
        <f>+[1]Sheet1!CD35</f>
        <v>253.36308288574219</v>
      </c>
      <c r="CF35">
        <f ca="1">+[2]IPCse!DC39</f>
        <v>253.523148401002</v>
      </c>
      <c r="CG35">
        <f t="shared" ca="1" si="0"/>
        <v>253.31758632317576</v>
      </c>
    </row>
    <row r="36" spans="1:85" x14ac:dyDescent="0.25">
      <c r="A36" s="2">
        <f>+[1]Sheet1!A36</f>
        <v>43739</v>
      </c>
      <c r="B36" s="1">
        <f>+[1]Sheet1!B36</f>
        <v>10</v>
      </c>
      <c r="C36" s="1">
        <f>+[1]Sheet1!C36</f>
        <v>2019</v>
      </c>
      <c r="D36">
        <f>+[1]Sheet1!D36</f>
        <v>260.00662231445313</v>
      </c>
      <c r="E36">
        <f>+[1]Sheet1!E36</f>
        <v>218.86048889160156</v>
      </c>
      <c r="F36">
        <f>+[1]Sheet1!F36</f>
        <v>214.92010498046875</v>
      </c>
      <c r="G36">
        <f>+[1]Sheet1!G36</f>
        <v>311.79135131835938</v>
      </c>
      <c r="H36">
        <f>+[1]Sheet1!H36</f>
        <v>269.33914184570313</v>
      </c>
      <c r="I36">
        <f>+[1]Sheet1!I36</f>
        <v>296.71469116210938</v>
      </c>
      <c r="J36">
        <f>+[1]Sheet1!J36</f>
        <v>275.84799194335938</v>
      </c>
      <c r="K36">
        <f>+[1]Sheet1!K36</f>
        <v>292.96255493164063</v>
      </c>
      <c r="L36">
        <f>+[1]Sheet1!L36</f>
        <v>246.74559020996094</v>
      </c>
      <c r="M36">
        <f>+[1]Sheet1!M36</f>
        <v>235.19558715820313</v>
      </c>
      <c r="N36">
        <f>+[1]Sheet1!N36</f>
        <v>240.69677734375</v>
      </c>
      <c r="O36">
        <f>+[1]Sheet1!O36</f>
        <v>265.11553955078125</v>
      </c>
      <c r="P36">
        <f>+[1]Sheet1!P36</f>
        <v>259.76837158203125</v>
      </c>
      <c r="Q36">
        <f>+[1]Sheet1!Q36</f>
        <v>219.011962890625</v>
      </c>
      <c r="R36">
        <f>+[1]Sheet1!R36</f>
        <v>215.76432800292969</v>
      </c>
      <c r="S36">
        <f>+[1]Sheet1!S36</f>
        <v>308.51275634765625</v>
      </c>
      <c r="T36">
        <f>+[1]Sheet1!T36</f>
        <v>270.09027099609375</v>
      </c>
      <c r="U36">
        <f>+[1]Sheet1!U36</f>
        <v>295.72994995117188</v>
      </c>
      <c r="V36">
        <f>+[1]Sheet1!V36</f>
        <v>275.63055419921875</v>
      </c>
      <c r="W36">
        <f>+[1]Sheet1!W36</f>
        <v>292.34072875976563</v>
      </c>
      <c r="X36">
        <f>+[1]Sheet1!X36</f>
        <v>246.46624755859375</v>
      </c>
      <c r="Y36">
        <f>+[1]Sheet1!Y36</f>
        <v>234.05776977539063</v>
      </c>
      <c r="Z36">
        <f>+[1]Sheet1!Z36</f>
        <v>240.23851013183594</v>
      </c>
      <c r="AA36">
        <f>+[1]Sheet1!AA36</f>
        <v>264.05078125</v>
      </c>
      <c r="AB36">
        <f>+[1]Sheet1!AB36</f>
        <v>259.519287109375</v>
      </c>
      <c r="AC36">
        <f>+[1]Sheet1!AC36</f>
        <v>218.78948974609375</v>
      </c>
      <c r="AD36">
        <f>+[1]Sheet1!AD36</f>
        <v>216.2138671875</v>
      </c>
      <c r="AE36">
        <f>+[1]Sheet1!AE36</f>
        <v>305.97329711914063</v>
      </c>
      <c r="AF36">
        <f>+[1]Sheet1!AF36</f>
        <v>270.72335815429688</v>
      </c>
      <c r="AG36">
        <f>+[1]Sheet1!AG36</f>
        <v>296.029541015625</v>
      </c>
      <c r="AH36">
        <f>+[1]Sheet1!AH36</f>
        <v>275.99765014648438</v>
      </c>
      <c r="AI36">
        <f>+[1]Sheet1!AI36</f>
        <v>292.24664306640625</v>
      </c>
      <c r="AJ36">
        <f>+[1]Sheet1!AJ36</f>
        <v>246.25912475585938</v>
      </c>
      <c r="AK36">
        <f>+[1]Sheet1!AK36</f>
        <v>233.92802429199219</v>
      </c>
      <c r="AL36">
        <f>+[1]Sheet1!AL36</f>
        <v>239.30984497070313</v>
      </c>
      <c r="AM36">
        <f>+[1]Sheet1!AM36</f>
        <v>263.55087280273438</v>
      </c>
      <c r="AN36">
        <f>+[1]Sheet1!AN36</f>
        <v>259.29458618164063</v>
      </c>
      <c r="AO36">
        <f>+[1]Sheet1!AO36</f>
        <v>219.00814819335938</v>
      </c>
      <c r="AP36">
        <f>+[1]Sheet1!AP36</f>
        <v>216.67056274414063</v>
      </c>
      <c r="AQ36">
        <f>+[1]Sheet1!AQ36</f>
        <v>304.60598754882813</v>
      </c>
      <c r="AR36">
        <f>+[1]Sheet1!AR36</f>
        <v>270.87106323242188</v>
      </c>
      <c r="AS36">
        <f>+[1]Sheet1!AS36</f>
        <v>293.70260620117188</v>
      </c>
      <c r="AT36">
        <f>+[1]Sheet1!AT36</f>
        <v>275.401611328125</v>
      </c>
      <c r="AU36">
        <f>+[1]Sheet1!AU36</f>
        <v>291.04171752929688</v>
      </c>
      <c r="AV36">
        <f>+[1]Sheet1!AV36</f>
        <v>246.04241943359375</v>
      </c>
      <c r="AW36">
        <f>+[1]Sheet1!AW36</f>
        <v>232.8970947265625</v>
      </c>
      <c r="AX36">
        <f>+[1]Sheet1!AX36</f>
        <v>238.91293334960938</v>
      </c>
      <c r="AY36">
        <f>+[1]Sheet1!AY36</f>
        <v>263.4901123046875</v>
      </c>
      <c r="AZ36">
        <f>+[1]Sheet1!AZ36</f>
        <v>258.97467041015625</v>
      </c>
      <c r="BA36">
        <f>+[1]Sheet1!BA36</f>
        <v>219.30459594726563</v>
      </c>
      <c r="BB36">
        <f>+[1]Sheet1!BB36</f>
        <v>217.33755493164063</v>
      </c>
      <c r="BC36">
        <f>+[1]Sheet1!BC36</f>
        <v>301.54434204101563</v>
      </c>
      <c r="BD36">
        <f>+[1]Sheet1!BD36</f>
        <v>271.27752685546875</v>
      </c>
      <c r="BE36">
        <f>+[1]Sheet1!BE36</f>
        <v>291.89202880859375</v>
      </c>
      <c r="BF36">
        <f>+[1]Sheet1!BF36</f>
        <v>274.84127807617188</v>
      </c>
      <c r="BG36">
        <f>+[1]Sheet1!BG36</f>
        <v>290.34841918945313</v>
      </c>
      <c r="BH36">
        <f>+[1]Sheet1!BH36</f>
        <v>245.52122497558594</v>
      </c>
      <c r="BI36">
        <f>+[1]Sheet1!BI36</f>
        <v>233.21417236328125</v>
      </c>
      <c r="BJ36">
        <f>+[1]Sheet1!BJ36</f>
        <v>237.95899963378906</v>
      </c>
      <c r="BK36">
        <f>+[1]Sheet1!BK36</f>
        <v>262.32302856445313</v>
      </c>
      <c r="BL36">
        <f>+[1]Sheet1!BL36</f>
        <v>260.34283447265625</v>
      </c>
      <c r="BM36">
        <f>+[1]Sheet1!BM36</f>
        <v>260.73284912109375</v>
      </c>
      <c r="BN36">
        <f>+[1]Sheet1!BN36</f>
        <v>261.13690185546875</v>
      </c>
      <c r="BO36">
        <f>+[1]Sheet1!BO36</f>
        <v>261.26480102539063</v>
      </c>
      <c r="BP36">
        <f>+[1]Sheet1!BP36</f>
        <v>261.09478759765625</v>
      </c>
      <c r="BQ36">
        <f>+[1]Sheet1!BQ36</f>
        <v>259.48358154296875</v>
      </c>
      <c r="BR36">
        <f>+[1]Sheet1!BR36</f>
        <v>219.04209899902344</v>
      </c>
      <c r="BS36">
        <f>+[1]Sheet1!BS36</f>
        <v>216.38348388671875</v>
      </c>
      <c r="BT36">
        <f>+[1]Sheet1!BT36</f>
        <v>305.28643798828125</v>
      </c>
      <c r="BU36">
        <f>+[1]Sheet1!BU36</f>
        <v>270.78213500976563</v>
      </c>
      <c r="BV36">
        <f>+[1]Sheet1!BV36</f>
        <v>293.8173828125</v>
      </c>
      <c r="BW36">
        <f>+[1]Sheet1!BW36</f>
        <v>275.36886596679688</v>
      </c>
      <c r="BX36">
        <f>+[1]Sheet1!BX36</f>
        <v>291.51693725585938</v>
      </c>
      <c r="BY36">
        <f>+[1]Sheet1!BY36</f>
        <v>246.01840209960938</v>
      </c>
      <c r="BZ36">
        <f>+[1]Sheet1!BZ36</f>
        <v>233.49807739257813</v>
      </c>
      <c r="CA36">
        <f>+[1]Sheet1!CA36</f>
        <v>238.89479064941406</v>
      </c>
      <c r="CB36">
        <f>+[1]Sheet1!CB36</f>
        <v>263.30520629882813</v>
      </c>
      <c r="CC36">
        <f>+[1]Sheet1!CC36</f>
        <v>260.9920654296875</v>
      </c>
      <c r="CD36">
        <f>+[1]Sheet1!CD36</f>
        <v>260.9920654296875</v>
      </c>
      <c r="CF36">
        <f ca="1">+[2]IPCse!DC40</f>
        <v>261.18807223962165</v>
      </c>
      <c r="CG36">
        <f t="shared" ca="1" si="0"/>
        <v>260.97629527498691</v>
      </c>
    </row>
    <row r="37" spans="1:85" x14ac:dyDescent="0.25">
      <c r="A37" s="2">
        <f>+[1]Sheet1!A37</f>
        <v>43770</v>
      </c>
      <c r="B37" s="1">
        <f>+[1]Sheet1!B37</f>
        <v>11</v>
      </c>
      <c r="C37" s="1">
        <f>+[1]Sheet1!C37</f>
        <v>2019</v>
      </c>
      <c r="D37">
        <f>+[1]Sheet1!D37</f>
        <v>275.1231689453125</v>
      </c>
      <c r="E37">
        <f>+[1]Sheet1!E37</f>
        <v>229.97264099121094</v>
      </c>
      <c r="F37">
        <f>+[1]Sheet1!F37</f>
        <v>225.24502563476563</v>
      </c>
      <c r="G37">
        <f>+[1]Sheet1!G37</f>
        <v>316.275390625</v>
      </c>
      <c r="H37">
        <f>+[1]Sheet1!H37</f>
        <v>271.70040893554688</v>
      </c>
      <c r="I37">
        <f>+[1]Sheet1!I37</f>
        <v>315.8868408203125</v>
      </c>
      <c r="J37">
        <f>+[1]Sheet1!J37</f>
        <v>289.26077270507813</v>
      </c>
      <c r="K37">
        <f>+[1]Sheet1!K37</f>
        <v>314.74688720703125</v>
      </c>
      <c r="L37">
        <f>+[1]Sheet1!L37</f>
        <v>256.16403198242188</v>
      </c>
      <c r="M37">
        <f>+[1]Sheet1!M37</f>
        <v>249.35997009277344</v>
      </c>
      <c r="N37">
        <f>+[1]Sheet1!N37</f>
        <v>248.87458801269531</v>
      </c>
      <c r="O37">
        <f>+[1]Sheet1!O37</f>
        <v>278.52182006835938</v>
      </c>
      <c r="P37">
        <f>+[1]Sheet1!P37</f>
        <v>275.26913452148438</v>
      </c>
      <c r="Q37">
        <f>+[1]Sheet1!Q37</f>
        <v>230.14457702636719</v>
      </c>
      <c r="R37">
        <f>+[1]Sheet1!R37</f>
        <v>226.27349853515625</v>
      </c>
      <c r="S37">
        <f>+[1]Sheet1!S37</f>
        <v>313.08218383789063</v>
      </c>
      <c r="T37">
        <f>+[1]Sheet1!T37</f>
        <v>272.40597534179688</v>
      </c>
      <c r="U37">
        <f>+[1]Sheet1!U37</f>
        <v>314.68948364257813</v>
      </c>
      <c r="V37">
        <f>+[1]Sheet1!V37</f>
        <v>288.69277954101563</v>
      </c>
      <c r="W37">
        <f>+[1]Sheet1!W37</f>
        <v>313.99884033203125</v>
      </c>
      <c r="X37">
        <f>+[1]Sheet1!X37</f>
        <v>255.70411682128906</v>
      </c>
      <c r="Y37">
        <f>+[1]Sheet1!Y37</f>
        <v>249.9886474609375</v>
      </c>
      <c r="Z37">
        <f>+[1]Sheet1!Z37</f>
        <v>248.38800048828125</v>
      </c>
      <c r="AA37">
        <f>+[1]Sheet1!AA37</f>
        <v>277.03298950195313</v>
      </c>
      <c r="AB37">
        <f>+[1]Sheet1!AB37</f>
        <v>275.25863647460938</v>
      </c>
      <c r="AC37">
        <f>+[1]Sheet1!AC37</f>
        <v>229.87869262695313</v>
      </c>
      <c r="AD37">
        <f>+[1]Sheet1!AD37</f>
        <v>226.78953552246094</v>
      </c>
      <c r="AE37">
        <f>+[1]Sheet1!AE37</f>
        <v>310.6004638671875</v>
      </c>
      <c r="AF37">
        <f>+[1]Sheet1!AF37</f>
        <v>273.02597045898438</v>
      </c>
      <c r="AG37">
        <f>+[1]Sheet1!AG37</f>
        <v>315.05551147460938</v>
      </c>
      <c r="AH37">
        <f>+[1]Sheet1!AH37</f>
        <v>289.09140014648438</v>
      </c>
      <c r="AI37">
        <f>+[1]Sheet1!AI37</f>
        <v>313.86981201171875</v>
      </c>
      <c r="AJ37">
        <f>+[1]Sheet1!AJ37</f>
        <v>255.4044189453125</v>
      </c>
      <c r="AK37">
        <f>+[1]Sheet1!AK37</f>
        <v>250.26805114746094</v>
      </c>
      <c r="AL37">
        <f>+[1]Sheet1!AL37</f>
        <v>247.3421630859375</v>
      </c>
      <c r="AM37">
        <f>+[1]Sheet1!AM37</f>
        <v>276.3719482421875</v>
      </c>
      <c r="AN37">
        <f>+[1]Sheet1!AN37</f>
        <v>275.19808959960938</v>
      </c>
      <c r="AO37">
        <f>+[1]Sheet1!AO37</f>
        <v>230.11024475097656</v>
      </c>
      <c r="AP37">
        <f>+[1]Sheet1!AP37</f>
        <v>227.25550842285156</v>
      </c>
      <c r="AQ37">
        <f>+[1]Sheet1!AQ37</f>
        <v>309.40899658203125</v>
      </c>
      <c r="AR37">
        <f>+[1]Sheet1!AR37</f>
        <v>273.19961547851563</v>
      </c>
      <c r="AS37">
        <f>+[1]Sheet1!AS37</f>
        <v>312.17721557617188</v>
      </c>
      <c r="AT37">
        <f>+[1]Sheet1!AT37</f>
        <v>288.01348876953125</v>
      </c>
      <c r="AU37">
        <f>+[1]Sheet1!AU37</f>
        <v>312.6962890625</v>
      </c>
      <c r="AV37">
        <f>+[1]Sheet1!AV37</f>
        <v>255.10150146484375</v>
      </c>
      <c r="AW37">
        <f>+[1]Sheet1!AW37</f>
        <v>248.93328857421875</v>
      </c>
      <c r="AX37">
        <f>+[1]Sheet1!AX37</f>
        <v>246.90902709960938</v>
      </c>
      <c r="AY37">
        <f>+[1]Sheet1!AY37</f>
        <v>276.17282104492188</v>
      </c>
      <c r="AZ37">
        <f>+[1]Sheet1!AZ37</f>
        <v>275.1624755859375</v>
      </c>
      <c r="BA37">
        <f>+[1]Sheet1!BA37</f>
        <v>230.42427062988281</v>
      </c>
      <c r="BB37">
        <f>+[1]Sheet1!BB37</f>
        <v>227.95567321777344</v>
      </c>
      <c r="BC37">
        <f>+[1]Sheet1!BC37</f>
        <v>306.53994750976563</v>
      </c>
      <c r="BD37">
        <f>+[1]Sheet1!BD37</f>
        <v>273.55526733398438</v>
      </c>
      <c r="BE37">
        <f>+[1]Sheet1!BE37</f>
        <v>309.94046020507813</v>
      </c>
      <c r="BF37">
        <f>+[1]Sheet1!BF37</f>
        <v>287.166259765625</v>
      </c>
      <c r="BG37">
        <f>+[1]Sheet1!BG37</f>
        <v>311.88555908203125</v>
      </c>
      <c r="BH37">
        <f>+[1]Sheet1!BH37</f>
        <v>254.35786437988281</v>
      </c>
      <c r="BI37">
        <f>+[1]Sheet1!BI37</f>
        <v>251.21136474609375</v>
      </c>
      <c r="BJ37">
        <f>+[1]Sheet1!BJ37</f>
        <v>245.78594970703125</v>
      </c>
      <c r="BK37">
        <f>+[1]Sheet1!BK37</f>
        <v>274.55612182617188</v>
      </c>
      <c r="BL37">
        <f>+[1]Sheet1!BL37</f>
        <v>272.66427612304688</v>
      </c>
      <c r="BM37">
        <f>+[1]Sheet1!BM37</f>
        <v>272.93594360351563</v>
      </c>
      <c r="BN37">
        <f>+[1]Sheet1!BN37</f>
        <v>273.42596435546875</v>
      </c>
      <c r="BO37">
        <f>+[1]Sheet1!BO37</f>
        <v>273.27606201171875</v>
      </c>
      <c r="BP37">
        <f>+[1]Sheet1!BP37</f>
        <v>272.61416625976563</v>
      </c>
      <c r="BQ37">
        <f>+[1]Sheet1!BQ37</f>
        <v>275.20184326171875</v>
      </c>
      <c r="BR37">
        <f>+[1]Sheet1!BR37</f>
        <v>230.15437316894531</v>
      </c>
      <c r="BS37">
        <f>+[1]Sheet1!BS37</f>
        <v>226.92756652832031</v>
      </c>
      <c r="BT37">
        <f>+[1]Sheet1!BT37</f>
        <v>310.04803466796875</v>
      </c>
      <c r="BU37">
        <f>+[1]Sheet1!BU37</f>
        <v>273.08697509765625</v>
      </c>
      <c r="BV37">
        <f>+[1]Sheet1!BV37</f>
        <v>312.31961059570313</v>
      </c>
      <c r="BW37">
        <f>+[1]Sheet1!BW37</f>
        <v>288.08950805664063</v>
      </c>
      <c r="BX37">
        <f>+[1]Sheet1!BX37</f>
        <v>313.14694213867188</v>
      </c>
      <c r="BY37">
        <f>+[1]Sheet1!BY37</f>
        <v>255.07217407226563</v>
      </c>
      <c r="BZ37">
        <f>+[1]Sheet1!BZ37</f>
        <v>250.23614501953125</v>
      </c>
      <c r="CA37">
        <f>+[1]Sheet1!CA37</f>
        <v>246.86135864257813</v>
      </c>
      <c r="CB37">
        <f>+[1]Sheet1!CB37</f>
        <v>275.9571533203125</v>
      </c>
      <c r="CC37">
        <f>+[1]Sheet1!CC37</f>
        <v>272.961181640625</v>
      </c>
      <c r="CD37">
        <f>+[1]Sheet1!CD37</f>
        <v>272.961181640625</v>
      </c>
      <c r="CF37">
        <f ca="1">+[2]IPCse!DC41</f>
        <v>273.16684406162074</v>
      </c>
      <c r="CG37">
        <f t="shared" ca="1" si="0"/>
        <v>272.94535444849191</v>
      </c>
    </row>
    <row r="38" spans="1:85" x14ac:dyDescent="0.25">
      <c r="A38" s="2">
        <f>+[1]Sheet1!A38</f>
        <v>43800</v>
      </c>
      <c r="B38" s="1">
        <f>+[1]Sheet1!B38</f>
        <v>12</v>
      </c>
      <c r="C38" s="1">
        <f>+[1]Sheet1!C38</f>
        <v>2019</v>
      </c>
      <c r="D38">
        <f>+[1]Sheet1!D38</f>
        <v>284.86001586914063</v>
      </c>
      <c r="E38">
        <f>+[1]Sheet1!E38</f>
        <v>237.25877380371094</v>
      </c>
      <c r="F38">
        <f>+[1]Sheet1!F38</f>
        <v>233.67001342773438</v>
      </c>
      <c r="G38">
        <f>+[1]Sheet1!G38</f>
        <v>322.72726440429688</v>
      </c>
      <c r="H38">
        <f>+[1]Sheet1!H38</f>
        <v>287.0816650390625</v>
      </c>
      <c r="I38">
        <f>+[1]Sheet1!I38</f>
        <v>332.6649169921875</v>
      </c>
      <c r="J38">
        <f>+[1]Sheet1!J38</f>
        <v>304.21414184570313</v>
      </c>
      <c r="K38">
        <f>+[1]Sheet1!K38</f>
        <v>341.1201171875</v>
      </c>
      <c r="L38">
        <f>+[1]Sheet1!L38</f>
        <v>262.614013671875</v>
      </c>
      <c r="M38">
        <f>+[1]Sheet1!M38</f>
        <v>259.33071899414063</v>
      </c>
      <c r="N38">
        <f>+[1]Sheet1!N38</f>
        <v>256.57879638671875</v>
      </c>
      <c r="O38">
        <f>+[1]Sheet1!O38</f>
        <v>288.6019287109375</v>
      </c>
      <c r="P38">
        <f>+[1]Sheet1!P38</f>
        <v>285.01678466796875</v>
      </c>
      <c r="Q38">
        <f>+[1]Sheet1!Q38</f>
        <v>237.51931762695313</v>
      </c>
      <c r="R38">
        <f>+[1]Sheet1!R38</f>
        <v>234.73957824707031</v>
      </c>
      <c r="S38">
        <f>+[1]Sheet1!S38</f>
        <v>319.53045654296875</v>
      </c>
      <c r="T38">
        <f>+[1]Sheet1!T38</f>
        <v>287.90866088867188</v>
      </c>
      <c r="U38">
        <f>+[1]Sheet1!U38</f>
        <v>331.85311889648438</v>
      </c>
      <c r="V38">
        <f>+[1]Sheet1!V38</f>
        <v>303.46078491210938</v>
      </c>
      <c r="W38">
        <f>+[1]Sheet1!W38</f>
        <v>340.94223022460938</v>
      </c>
      <c r="X38">
        <f>+[1]Sheet1!X38</f>
        <v>262.13134765625</v>
      </c>
      <c r="Y38">
        <f>+[1]Sheet1!Y38</f>
        <v>260.70443725585938</v>
      </c>
      <c r="Z38">
        <f>+[1]Sheet1!Z38</f>
        <v>256.1585693359375</v>
      </c>
      <c r="AA38">
        <f>+[1]Sheet1!AA38</f>
        <v>287.02786254882813</v>
      </c>
      <c r="AB38">
        <f>+[1]Sheet1!AB38</f>
        <v>285.015625</v>
      </c>
      <c r="AC38">
        <f>+[1]Sheet1!AC38</f>
        <v>237.23648071289063</v>
      </c>
      <c r="AD38">
        <f>+[1]Sheet1!AD38</f>
        <v>235.32431030273438</v>
      </c>
      <c r="AE38">
        <f>+[1]Sheet1!AE38</f>
        <v>316.98593139648438</v>
      </c>
      <c r="AF38">
        <f>+[1]Sheet1!AF38</f>
        <v>288.46371459960938</v>
      </c>
      <c r="AG38">
        <f>+[1]Sheet1!AG38</f>
        <v>332.28280639648438</v>
      </c>
      <c r="AH38">
        <f>+[1]Sheet1!AH38</f>
        <v>303.76449584960938</v>
      </c>
      <c r="AI38">
        <f>+[1]Sheet1!AI38</f>
        <v>341.09002685546875</v>
      </c>
      <c r="AJ38">
        <f>+[1]Sheet1!AJ38</f>
        <v>261.75222778320313</v>
      </c>
      <c r="AK38">
        <f>+[1]Sheet1!AK38</f>
        <v>261.14892578125</v>
      </c>
      <c r="AL38">
        <f>+[1]Sheet1!AL38</f>
        <v>255.31425476074219</v>
      </c>
      <c r="AM38">
        <f>+[1]Sheet1!AM38</f>
        <v>286.35305786132813</v>
      </c>
      <c r="AN38">
        <f>+[1]Sheet1!AN38</f>
        <v>284.99945068359375</v>
      </c>
      <c r="AO38">
        <f>+[1]Sheet1!AO38</f>
        <v>237.50511169433594</v>
      </c>
      <c r="AP38">
        <f>+[1]Sheet1!AP38</f>
        <v>235.84161376953125</v>
      </c>
      <c r="AQ38">
        <f>+[1]Sheet1!AQ38</f>
        <v>315.810302734375</v>
      </c>
      <c r="AR38">
        <f>+[1]Sheet1!AR38</f>
        <v>288.63125610351563</v>
      </c>
      <c r="AS38">
        <f>+[1]Sheet1!AS38</f>
        <v>329.87872314453125</v>
      </c>
      <c r="AT38">
        <f>+[1]Sheet1!AT38</f>
        <v>302.58203125</v>
      </c>
      <c r="AU38">
        <f>+[1]Sheet1!AU38</f>
        <v>339.87744140625</v>
      </c>
      <c r="AV38">
        <f>+[1]Sheet1!AV38</f>
        <v>261.56796264648438</v>
      </c>
      <c r="AW38">
        <f>+[1]Sheet1!AW38</f>
        <v>259.66299438476563</v>
      </c>
      <c r="AX38">
        <f>+[1]Sheet1!AX38</f>
        <v>254.94924926757813</v>
      </c>
      <c r="AY38">
        <f>+[1]Sheet1!AY38</f>
        <v>286.17193603515625</v>
      </c>
      <c r="AZ38">
        <f>+[1]Sheet1!AZ38</f>
        <v>284.9967041015625</v>
      </c>
      <c r="BA38">
        <f>+[1]Sheet1!BA38</f>
        <v>237.89338684082031</v>
      </c>
      <c r="BB38">
        <f>+[1]Sheet1!BB38</f>
        <v>236.62437438964844</v>
      </c>
      <c r="BC38">
        <f>+[1]Sheet1!BC38</f>
        <v>313.15933227539063</v>
      </c>
      <c r="BD38">
        <f>+[1]Sheet1!BD38</f>
        <v>289.15969848632813</v>
      </c>
      <c r="BE38">
        <f>+[1]Sheet1!BE38</f>
        <v>328.04995727539063</v>
      </c>
      <c r="BF38">
        <f>+[1]Sheet1!BF38</f>
        <v>301.64804077148438</v>
      </c>
      <c r="BG38">
        <f>+[1]Sheet1!BG38</f>
        <v>339.55862426757813</v>
      </c>
      <c r="BH38">
        <f>+[1]Sheet1!BH38</f>
        <v>261.05435180664063</v>
      </c>
      <c r="BI38">
        <f>+[1]Sheet1!BI38</f>
        <v>262.75131225585938</v>
      </c>
      <c r="BJ38">
        <f>+[1]Sheet1!BJ38</f>
        <v>254.06394958496094</v>
      </c>
      <c r="BK38">
        <f>+[1]Sheet1!BK38</f>
        <v>284.51385498046875</v>
      </c>
      <c r="BL38">
        <f>+[1]Sheet1!BL38</f>
        <v>283.01834106445313</v>
      </c>
      <c r="BM38">
        <f>+[1]Sheet1!BM38</f>
        <v>283.571533203125</v>
      </c>
      <c r="BN38">
        <f>+[1]Sheet1!BN38</f>
        <v>284.22705078125</v>
      </c>
      <c r="BO38">
        <f>+[1]Sheet1!BO38</f>
        <v>284.31808471679688</v>
      </c>
      <c r="BP38">
        <f>+[1]Sheet1!BP38</f>
        <v>283.89682006835938</v>
      </c>
      <c r="BQ38">
        <f>+[1]Sheet1!BQ38</f>
        <v>284.98019409179688</v>
      </c>
      <c r="BR38">
        <f>+[1]Sheet1!BR38</f>
        <v>237.54728698730469</v>
      </c>
      <c r="BS38">
        <f>+[1]Sheet1!BS38</f>
        <v>235.48553466796875</v>
      </c>
      <c r="BT38">
        <f>+[1]Sheet1!BT38</f>
        <v>316.53189086914063</v>
      </c>
      <c r="BU38">
        <f>+[1]Sheet1!BU38</f>
        <v>288.59585571289063</v>
      </c>
      <c r="BV38">
        <f>+[1]Sheet1!BV38</f>
        <v>329.9755859375</v>
      </c>
      <c r="BW38">
        <f>+[1]Sheet1!BW38</f>
        <v>302.70562744140625</v>
      </c>
      <c r="BX38">
        <f>+[1]Sheet1!BX38</f>
        <v>340.344970703125</v>
      </c>
      <c r="BY38">
        <f>+[1]Sheet1!BY38</f>
        <v>261.59710693359375</v>
      </c>
      <c r="BZ38">
        <f>+[1]Sheet1!BZ38</f>
        <v>261.26504516601563</v>
      </c>
      <c r="CA38">
        <f>+[1]Sheet1!CA38</f>
        <v>254.92720031738281</v>
      </c>
      <c r="CB38">
        <f>+[1]Sheet1!CB38</f>
        <v>285.94528198242188</v>
      </c>
      <c r="CC38">
        <f>+[1]Sheet1!CC38</f>
        <v>283.89120483398438</v>
      </c>
      <c r="CD38">
        <f>+[1]Sheet1!CD38</f>
        <v>283.8912353515625</v>
      </c>
      <c r="CF38">
        <f ca="1">+[2]IPCse!DC42</f>
        <v>284.03048257923922</v>
      </c>
      <c r="CG38">
        <f t="shared" ca="1" si="0"/>
        <v>283.80018449193153</v>
      </c>
    </row>
    <row r="39" spans="1:85" x14ac:dyDescent="0.25">
      <c r="A39" s="2">
        <f>+[1]Sheet1!A39</f>
        <v>43831</v>
      </c>
      <c r="B39" s="1">
        <f>+[1]Sheet1!B39</f>
        <v>1</v>
      </c>
      <c r="C39" s="1">
        <f>+[1]Sheet1!C39</f>
        <v>2020</v>
      </c>
      <c r="D39">
        <f>+[1]Sheet1!D39</f>
        <v>295.01705932617188</v>
      </c>
      <c r="E39">
        <f>+[1]Sheet1!E39</f>
        <v>246.298828125</v>
      </c>
      <c r="F39">
        <f>+[1]Sheet1!F39</f>
        <v>242.37088012695313</v>
      </c>
      <c r="G39">
        <f>+[1]Sheet1!G39</f>
        <v>325.4935302734375</v>
      </c>
      <c r="H39">
        <f>+[1]Sheet1!H39</f>
        <v>285.22348022460938</v>
      </c>
      <c r="I39">
        <f>+[1]Sheet1!I39</f>
        <v>326.41455078125</v>
      </c>
      <c r="J39">
        <f>+[1]Sheet1!J39</f>
        <v>309.12002563476563</v>
      </c>
      <c r="K39">
        <f>+[1]Sheet1!K39</f>
        <v>337.89767456054688</v>
      </c>
      <c r="L39">
        <f>+[1]Sheet1!L39</f>
        <v>275.4866943359375</v>
      </c>
      <c r="M39">
        <f>+[1]Sheet1!M39</f>
        <v>267.56881713867188</v>
      </c>
      <c r="N39">
        <f>+[1]Sheet1!N39</f>
        <v>266.91311645507813</v>
      </c>
      <c r="O39">
        <f>+[1]Sheet1!O39</f>
        <v>297.92892456054688</v>
      </c>
      <c r="P39">
        <f>+[1]Sheet1!P39</f>
        <v>295.01046752929688</v>
      </c>
      <c r="Q39">
        <f>+[1]Sheet1!Q39</f>
        <v>246.64077758789063</v>
      </c>
      <c r="R39">
        <f>+[1]Sheet1!R39</f>
        <v>243.74427795410156</v>
      </c>
      <c r="S39">
        <f>+[1]Sheet1!S39</f>
        <v>321.93771362304688</v>
      </c>
      <c r="T39">
        <f>+[1]Sheet1!T39</f>
        <v>285.93313598632813</v>
      </c>
      <c r="U39">
        <f>+[1]Sheet1!U39</f>
        <v>325.4022216796875</v>
      </c>
      <c r="V39">
        <f>+[1]Sheet1!V39</f>
        <v>308.31182861328125</v>
      </c>
      <c r="W39">
        <f>+[1]Sheet1!W39</f>
        <v>337.60897827148438</v>
      </c>
      <c r="X39">
        <f>+[1]Sheet1!X39</f>
        <v>275.464599609375</v>
      </c>
      <c r="Y39">
        <f>+[1]Sheet1!Y39</f>
        <v>269.5078125</v>
      </c>
      <c r="Z39">
        <f>+[1]Sheet1!Z39</f>
        <v>266.31430053710938</v>
      </c>
      <c r="AA39">
        <f>+[1]Sheet1!AA39</f>
        <v>296.2445068359375</v>
      </c>
      <c r="AB39">
        <f>+[1]Sheet1!AB39</f>
        <v>294.8944091796875</v>
      </c>
      <c r="AC39">
        <f>+[1]Sheet1!AC39</f>
        <v>246.24110412597656</v>
      </c>
      <c r="AD39">
        <f>+[1]Sheet1!AD39</f>
        <v>244.46310424804688</v>
      </c>
      <c r="AE39">
        <f>+[1]Sheet1!AE39</f>
        <v>319.3743896484375</v>
      </c>
      <c r="AF39">
        <f>+[1]Sheet1!AF39</f>
        <v>286.33334350585938</v>
      </c>
      <c r="AG39">
        <f>+[1]Sheet1!AG39</f>
        <v>325.8822021484375</v>
      </c>
      <c r="AH39">
        <f>+[1]Sheet1!AH39</f>
        <v>308.65237426757813</v>
      </c>
      <c r="AI39">
        <f>+[1]Sheet1!AI39</f>
        <v>337.83761596679688</v>
      </c>
      <c r="AJ39">
        <f>+[1]Sheet1!AJ39</f>
        <v>275.32015991210938</v>
      </c>
      <c r="AK39">
        <f>+[1]Sheet1!AK39</f>
        <v>270.08328247070313</v>
      </c>
      <c r="AL39">
        <f>+[1]Sheet1!AL39</f>
        <v>265.47528076171875</v>
      </c>
      <c r="AM39">
        <f>+[1]Sheet1!AM39</f>
        <v>295.48629760742188</v>
      </c>
      <c r="AN39">
        <f>+[1]Sheet1!AN39</f>
        <v>294.82373046875</v>
      </c>
      <c r="AO39">
        <f>+[1]Sheet1!AO39</f>
        <v>246.57511901855469</v>
      </c>
      <c r="AP39">
        <f>+[1]Sheet1!AP39</f>
        <v>245.15202331542969</v>
      </c>
      <c r="AQ39">
        <f>+[1]Sheet1!AQ39</f>
        <v>318.06173706054688</v>
      </c>
      <c r="AR39">
        <f>+[1]Sheet1!AR39</f>
        <v>286.52178955078125</v>
      </c>
      <c r="AS39">
        <f>+[1]Sheet1!AS39</f>
        <v>323.32742309570313</v>
      </c>
      <c r="AT39">
        <f>+[1]Sheet1!AT39</f>
        <v>307.26812744140625</v>
      </c>
      <c r="AU39">
        <f>+[1]Sheet1!AU39</f>
        <v>336.59182739257813</v>
      </c>
      <c r="AV39">
        <f>+[1]Sheet1!AV39</f>
        <v>275.314697265625</v>
      </c>
      <c r="AW39">
        <f>+[1]Sheet1!AW39</f>
        <v>268.53070068359375</v>
      </c>
      <c r="AX39">
        <f>+[1]Sheet1!AX39</f>
        <v>265.12921142578125</v>
      </c>
      <c r="AY39">
        <f>+[1]Sheet1!AY39</f>
        <v>295.46371459960938</v>
      </c>
      <c r="AZ39">
        <f>+[1]Sheet1!AZ39</f>
        <v>294.73397827148438</v>
      </c>
      <c r="BA39">
        <f>+[1]Sheet1!BA39</f>
        <v>247.09358215332031</v>
      </c>
      <c r="BB39">
        <f>+[1]Sheet1!BB39</f>
        <v>246.16426086425781</v>
      </c>
      <c r="BC39">
        <f>+[1]Sheet1!BC39</f>
        <v>314.82101440429688</v>
      </c>
      <c r="BD39">
        <f>+[1]Sheet1!BD39</f>
        <v>287.068115234375</v>
      </c>
      <c r="BE39">
        <f>+[1]Sheet1!BE39</f>
        <v>321.34927368164063</v>
      </c>
      <c r="BF39">
        <f>+[1]Sheet1!BF39</f>
        <v>306.1383056640625</v>
      </c>
      <c r="BG39">
        <f>+[1]Sheet1!BG39</f>
        <v>336.17218017578125</v>
      </c>
      <c r="BH39">
        <f>+[1]Sheet1!BH39</f>
        <v>275.15045166015625</v>
      </c>
      <c r="BI39">
        <f>+[1]Sheet1!BI39</f>
        <v>272.19601440429688</v>
      </c>
      <c r="BJ39">
        <f>+[1]Sheet1!BJ39</f>
        <v>264.36578369140625</v>
      </c>
      <c r="BK39">
        <f>+[1]Sheet1!BK39</f>
        <v>293.81219482421875</v>
      </c>
      <c r="BL39">
        <f>+[1]Sheet1!BL39</f>
        <v>290.300537109375</v>
      </c>
      <c r="BM39">
        <f>+[1]Sheet1!BM39</f>
        <v>290.37005615234375</v>
      </c>
      <c r="BN39">
        <f>+[1]Sheet1!BN39</f>
        <v>290.72653198242188</v>
      </c>
      <c r="BO39">
        <f>+[1]Sheet1!BO39</f>
        <v>290.48922729492188</v>
      </c>
      <c r="BP39">
        <f>+[1]Sheet1!BP39</f>
        <v>289.63571166992188</v>
      </c>
      <c r="BQ39">
        <f>+[1]Sheet1!BQ39</f>
        <v>294.88720703125</v>
      </c>
      <c r="BR39">
        <f>+[1]Sheet1!BR39</f>
        <v>246.65144348144531</v>
      </c>
      <c r="BS39">
        <f>+[1]Sheet1!BS39</f>
        <v>244.6944580078125</v>
      </c>
      <c r="BT39">
        <f>+[1]Sheet1!BT39</f>
        <v>318.69705200195313</v>
      </c>
      <c r="BU39">
        <f>+[1]Sheet1!BU39</f>
        <v>286.53005981445313</v>
      </c>
      <c r="BV39">
        <f>+[1]Sheet1!BV39</f>
        <v>323.42333984375</v>
      </c>
      <c r="BW39">
        <f>+[1]Sheet1!BW39</f>
        <v>307.39682006835938</v>
      </c>
      <c r="BX39">
        <f>+[1]Sheet1!BX39</f>
        <v>337.03598022460938</v>
      </c>
      <c r="BY39">
        <f>+[1]Sheet1!BY39</f>
        <v>275.29388427734375</v>
      </c>
      <c r="BZ39">
        <f>+[1]Sheet1!BZ39</f>
        <v>270.3260498046875</v>
      </c>
      <c r="CA39">
        <f>+[1]Sheet1!CA39</f>
        <v>265.16293334960938</v>
      </c>
      <c r="CB39">
        <f>+[1]Sheet1!CB39</f>
        <v>295.20590209960938</v>
      </c>
      <c r="CC39">
        <f>+[1]Sheet1!CC39</f>
        <v>290.21389770507813</v>
      </c>
      <c r="CD39">
        <f>+[1]Sheet1!CD39</f>
        <v>290.2138671875</v>
      </c>
      <c r="CF39">
        <f ca="1">+[2]IPCse!DC43</f>
        <v>290.35864400406683</v>
      </c>
      <c r="CG39">
        <f t="shared" ca="1" si="0"/>
        <v>290.12321490596383</v>
      </c>
    </row>
    <row r="40" spans="1:85" x14ac:dyDescent="0.25">
      <c r="A40" s="2">
        <f>+[1]Sheet1!A40</f>
        <v>43862</v>
      </c>
      <c r="B40" s="1">
        <f>+[1]Sheet1!B40</f>
        <v>2</v>
      </c>
      <c r="C40" s="1">
        <f>+[1]Sheet1!C40</f>
        <v>2020</v>
      </c>
      <c r="D40">
        <f>+[1]Sheet1!D40</f>
        <v>299.7808837890625</v>
      </c>
      <c r="E40">
        <f>+[1]Sheet1!E40</f>
        <v>248.89564514160156</v>
      </c>
      <c r="F40">
        <f>+[1]Sheet1!F40</f>
        <v>252.13851928710938</v>
      </c>
      <c r="G40">
        <f>+[1]Sheet1!G40</f>
        <v>326.32421875</v>
      </c>
      <c r="H40">
        <f>+[1]Sheet1!H40</f>
        <v>291.3345947265625</v>
      </c>
      <c r="I40">
        <f>+[1]Sheet1!I40</f>
        <v>327.962890625</v>
      </c>
      <c r="J40">
        <f>+[1]Sheet1!J40</f>
        <v>313.8914794921875</v>
      </c>
      <c r="K40">
        <f>+[1]Sheet1!K40</f>
        <v>340.585205078125</v>
      </c>
      <c r="L40">
        <f>+[1]Sheet1!L40</f>
        <v>282.52316284179688</v>
      </c>
      <c r="M40">
        <f>+[1]Sheet1!M40</f>
        <v>277.33316040039063</v>
      </c>
      <c r="N40">
        <f>+[1]Sheet1!N40</f>
        <v>274.1497802734375</v>
      </c>
      <c r="O40">
        <f>+[1]Sheet1!O40</f>
        <v>305.02105712890625</v>
      </c>
      <c r="P40">
        <f>+[1]Sheet1!P40</f>
        <v>299.46697998046875</v>
      </c>
      <c r="Q40">
        <f>+[1]Sheet1!Q40</f>
        <v>249.20219421386719</v>
      </c>
      <c r="R40">
        <f>+[1]Sheet1!R40</f>
        <v>253.73956298828125</v>
      </c>
      <c r="S40">
        <f>+[1]Sheet1!S40</f>
        <v>323.44268798828125</v>
      </c>
      <c r="T40">
        <f>+[1]Sheet1!T40</f>
        <v>291.94146728515625</v>
      </c>
      <c r="U40">
        <f>+[1]Sheet1!U40</f>
        <v>326.88525390625</v>
      </c>
      <c r="V40">
        <f>+[1]Sheet1!V40</f>
        <v>313.07406616210938</v>
      </c>
      <c r="W40">
        <f>+[1]Sheet1!W40</f>
        <v>340.55474853515625</v>
      </c>
      <c r="X40">
        <f>+[1]Sheet1!X40</f>
        <v>282.13531494140625</v>
      </c>
      <c r="Y40">
        <f>+[1]Sheet1!Y40</f>
        <v>278.309326171875</v>
      </c>
      <c r="Z40">
        <f>+[1]Sheet1!Z40</f>
        <v>274.0244140625</v>
      </c>
      <c r="AA40">
        <f>+[1]Sheet1!AA40</f>
        <v>303.45809936523438</v>
      </c>
      <c r="AB40">
        <f>+[1]Sheet1!AB40</f>
        <v>299.137451171875</v>
      </c>
      <c r="AC40">
        <f>+[1]Sheet1!AC40</f>
        <v>248.82858276367188</v>
      </c>
      <c r="AD40">
        <f>+[1]Sheet1!AD40</f>
        <v>254.60098266601563</v>
      </c>
      <c r="AE40">
        <f>+[1]Sheet1!AE40</f>
        <v>321.30029296875</v>
      </c>
      <c r="AF40">
        <f>+[1]Sheet1!AF40</f>
        <v>292.29681396484375</v>
      </c>
      <c r="AG40">
        <f>+[1]Sheet1!AG40</f>
        <v>327.41555786132813</v>
      </c>
      <c r="AH40">
        <f>+[1]Sheet1!AH40</f>
        <v>313.61923217773438</v>
      </c>
      <c r="AI40">
        <f>+[1]Sheet1!AI40</f>
        <v>340.83444213867188</v>
      </c>
      <c r="AJ40">
        <f>+[1]Sheet1!AJ40</f>
        <v>281.84228515625</v>
      </c>
      <c r="AK40">
        <f>+[1]Sheet1!AK40</f>
        <v>278.6844482421875</v>
      </c>
      <c r="AL40">
        <f>+[1]Sheet1!AL40</f>
        <v>273.7088623046875</v>
      </c>
      <c r="AM40">
        <f>+[1]Sheet1!AM40</f>
        <v>302.74874877929688</v>
      </c>
      <c r="AN40">
        <f>+[1]Sheet1!AN40</f>
        <v>298.92559814453125</v>
      </c>
      <c r="AO40">
        <f>+[1]Sheet1!AO40</f>
        <v>249.12069702148438</v>
      </c>
      <c r="AP40">
        <f>+[1]Sheet1!AP40</f>
        <v>255.22712707519531</v>
      </c>
      <c r="AQ40">
        <f>+[1]Sheet1!AQ40</f>
        <v>320.18209838867188</v>
      </c>
      <c r="AR40">
        <f>+[1]Sheet1!AR40</f>
        <v>292.44970703125</v>
      </c>
      <c r="AS40">
        <f>+[1]Sheet1!AS40</f>
        <v>324.72711181640625</v>
      </c>
      <c r="AT40">
        <f>+[1]Sheet1!AT40</f>
        <v>312.18606567382813</v>
      </c>
      <c r="AU40">
        <f>+[1]Sheet1!AU40</f>
        <v>339.65225219726563</v>
      </c>
      <c r="AV40">
        <f>+[1]Sheet1!AV40</f>
        <v>281.53326416015625</v>
      </c>
      <c r="AW40">
        <f>+[1]Sheet1!AW40</f>
        <v>277.17010498046875</v>
      </c>
      <c r="AX40">
        <f>+[1]Sheet1!AX40</f>
        <v>273.28701782226563</v>
      </c>
      <c r="AY40">
        <f>+[1]Sheet1!AY40</f>
        <v>302.69204711914063</v>
      </c>
      <c r="AZ40">
        <f>+[1]Sheet1!AZ40</f>
        <v>298.5596923828125</v>
      </c>
      <c r="BA40">
        <f>+[1]Sheet1!BA40</f>
        <v>249.57704162597656</v>
      </c>
      <c r="BB40">
        <f>+[1]Sheet1!BB40</f>
        <v>256.26693725585938</v>
      </c>
      <c r="BC40">
        <f>+[1]Sheet1!BC40</f>
        <v>317.22796630859375</v>
      </c>
      <c r="BD40">
        <f>+[1]Sheet1!BD40</f>
        <v>292.873779296875</v>
      </c>
      <c r="BE40">
        <f>+[1]Sheet1!BE40</f>
        <v>322.65255737304688</v>
      </c>
      <c r="BF40">
        <f>+[1]Sheet1!BF40</f>
        <v>311.09982299804688</v>
      </c>
      <c r="BG40">
        <f>+[1]Sheet1!BG40</f>
        <v>339.40383911132813</v>
      </c>
      <c r="BH40">
        <f>+[1]Sheet1!BH40</f>
        <v>280.74850463867188</v>
      </c>
      <c r="BI40">
        <f>+[1]Sheet1!BI40</f>
        <v>280.10153198242188</v>
      </c>
      <c r="BJ40">
        <f>+[1]Sheet1!BJ40</f>
        <v>272.8179931640625</v>
      </c>
      <c r="BK40">
        <f>+[1]Sheet1!BK40</f>
        <v>301.07318115234375</v>
      </c>
      <c r="BL40">
        <f>+[1]Sheet1!BL40</f>
        <v>295.44284057617188</v>
      </c>
      <c r="BM40">
        <f>+[1]Sheet1!BM40</f>
        <v>295.48492431640625</v>
      </c>
      <c r="BN40">
        <f>+[1]Sheet1!BN40</f>
        <v>295.89920043945313</v>
      </c>
      <c r="BO40">
        <f>+[1]Sheet1!BO40</f>
        <v>295.64913940429688</v>
      </c>
      <c r="BP40">
        <f>+[1]Sheet1!BP40</f>
        <v>294.78048706054688</v>
      </c>
      <c r="BQ40">
        <f>+[1]Sheet1!BQ40</f>
        <v>299.14016723632813</v>
      </c>
      <c r="BR40">
        <f>+[1]Sheet1!BR40</f>
        <v>249.19503784179688</v>
      </c>
      <c r="BS40">
        <f>+[1]Sheet1!BS40</f>
        <v>254.73324584960938</v>
      </c>
      <c r="BT40">
        <f>+[1]Sheet1!BT40</f>
        <v>320.63092041015625</v>
      </c>
      <c r="BU40">
        <f>+[1]Sheet1!BU40</f>
        <v>292.43905639648438</v>
      </c>
      <c r="BV40">
        <f>+[1]Sheet1!BV40</f>
        <v>324.82705688476563</v>
      </c>
      <c r="BW40">
        <f>+[1]Sheet1!BW40</f>
        <v>312.30340576171875</v>
      </c>
      <c r="BX40">
        <f>+[1]Sheet1!BX40</f>
        <v>340.07119750976563</v>
      </c>
      <c r="BY40">
        <f>+[1]Sheet1!BY40</f>
        <v>281.48196411132813</v>
      </c>
      <c r="BZ40">
        <f>+[1]Sheet1!BZ40</f>
        <v>278.75857543945313</v>
      </c>
      <c r="CA40">
        <f>+[1]Sheet1!CA40</f>
        <v>273.32373046875</v>
      </c>
      <c r="CB40">
        <f>+[1]Sheet1!CB40</f>
        <v>302.43661499023438</v>
      </c>
      <c r="CC40">
        <f>+[1]Sheet1!CC40</f>
        <v>295.36199951171875</v>
      </c>
      <c r="CD40">
        <f>+[1]Sheet1!CD40</f>
        <v>295.36199951171875</v>
      </c>
      <c r="CF40">
        <f ca="1">+[2]IPCse!DC44</f>
        <v>295.49306896943381</v>
      </c>
      <c r="CG40">
        <f t="shared" ca="1" si="0"/>
        <v>295.25347676799691</v>
      </c>
    </row>
    <row r="41" spans="1:85" x14ac:dyDescent="0.25">
      <c r="A41" s="2">
        <f>+[1]Sheet1!A41</f>
        <v>43891</v>
      </c>
      <c r="B41" s="1">
        <f>+[1]Sheet1!B41</f>
        <v>3</v>
      </c>
      <c r="C41" s="1">
        <f>+[1]Sheet1!C41</f>
        <v>2020</v>
      </c>
      <c r="D41">
        <f>+[1]Sheet1!D41</f>
        <v>308.2305908203125</v>
      </c>
      <c r="E41">
        <f>+[1]Sheet1!E41</f>
        <v>252.99034118652344</v>
      </c>
      <c r="F41">
        <f>+[1]Sheet1!F41</f>
        <v>257.57534790039063</v>
      </c>
      <c r="G41">
        <f>+[1]Sheet1!G41</f>
        <v>330.51705932617188</v>
      </c>
      <c r="H41">
        <f>+[1]Sheet1!H41</f>
        <v>299.54367065429688</v>
      </c>
      <c r="I41">
        <f>+[1]Sheet1!I41</f>
        <v>336.77365112304688</v>
      </c>
      <c r="J41">
        <f>+[1]Sheet1!J41</f>
        <v>318.98651123046875</v>
      </c>
      <c r="K41">
        <f>+[1]Sheet1!K41</f>
        <v>369.47705078125</v>
      </c>
      <c r="L41">
        <f>+[1]Sheet1!L41</f>
        <v>289.6705322265625</v>
      </c>
      <c r="M41">
        <f>+[1]Sheet1!M41</f>
        <v>277.69662475585938</v>
      </c>
      <c r="N41">
        <f>+[1]Sheet1!N41</f>
        <v>280.61447143554688</v>
      </c>
      <c r="O41">
        <f>+[1]Sheet1!O41</f>
        <v>311.33746337890625</v>
      </c>
      <c r="P41">
        <f>+[1]Sheet1!P41</f>
        <v>307.69769287109375</v>
      </c>
      <c r="Q41">
        <f>+[1]Sheet1!Q41</f>
        <v>253.28074645996094</v>
      </c>
      <c r="R41">
        <f>+[1]Sheet1!R41</f>
        <v>258.45571899414063</v>
      </c>
      <c r="S41">
        <f>+[1]Sheet1!S41</f>
        <v>327.663330078125</v>
      </c>
      <c r="T41">
        <f>+[1]Sheet1!T41</f>
        <v>300.26348876953125</v>
      </c>
      <c r="U41">
        <f>+[1]Sheet1!U41</f>
        <v>335.62310791015625</v>
      </c>
      <c r="V41">
        <f>+[1]Sheet1!V41</f>
        <v>318.09963989257813</v>
      </c>
      <c r="W41">
        <f>+[1]Sheet1!W41</f>
        <v>369.53555297851563</v>
      </c>
      <c r="X41">
        <f>+[1]Sheet1!X41</f>
        <v>288.94692993164063</v>
      </c>
      <c r="Y41">
        <f>+[1]Sheet1!Y41</f>
        <v>281.2349853515625</v>
      </c>
      <c r="Z41">
        <f>+[1]Sheet1!Z41</f>
        <v>280.2274169921875</v>
      </c>
      <c r="AA41">
        <f>+[1]Sheet1!AA41</f>
        <v>309.67462158203125</v>
      </c>
      <c r="AB41">
        <f>+[1]Sheet1!AB41</f>
        <v>307.21298217773438</v>
      </c>
      <c r="AC41">
        <f>+[1]Sheet1!AC41</f>
        <v>252.80015563964844</v>
      </c>
      <c r="AD41">
        <f>+[1]Sheet1!AD41</f>
        <v>259.09375</v>
      </c>
      <c r="AE41">
        <f>+[1]Sheet1!AE41</f>
        <v>325.48358154296875</v>
      </c>
      <c r="AF41">
        <f>+[1]Sheet1!AF41</f>
        <v>300.70059204101563</v>
      </c>
      <c r="AG41">
        <f>+[1]Sheet1!AG41</f>
        <v>336.11727905273438</v>
      </c>
      <c r="AH41">
        <f>+[1]Sheet1!AH41</f>
        <v>318.401123046875</v>
      </c>
      <c r="AI41">
        <f>+[1]Sheet1!AI41</f>
        <v>369.79971313476563</v>
      </c>
      <c r="AJ41">
        <f>+[1]Sheet1!AJ41</f>
        <v>288.4642333984375</v>
      </c>
      <c r="AK41">
        <f>+[1]Sheet1!AK41</f>
        <v>281.99798583984375</v>
      </c>
      <c r="AL41">
        <f>+[1]Sheet1!AL41</f>
        <v>279.55093383789063</v>
      </c>
      <c r="AM41">
        <f>+[1]Sheet1!AM41</f>
        <v>308.90875244140625</v>
      </c>
      <c r="AN41">
        <f>+[1]Sheet1!AN41</f>
        <v>306.87725830078125</v>
      </c>
      <c r="AO41">
        <f>+[1]Sheet1!AO41</f>
        <v>253.15280151367188</v>
      </c>
      <c r="AP41">
        <f>+[1]Sheet1!AP41</f>
        <v>259.02102661132813</v>
      </c>
      <c r="AQ41">
        <f>+[1]Sheet1!AQ41</f>
        <v>324.4775390625</v>
      </c>
      <c r="AR41">
        <f>+[1]Sheet1!AR41</f>
        <v>300.92025756835938</v>
      </c>
      <c r="AS41">
        <f>+[1]Sheet1!AS41</f>
        <v>333.33770751953125</v>
      </c>
      <c r="AT41">
        <f>+[1]Sheet1!AT41</f>
        <v>317.13992309570313</v>
      </c>
      <c r="AU41">
        <f>+[1]Sheet1!AU41</f>
        <v>368.5059814453125</v>
      </c>
      <c r="AV41">
        <f>+[1]Sheet1!AV41</f>
        <v>288.22909545898438</v>
      </c>
      <c r="AW41">
        <f>+[1]Sheet1!AW41</f>
        <v>279.92559814453125</v>
      </c>
      <c r="AX41">
        <f>+[1]Sheet1!AX41</f>
        <v>278.9815673828125</v>
      </c>
      <c r="AY41">
        <f>+[1]Sheet1!AY41</f>
        <v>308.8497314453125</v>
      </c>
      <c r="AZ41">
        <f>+[1]Sheet1!AZ41</f>
        <v>306.40359497070313</v>
      </c>
      <c r="BA41">
        <f>+[1]Sheet1!BA41</f>
        <v>253.70149230957031</v>
      </c>
      <c r="BB41">
        <f>+[1]Sheet1!BB41</f>
        <v>259.32107543945313</v>
      </c>
      <c r="BC41">
        <f>+[1]Sheet1!BC41</f>
        <v>321.81820678710938</v>
      </c>
      <c r="BD41">
        <f>+[1]Sheet1!BD41</f>
        <v>301.57888793945313</v>
      </c>
      <c r="BE41">
        <f>+[1]Sheet1!BE41</f>
        <v>331.17047119140625</v>
      </c>
      <c r="BF41">
        <f>+[1]Sheet1!BF41</f>
        <v>316.03268432617188</v>
      </c>
      <c r="BG41">
        <f>+[1]Sheet1!BG41</f>
        <v>368.27944946289063</v>
      </c>
      <c r="BH41">
        <f>+[1]Sheet1!BH41</f>
        <v>287.56573486328125</v>
      </c>
      <c r="BI41">
        <f>+[1]Sheet1!BI41</f>
        <v>285.0079345703125</v>
      </c>
      <c r="BJ41">
        <f>+[1]Sheet1!BJ41</f>
        <v>278.26467895507813</v>
      </c>
      <c r="BK41">
        <f>+[1]Sheet1!BK41</f>
        <v>307.22866821289063</v>
      </c>
      <c r="BL41">
        <f>+[1]Sheet1!BL41</f>
        <v>302.94564819335938</v>
      </c>
      <c r="BM41">
        <f>+[1]Sheet1!BM41</f>
        <v>302.72830200195313</v>
      </c>
      <c r="BN41">
        <f>+[1]Sheet1!BN41</f>
        <v>303.02786254882813</v>
      </c>
      <c r="BO41">
        <f>+[1]Sheet1!BO41</f>
        <v>302.56863403320313</v>
      </c>
      <c r="BP41">
        <f>+[1]Sheet1!BP41</f>
        <v>301.57858276367188</v>
      </c>
      <c r="BQ41">
        <f>+[1]Sheet1!BQ41</f>
        <v>307.23391723632813</v>
      </c>
      <c r="BR41">
        <f>+[1]Sheet1!BR41</f>
        <v>253.26200866699219</v>
      </c>
      <c r="BS41">
        <f>+[1]Sheet1!BS41</f>
        <v>258.82614135742188</v>
      </c>
      <c r="BT41">
        <f>+[1]Sheet1!BT41</f>
        <v>324.98016357421875</v>
      </c>
      <c r="BU41">
        <f>+[1]Sheet1!BU41</f>
        <v>300.954833984375</v>
      </c>
      <c r="BV41">
        <f>+[1]Sheet1!BV41</f>
        <v>333.445068359375</v>
      </c>
      <c r="BW41">
        <f>+[1]Sheet1!BW41</f>
        <v>317.24429321289063</v>
      </c>
      <c r="BX41">
        <f>+[1]Sheet1!BX41</f>
        <v>368.97882080078125</v>
      </c>
      <c r="BY41">
        <f>+[1]Sheet1!BY41</f>
        <v>288.27450561523438</v>
      </c>
      <c r="BZ41">
        <f>+[1]Sheet1!BZ41</f>
        <v>282.33831787109375</v>
      </c>
      <c r="CA41">
        <f>+[1]Sheet1!CA41</f>
        <v>279.06539916992188</v>
      </c>
      <c r="CB41">
        <f>+[1]Sheet1!CB41</f>
        <v>308.61767578125</v>
      </c>
      <c r="CC41">
        <f>+[1]Sheet1!CC41</f>
        <v>302.40078735351563</v>
      </c>
      <c r="CD41">
        <f>+[1]Sheet1!CD41</f>
        <v>302.40078735351563</v>
      </c>
      <c r="CF41">
        <f ca="1">+[2]IPCse!DC45</f>
        <v>302.398669953092</v>
      </c>
      <c r="CG41">
        <f t="shared" ca="1" si="0"/>
        <v>302.15347854031762</v>
      </c>
    </row>
    <row r="42" spans="1:85" x14ac:dyDescent="0.25">
      <c r="A42" s="2">
        <f>+[1]Sheet1!A42</f>
        <v>43922</v>
      </c>
      <c r="B42" s="1">
        <f>+[1]Sheet1!B42</f>
        <v>4</v>
      </c>
      <c r="C42" s="1">
        <f>+[1]Sheet1!C42</f>
        <v>2020</v>
      </c>
      <c r="D42">
        <f>+[1]Sheet1!D42</f>
        <v>319.52685546875</v>
      </c>
      <c r="E42">
        <f>+[1]Sheet1!E42</f>
        <v>260.14395141601563</v>
      </c>
      <c r="F42">
        <f>+[1]Sheet1!F42</f>
        <v>257.25729370117188</v>
      </c>
      <c r="G42">
        <f>+[1]Sheet1!G42</f>
        <v>330.74844360351563</v>
      </c>
      <c r="H42">
        <f>+[1]Sheet1!H42</f>
        <v>303.72503662109375</v>
      </c>
      <c r="I42">
        <f>+[1]Sheet1!I42</f>
        <v>341.36151123046875</v>
      </c>
      <c r="J42">
        <f>+[1]Sheet1!J42</f>
        <v>322.77810668945313</v>
      </c>
      <c r="K42">
        <f>+[1]Sheet1!K42</f>
        <v>354.98098754882813</v>
      </c>
      <c r="L42">
        <f>+[1]Sheet1!L42</f>
        <v>296.43505859375</v>
      </c>
      <c r="M42">
        <f>+[1]Sheet1!M42</f>
        <v>277.77352905273438</v>
      </c>
      <c r="N42">
        <f>+[1]Sheet1!N42</f>
        <v>285.402099609375</v>
      </c>
      <c r="O42">
        <f>+[1]Sheet1!O42</f>
        <v>312.17800903320313</v>
      </c>
      <c r="P42">
        <f>+[1]Sheet1!P42</f>
        <v>318.70291137695313</v>
      </c>
      <c r="Q42">
        <f>+[1]Sheet1!Q42</f>
        <v>260.27169799804688</v>
      </c>
      <c r="R42">
        <f>+[1]Sheet1!R42</f>
        <v>257.71749877929688</v>
      </c>
      <c r="S42">
        <f>+[1]Sheet1!S42</f>
        <v>327.65951538085938</v>
      </c>
      <c r="T42">
        <f>+[1]Sheet1!T42</f>
        <v>304.15130615234375</v>
      </c>
      <c r="U42">
        <f>+[1]Sheet1!U42</f>
        <v>339.90713500976563</v>
      </c>
      <c r="V42">
        <f>+[1]Sheet1!V42</f>
        <v>321.91085815429688</v>
      </c>
      <c r="W42">
        <f>+[1]Sheet1!W42</f>
        <v>355.53573608398438</v>
      </c>
      <c r="X42">
        <f>+[1]Sheet1!X42</f>
        <v>295.68093872070313</v>
      </c>
      <c r="Y42">
        <f>+[1]Sheet1!Y42</f>
        <v>280.46713256835938</v>
      </c>
      <c r="Z42">
        <f>+[1]Sheet1!Z42</f>
        <v>284.80844116210938</v>
      </c>
      <c r="AA42">
        <f>+[1]Sheet1!AA42</f>
        <v>310.23568725585938</v>
      </c>
      <c r="AB42">
        <f>+[1]Sheet1!AB42</f>
        <v>317.96554565429688</v>
      </c>
      <c r="AC42">
        <f>+[1]Sheet1!AC42</f>
        <v>259.9337158203125</v>
      </c>
      <c r="AD42">
        <f>+[1]Sheet1!AD42</f>
        <v>258.115234375</v>
      </c>
      <c r="AE42">
        <f>+[1]Sheet1!AE42</f>
        <v>325.34857177734375</v>
      </c>
      <c r="AF42">
        <f>+[1]Sheet1!AF42</f>
        <v>304.4547119140625</v>
      </c>
      <c r="AG42">
        <f>+[1]Sheet1!AG42</f>
        <v>340.14752197265625</v>
      </c>
      <c r="AH42">
        <f>+[1]Sheet1!AH42</f>
        <v>322.27371215820313</v>
      </c>
      <c r="AI42">
        <f>+[1]Sheet1!AI42</f>
        <v>355.99429321289063</v>
      </c>
      <c r="AJ42">
        <f>+[1]Sheet1!AJ42</f>
        <v>295.20474243164063</v>
      </c>
      <c r="AK42">
        <f>+[1]Sheet1!AK42</f>
        <v>281.14962768554688</v>
      </c>
      <c r="AL42">
        <f>+[1]Sheet1!AL42</f>
        <v>283.88284301757813</v>
      </c>
      <c r="AM42">
        <f>+[1]Sheet1!AM42</f>
        <v>309.44265747070313</v>
      </c>
      <c r="AN42">
        <f>+[1]Sheet1!AN42</f>
        <v>317.34481811523438</v>
      </c>
      <c r="AO42">
        <f>+[1]Sheet1!AO42</f>
        <v>260.2738037109375</v>
      </c>
      <c r="AP42">
        <f>+[1]Sheet1!AP42</f>
        <v>258.0255126953125</v>
      </c>
      <c r="AQ42">
        <f>+[1]Sheet1!AQ42</f>
        <v>324.3902587890625</v>
      </c>
      <c r="AR42">
        <f>+[1]Sheet1!AR42</f>
        <v>304.60272216796875</v>
      </c>
      <c r="AS42">
        <f>+[1]Sheet1!AS42</f>
        <v>337.1092529296875</v>
      </c>
      <c r="AT42">
        <f>+[1]Sheet1!AT42</f>
        <v>321.17425537109375</v>
      </c>
      <c r="AU42">
        <f>+[1]Sheet1!AU42</f>
        <v>354.88433837890625</v>
      </c>
      <c r="AV42">
        <f>+[1]Sheet1!AV42</f>
        <v>294.8857421875</v>
      </c>
      <c r="AW42">
        <f>+[1]Sheet1!AW42</f>
        <v>279.15121459960938</v>
      </c>
      <c r="AX42">
        <f>+[1]Sheet1!AX42</f>
        <v>283.13946533203125</v>
      </c>
      <c r="AY42">
        <f>+[1]Sheet1!AY42</f>
        <v>309.18972778320313</v>
      </c>
      <c r="AZ42">
        <f>+[1]Sheet1!AZ42</f>
        <v>316.5933837890625</v>
      </c>
      <c r="BA42">
        <f>+[1]Sheet1!BA42</f>
        <v>260.69851684570313</v>
      </c>
      <c r="BB42">
        <f>+[1]Sheet1!BB42</f>
        <v>258.20718383789063</v>
      </c>
      <c r="BC42">
        <f>+[1]Sheet1!BC42</f>
        <v>321.8472900390625</v>
      </c>
      <c r="BD42">
        <f>+[1]Sheet1!BD42</f>
        <v>304.97271728515625</v>
      </c>
      <c r="BE42">
        <f>+[1]Sheet1!BE42</f>
        <v>334.6092529296875</v>
      </c>
      <c r="BF42">
        <f>+[1]Sheet1!BF42</f>
        <v>320.37411499023438</v>
      </c>
      <c r="BG42">
        <f>+[1]Sheet1!BG42</f>
        <v>355.22354125976563</v>
      </c>
      <c r="BH42">
        <f>+[1]Sheet1!BH42</f>
        <v>294.18994140625</v>
      </c>
      <c r="BI42">
        <f>+[1]Sheet1!BI42</f>
        <v>283.38485717773438</v>
      </c>
      <c r="BJ42">
        <f>+[1]Sheet1!BJ42</f>
        <v>282.26449584960938</v>
      </c>
      <c r="BK42">
        <f>+[1]Sheet1!BK42</f>
        <v>307.21600341796875</v>
      </c>
      <c r="BL42">
        <f>+[1]Sheet1!BL42</f>
        <v>308.77377319335938</v>
      </c>
      <c r="BM42">
        <f>+[1]Sheet1!BM42</f>
        <v>307.73870849609375</v>
      </c>
      <c r="BN42">
        <f>+[1]Sheet1!BN42</f>
        <v>307.67367553710938</v>
      </c>
      <c r="BO42">
        <f>+[1]Sheet1!BO42</f>
        <v>306.850341796875</v>
      </c>
      <c r="BP42">
        <f>+[1]Sheet1!BP42</f>
        <v>305.42413330078125</v>
      </c>
      <c r="BQ42">
        <f>+[1]Sheet1!BQ42</f>
        <v>317.94491577148438</v>
      </c>
      <c r="BR42">
        <f>+[1]Sheet1!BR42</f>
        <v>260.32736206054688</v>
      </c>
      <c r="BS42">
        <f>+[1]Sheet1!BS42</f>
        <v>257.93655395507813</v>
      </c>
      <c r="BT42">
        <f>+[1]Sheet1!BT42</f>
        <v>324.9730224609375</v>
      </c>
      <c r="BU42">
        <f>+[1]Sheet1!BU42</f>
        <v>304.5986328125</v>
      </c>
      <c r="BV42">
        <f>+[1]Sheet1!BV42</f>
        <v>337.24563598632813</v>
      </c>
      <c r="BW42">
        <f>+[1]Sheet1!BW42</f>
        <v>321.30950927734375</v>
      </c>
      <c r="BX42">
        <f>+[1]Sheet1!BX42</f>
        <v>355.32058715820313</v>
      </c>
      <c r="BY42">
        <f>+[1]Sheet1!BY42</f>
        <v>294.95501708984375</v>
      </c>
      <c r="BZ42">
        <f>+[1]Sheet1!BZ42</f>
        <v>281.26791381835938</v>
      </c>
      <c r="CA42">
        <f>+[1]Sheet1!CA42</f>
        <v>283.28936767578125</v>
      </c>
      <c r="CB42">
        <f>+[1]Sheet1!CB42</f>
        <v>308.93936157226563</v>
      </c>
      <c r="CC42">
        <f>+[1]Sheet1!CC42</f>
        <v>306.907958984375</v>
      </c>
      <c r="CD42">
        <f>+[1]Sheet1!CD42</f>
        <v>306.907958984375</v>
      </c>
      <c r="CF42">
        <f ca="1">+[2]IPCse!DC46</f>
        <v>306.92265377540679</v>
      </c>
      <c r="CG42">
        <f t="shared" ca="1" si="0"/>
        <v>306.67379421824228</v>
      </c>
    </row>
    <row r="43" spans="1:85" x14ac:dyDescent="0.25">
      <c r="A43" s="2">
        <f>+[1]Sheet1!A43</f>
        <v>43952</v>
      </c>
      <c r="B43" s="1">
        <f>+[1]Sheet1!B43</f>
        <v>5</v>
      </c>
      <c r="C43" s="1">
        <f>+[1]Sheet1!C43</f>
        <v>2020</v>
      </c>
      <c r="D43">
        <f>+[1]Sheet1!D43</f>
        <v>325.77969360351563</v>
      </c>
      <c r="E43">
        <f>+[1]Sheet1!E43</f>
        <v>261.95431518554688</v>
      </c>
      <c r="F43">
        <f>+[1]Sheet1!F43</f>
        <v>274.8948974609375</v>
      </c>
      <c r="G43">
        <f>+[1]Sheet1!G43</f>
        <v>331.2113037109375</v>
      </c>
      <c r="H43">
        <f>+[1]Sheet1!H43</f>
        <v>312.48028564453125</v>
      </c>
      <c r="I43">
        <f>+[1]Sheet1!I43</f>
        <v>345.34384155273438</v>
      </c>
      <c r="J43">
        <f>+[1]Sheet1!J43</f>
        <v>326.544677734375</v>
      </c>
      <c r="K43">
        <f>+[1]Sheet1!K43</f>
        <v>359.38430786132813</v>
      </c>
      <c r="L43">
        <f>+[1]Sheet1!L43</f>
        <v>304.13528442382813</v>
      </c>
      <c r="M43">
        <f>+[1]Sheet1!M43</f>
        <v>280.60037231445313</v>
      </c>
      <c r="N43">
        <f>+[1]Sheet1!N43</f>
        <v>290.08291625976563</v>
      </c>
      <c r="O43">
        <f>+[1]Sheet1!O43</f>
        <v>318.04183959960938</v>
      </c>
      <c r="P43">
        <f>+[1]Sheet1!P43</f>
        <v>324.97335815429688</v>
      </c>
      <c r="Q43">
        <f>+[1]Sheet1!Q43</f>
        <v>262.20938110351563</v>
      </c>
      <c r="R43">
        <f>+[1]Sheet1!R43</f>
        <v>276.14151000976563</v>
      </c>
      <c r="S43">
        <f>+[1]Sheet1!S43</f>
        <v>328.03829956054688</v>
      </c>
      <c r="T43">
        <f>+[1]Sheet1!T43</f>
        <v>312.84518432617188</v>
      </c>
      <c r="U43">
        <f>+[1]Sheet1!U43</f>
        <v>343.5704345703125</v>
      </c>
      <c r="V43">
        <f>+[1]Sheet1!V43</f>
        <v>325.563720703125</v>
      </c>
      <c r="W43">
        <f>+[1]Sheet1!W43</f>
        <v>360.01849365234375</v>
      </c>
      <c r="X43">
        <f>+[1]Sheet1!X43</f>
        <v>302.87890625</v>
      </c>
      <c r="Y43">
        <f>+[1]Sheet1!Y43</f>
        <v>282.50015258789063</v>
      </c>
      <c r="Z43">
        <f>+[1]Sheet1!Z43</f>
        <v>289.48056030273438</v>
      </c>
      <c r="AA43">
        <f>+[1]Sheet1!AA43</f>
        <v>316.13900756835938</v>
      </c>
      <c r="AB43">
        <f>+[1]Sheet1!AB43</f>
        <v>324.29446411132813</v>
      </c>
      <c r="AC43">
        <f>+[1]Sheet1!AC43</f>
        <v>262.00466918945313</v>
      </c>
      <c r="AD43">
        <f>+[1]Sheet1!AD43</f>
        <v>276.83309936523438</v>
      </c>
      <c r="AE43">
        <f>+[1]Sheet1!AE43</f>
        <v>325.63568115234375</v>
      </c>
      <c r="AF43">
        <f>+[1]Sheet1!AF43</f>
        <v>313.05780029296875</v>
      </c>
      <c r="AG43">
        <f>+[1]Sheet1!AG43</f>
        <v>343.69094848632813</v>
      </c>
      <c r="AH43">
        <f>+[1]Sheet1!AH43</f>
        <v>326.0845947265625</v>
      </c>
      <c r="AI43">
        <f>+[1]Sheet1!AI43</f>
        <v>360.53781127929688</v>
      </c>
      <c r="AJ43">
        <f>+[1]Sheet1!AJ43</f>
        <v>302.070068359375</v>
      </c>
      <c r="AK43">
        <f>+[1]Sheet1!AK43</f>
        <v>283.03744506835938</v>
      </c>
      <c r="AL43">
        <f>+[1]Sheet1!AL43</f>
        <v>288.44378662109375</v>
      </c>
      <c r="AM43">
        <f>+[1]Sheet1!AM43</f>
        <v>315.33047485351563</v>
      </c>
      <c r="AN43">
        <f>+[1]Sheet1!AN43</f>
        <v>323.67379760742188</v>
      </c>
      <c r="AO43">
        <f>+[1]Sheet1!AO43</f>
        <v>262.28900146484375</v>
      </c>
      <c r="AP43">
        <f>+[1]Sheet1!AP43</f>
        <v>277.36892700195313</v>
      </c>
      <c r="AQ43">
        <f>+[1]Sheet1!AQ43</f>
        <v>324.6805419921875</v>
      </c>
      <c r="AR43">
        <f>+[1]Sheet1!AR43</f>
        <v>313.16262817382813</v>
      </c>
      <c r="AS43">
        <f>+[1]Sheet1!AS43</f>
        <v>340.52520751953125</v>
      </c>
      <c r="AT43">
        <f>+[1]Sheet1!AT43</f>
        <v>324.60726928710938</v>
      </c>
      <c r="AU43">
        <f>+[1]Sheet1!AU43</f>
        <v>359.36334228515625</v>
      </c>
      <c r="AV43">
        <f>+[1]Sheet1!AV43</f>
        <v>302.08636474609375</v>
      </c>
      <c r="AW43">
        <f>+[1]Sheet1!AW43</f>
        <v>281.06100463867188</v>
      </c>
      <c r="AX43">
        <f>+[1]Sheet1!AX43</f>
        <v>287.6956787109375</v>
      </c>
      <c r="AY43">
        <f>+[1]Sheet1!AY43</f>
        <v>315.01455688476563</v>
      </c>
      <c r="AZ43">
        <f>+[1]Sheet1!AZ43</f>
        <v>322.78692626953125</v>
      </c>
      <c r="BA43">
        <f>+[1]Sheet1!BA43</f>
        <v>262.676513671875</v>
      </c>
      <c r="BB43">
        <f>+[1]Sheet1!BB43</f>
        <v>278.34109497070313</v>
      </c>
      <c r="BC43">
        <f>+[1]Sheet1!BC43</f>
        <v>322.16693115234375</v>
      </c>
      <c r="BD43">
        <f>+[1]Sheet1!BD43</f>
        <v>313.4647216796875</v>
      </c>
      <c r="BE43">
        <f>+[1]Sheet1!BE43</f>
        <v>337.84625244140625</v>
      </c>
      <c r="BF43">
        <f>+[1]Sheet1!BF43</f>
        <v>323.48980712890625</v>
      </c>
      <c r="BG43">
        <f>+[1]Sheet1!BG43</f>
        <v>359.81838989257813</v>
      </c>
      <c r="BH43">
        <f>+[1]Sheet1!BH43</f>
        <v>301.64248657226563</v>
      </c>
      <c r="BI43">
        <f>+[1]Sheet1!BI43</f>
        <v>284.38787841796875</v>
      </c>
      <c r="BJ43">
        <f>+[1]Sheet1!BJ43</f>
        <v>286.70401000976563</v>
      </c>
      <c r="BK43">
        <f>+[1]Sheet1!BK43</f>
        <v>313.23867797851563</v>
      </c>
      <c r="BL43">
        <f>+[1]Sheet1!BL43</f>
        <v>315.3060302734375</v>
      </c>
      <c r="BM43">
        <f>+[1]Sheet1!BM43</f>
        <v>314.04071044921875</v>
      </c>
      <c r="BN43">
        <f>+[1]Sheet1!BN43</f>
        <v>313.93405151367188</v>
      </c>
      <c r="BO43">
        <f>+[1]Sheet1!BO43</f>
        <v>313.00918579101563</v>
      </c>
      <c r="BP43">
        <f>+[1]Sheet1!BP43</f>
        <v>311.34298706054688</v>
      </c>
      <c r="BQ43">
        <f>+[1]Sheet1!BQ43</f>
        <v>324.218505859375</v>
      </c>
      <c r="BR43">
        <f>+[1]Sheet1!BR43</f>
        <v>262.29891967773438</v>
      </c>
      <c r="BS43">
        <f>+[1]Sheet1!BS43</f>
        <v>277.00088500976563</v>
      </c>
      <c r="BT43">
        <f>+[1]Sheet1!BT43</f>
        <v>325.30642700195313</v>
      </c>
      <c r="BU43">
        <f>+[1]Sheet1!BU43</f>
        <v>313.17129516601563</v>
      </c>
      <c r="BV43">
        <f>+[1]Sheet1!BV43</f>
        <v>340.68185424804688</v>
      </c>
      <c r="BW43">
        <f>+[1]Sheet1!BW43</f>
        <v>324.7503662109375</v>
      </c>
      <c r="BX43">
        <f>+[1]Sheet1!BX43</f>
        <v>359.83767700195313</v>
      </c>
      <c r="BY43">
        <f>+[1]Sheet1!BY43</f>
        <v>302.24652099609375</v>
      </c>
      <c r="BZ43">
        <f>+[1]Sheet1!BZ43</f>
        <v>282.88668823242188</v>
      </c>
      <c r="CA43">
        <f>+[1]Sheet1!CA43</f>
        <v>287.82321166992188</v>
      </c>
      <c r="CB43">
        <f>+[1]Sheet1!CB43</f>
        <v>314.86288452148438</v>
      </c>
      <c r="CC43">
        <f>+[1]Sheet1!CC43</f>
        <v>313.0750732421875</v>
      </c>
      <c r="CD43">
        <f>+[1]Sheet1!CD43</f>
        <v>313.0750732421875</v>
      </c>
      <c r="CF43">
        <f ca="1">+[2]IPCse!DC47</f>
        <v>313.23131487547892</v>
      </c>
      <c r="CG43">
        <f t="shared" ca="1" si="0"/>
        <v>312.97734011880618</v>
      </c>
    </row>
    <row r="44" spans="1:85" x14ac:dyDescent="0.25">
      <c r="A44" s="2">
        <f>+[1]Sheet1!A44</f>
        <v>43983</v>
      </c>
      <c r="B44" s="1">
        <f>+[1]Sheet1!B44</f>
        <v>6</v>
      </c>
      <c r="C44" s="1">
        <f>+[1]Sheet1!C44</f>
        <v>2020</v>
      </c>
      <c r="D44">
        <f>+[1]Sheet1!D44</f>
        <v>335.05682373046875</v>
      </c>
      <c r="E44">
        <f>+[1]Sheet1!E44</f>
        <v>275.91848754882813</v>
      </c>
      <c r="F44">
        <f>+[1]Sheet1!F44</f>
        <v>294.41067504882813</v>
      </c>
      <c r="G44">
        <f>+[1]Sheet1!G44</f>
        <v>334.33749389648438</v>
      </c>
      <c r="H44">
        <f>+[1]Sheet1!H44</f>
        <v>326.0213623046875</v>
      </c>
      <c r="I44">
        <f>+[1]Sheet1!I44</f>
        <v>353.66122436523438</v>
      </c>
      <c r="J44">
        <f>+[1]Sheet1!J44</f>
        <v>331.66259765625</v>
      </c>
      <c r="K44">
        <f>+[1]Sheet1!K44</f>
        <v>360.05340576171875</v>
      </c>
      <c r="L44">
        <f>+[1]Sheet1!L44</f>
        <v>315.826904296875</v>
      </c>
      <c r="M44">
        <f>+[1]Sheet1!M44</f>
        <v>286.39694213867188</v>
      </c>
      <c r="N44">
        <f>+[1]Sheet1!N44</f>
        <v>296.78485107421875</v>
      </c>
      <c r="O44">
        <f>+[1]Sheet1!O44</f>
        <v>319.4727783203125</v>
      </c>
      <c r="P44">
        <f>+[1]Sheet1!P44</f>
        <v>334.19290161132813</v>
      </c>
      <c r="Q44">
        <f>+[1]Sheet1!Q44</f>
        <v>275.87139892578125</v>
      </c>
      <c r="R44">
        <f>+[1]Sheet1!R44</f>
        <v>295.86834716796875</v>
      </c>
      <c r="S44">
        <f>+[1]Sheet1!S44</f>
        <v>331.08642578125</v>
      </c>
      <c r="T44">
        <f>+[1]Sheet1!T44</f>
        <v>325.95526123046875</v>
      </c>
      <c r="U44">
        <f>+[1]Sheet1!U44</f>
        <v>351.48553466796875</v>
      </c>
      <c r="V44">
        <f>+[1]Sheet1!V44</f>
        <v>331.01983642578125</v>
      </c>
      <c r="W44">
        <f>+[1]Sheet1!W44</f>
        <v>360.53997802734375</v>
      </c>
      <c r="X44">
        <f>+[1]Sheet1!X44</f>
        <v>314.86105346679688</v>
      </c>
      <c r="Y44">
        <f>+[1]Sheet1!Y44</f>
        <v>287.51815795898438</v>
      </c>
      <c r="Z44">
        <f>+[1]Sheet1!Z44</f>
        <v>296.18560791015625</v>
      </c>
      <c r="AA44">
        <f>+[1]Sheet1!AA44</f>
        <v>317.25714111328125</v>
      </c>
      <c r="AB44">
        <f>+[1]Sheet1!AB44</f>
        <v>333.46517944335938</v>
      </c>
      <c r="AC44">
        <f>+[1]Sheet1!AC44</f>
        <v>275.50732421875</v>
      </c>
      <c r="AD44">
        <f>+[1]Sheet1!AD44</f>
        <v>296.698486328125</v>
      </c>
      <c r="AE44">
        <f>+[1]Sheet1!AE44</f>
        <v>328.69741821289063</v>
      </c>
      <c r="AF44">
        <f>+[1]Sheet1!AF44</f>
        <v>325.553466796875</v>
      </c>
      <c r="AG44">
        <f>+[1]Sheet1!AG44</f>
        <v>351.89791870117188</v>
      </c>
      <c r="AH44">
        <f>+[1]Sheet1!AH44</f>
        <v>331.8685302734375</v>
      </c>
      <c r="AI44">
        <f>+[1]Sheet1!AI44</f>
        <v>361.01123046875</v>
      </c>
      <c r="AJ44">
        <f>+[1]Sheet1!AJ44</f>
        <v>314.2559814453125</v>
      </c>
      <c r="AK44">
        <f>+[1]Sheet1!AK44</f>
        <v>288.0255126953125</v>
      </c>
      <c r="AL44">
        <f>+[1]Sheet1!AL44</f>
        <v>295.05474853515625</v>
      </c>
      <c r="AM44">
        <f>+[1]Sheet1!AM44</f>
        <v>316.39208984375</v>
      </c>
      <c r="AN44">
        <f>+[1]Sheet1!AN44</f>
        <v>332.83596801757813</v>
      </c>
      <c r="AO44">
        <f>+[1]Sheet1!AO44</f>
        <v>275.71884155273438</v>
      </c>
      <c r="AP44">
        <f>+[1]Sheet1!AP44</f>
        <v>296.92453002929688</v>
      </c>
      <c r="AQ44">
        <f>+[1]Sheet1!AQ44</f>
        <v>327.79385375976563</v>
      </c>
      <c r="AR44">
        <f>+[1]Sheet1!AR44</f>
        <v>325.53024291992188</v>
      </c>
      <c r="AS44">
        <f>+[1]Sheet1!AS44</f>
        <v>347.95404052734375</v>
      </c>
      <c r="AT44">
        <f>+[1]Sheet1!AT44</f>
        <v>330.58428955078125</v>
      </c>
      <c r="AU44">
        <f>+[1]Sheet1!AU44</f>
        <v>359.88156127929688</v>
      </c>
      <c r="AV44">
        <f>+[1]Sheet1!AV44</f>
        <v>314.3587646484375</v>
      </c>
      <c r="AW44">
        <f>+[1]Sheet1!AW44</f>
        <v>285.8143310546875</v>
      </c>
      <c r="AX44">
        <f>+[1]Sheet1!AX44</f>
        <v>294.248291015625</v>
      </c>
      <c r="AY44">
        <f>+[1]Sheet1!AY44</f>
        <v>316.00885009765625</v>
      </c>
      <c r="AZ44">
        <f>+[1]Sheet1!AZ44</f>
        <v>331.9835205078125</v>
      </c>
      <c r="BA44">
        <f>+[1]Sheet1!BA44</f>
        <v>275.97430419921875</v>
      </c>
      <c r="BB44">
        <f>+[1]Sheet1!BB44</f>
        <v>297.6485595703125</v>
      </c>
      <c r="BC44">
        <f>+[1]Sheet1!BC44</f>
        <v>325.23739624023438</v>
      </c>
      <c r="BD44">
        <f>+[1]Sheet1!BD44</f>
        <v>325.91998291015625</v>
      </c>
      <c r="BE44">
        <f>+[1]Sheet1!BE44</f>
        <v>344.76141357421875</v>
      </c>
      <c r="BF44">
        <f>+[1]Sheet1!BF44</f>
        <v>329.60565185546875</v>
      </c>
      <c r="BG44">
        <f>+[1]Sheet1!BG44</f>
        <v>360.22784423828125</v>
      </c>
      <c r="BH44">
        <f>+[1]Sheet1!BH44</f>
        <v>314.0836181640625</v>
      </c>
      <c r="BI44">
        <f>+[1]Sheet1!BI44</f>
        <v>288.6646728515625</v>
      </c>
      <c r="BJ44">
        <f>+[1]Sheet1!BJ44</f>
        <v>293.09481811523438</v>
      </c>
      <c r="BK44">
        <f>+[1]Sheet1!BK44</f>
        <v>313.82711791992188</v>
      </c>
      <c r="BL44">
        <f>+[1]Sheet1!BL44</f>
        <v>324.680908203125</v>
      </c>
      <c r="BM44">
        <f>+[1]Sheet1!BM44</f>
        <v>323.09674072265625</v>
      </c>
      <c r="BN44">
        <f>+[1]Sheet1!BN44</f>
        <v>322.89239501953125</v>
      </c>
      <c r="BO44">
        <f>+[1]Sheet1!BO44</f>
        <v>321.75311279296875</v>
      </c>
      <c r="BP44">
        <f>+[1]Sheet1!BP44</f>
        <v>319.8629150390625</v>
      </c>
      <c r="BQ44">
        <f>+[1]Sheet1!BQ44</f>
        <v>333.421630859375</v>
      </c>
      <c r="BR44">
        <f>+[1]Sheet1!BR44</f>
        <v>275.815673828125</v>
      </c>
      <c r="BS44">
        <f>+[1]Sheet1!BS44</f>
        <v>296.56588745117188</v>
      </c>
      <c r="BT44">
        <f>+[1]Sheet1!BT44</f>
        <v>328.38763427734375</v>
      </c>
      <c r="BU44">
        <f>+[1]Sheet1!BU44</f>
        <v>325.79330444335938</v>
      </c>
      <c r="BV44">
        <f>+[1]Sheet1!BV44</f>
        <v>348.15545654296875</v>
      </c>
      <c r="BW44">
        <f>+[1]Sheet1!BW44</f>
        <v>330.59732055664063</v>
      </c>
      <c r="BX44">
        <f>+[1]Sheet1!BX44</f>
        <v>360.3336181640625</v>
      </c>
      <c r="BY44">
        <f>+[1]Sheet1!BY44</f>
        <v>314.46536254882813</v>
      </c>
      <c r="BZ44">
        <f>+[1]Sheet1!BZ44</f>
        <v>287.59140014648438</v>
      </c>
      <c r="CA44">
        <f>+[1]Sheet1!CA44</f>
        <v>294.35012817382813</v>
      </c>
      <c r="CB44">
        <f>+[1]Sheet1!CB44</f>
        <v>315.77810668945313</v>
      </c>
      <c r="CC44">
        <f>+[1]Sheet1!CC44</f>
        <v>321.91006469726563</v>
      </c>
      <c r="CD44">
        <f>+[1]Sheet1!CD44</f>
        <v>321.91006469726563</v>
      </c>
      <c r="CF44">
        <f ca="1">+[2]IPCse!DC48</f>
        <v>322.13257911402934</v>
      </c>
      <c r="CG44">
        <f t="shared" ca="1" si="0"/>
        <v>321.87138701888591</v>
      </c>
    </row>
    <row r="45" spans="1:85" x14ac:dyDescent="0.25">
      <c r="A45" s="2">
        <f>+[1]Sheet1!A45</f>
        <v>44013</v>
      </c>
      <c r="B45" s="1">
        <f>+[1]Sheet1!B45</f>
        <v>7</v>
      </c>
      <c r="C45" s="1">
        <f>+[1]Sheet1!C45</f>
        <v>2020</v>
      </c>
      <c r="D45">
        <f>+[1]Sheet1!D45</f>
        <v>344.80224609375</v>
      </c>
      <c r="E45">
        <f>+[1]Sheet1!E45</f>
        <v>281.26351928710938</v>
      </c>
      <c r="F45">
        <f>+[1]Sheet1!F45</f>
        <v>311.63247680664063</v>
      </c>
      <c r="G45">
        <f>+[1]Sheet1!G45</f>
        <v>337.94091796875</v>
      </c>
      <c r="H45">
        <f>+[1]Sheet1!H45</f>
        <v>338.08535766601563</v>
      </c>
      <c r="I45">
        <f>+[1]Sheet1!I45</f>
        <v>361.88076782226563</v>
      </c>
      <c r="J45">
        <f>+[1]Sheet1!J45</f>
        <v>338.091552734375</v>
      </c>
      <c r="K45">
        <f>+[1]Sheet1!K45</f>
        <v>366.4317626953125</v>
      </c>
      <c r="L45">
        <f>+[1]Sheet1!L45</f>
        <v>326.6842041015625</v>
      </c>
      <c r="M45">
        <f>+[1]Sheet1!M45</f>
        <v>288.72039794921875</v>
      </c>
      <c r="N45">
        <f>+[1]Sheet1!N45</f>
        <v>302.44891357421875</v>
      </c>
      <c r="O45">
        <f>+[1]Sheet1!O45</f>
        <v>326.580810546875</v>
      </c>
      <c r="P45">
        <f>+[1]Sheet1!P45</f>
        <v>343.89111328125</v>
      </c>
      <c r="Q45">
        <f>+[1]Sheet1!Q45</f>
        <v>281.28839111328125</v>
      </c>
      <c r="R45">
        <f>+[1]Sheet1!R45</f>
        <v>312.79745483398438</v>
      </c>
      <c r="S45">
        <f>+[1]Sheet1!S45</f>
        <v>334.59613037109375</v>
      </c>
      <c r="T45">
        <f>+[1]Sheet1!T45</f>
        <v>338.39389038085938</v>
      </c>
      <c r="U45">
        <f>+[1]Sheet1!U45</f>
        <v>359.49575805664063</v>
      </c>
      <c r="V45">
        <f>+[1]Sheet1!V45</f>
        <v>337.30361938476563</v>
      </c>
      <c r="W45">
        <f>+[1]Sheet1!W45</f>
        <v>367.23074340820313</v>
      </c>
      <c r="X45">
        <f>+[1]Sheet1!X45</f>
        <v>325.69061279296875</v>
      </c>
      <c r="Y45">
        <f>+[1]Sheet1!Y45</f>
        <v>289.17861938476563</v>
      </c>
      <c r="Z45">
        <f>+[1]Sheet1!Z45</f>
        <v>301.72406005859375</v>
      </c>
      <c r="AA45">
        <f>+[1]Sheet1!AA45</f>
        <v>324.56008911132813</v>
      </c>
      <c r="AB45">
        <f>+[1]Sheet1!AB45</f>
        <v>343.15249633789063</v>
      </c>
      <c r="AC45">
        <f>+[1]Sheet1!AC45</f>
        <v>280.87030029296875</v>
      </c>
      <c r="AD45">
        <f>+[1]Sheet1!AD45</f>
        <v>313.63067626953125</v>
      </c>
      <c r="AE45">
        <f>+[1]Sheet1!AE45</f>
        <v>332.25897216796875</v>
      </c>
      <c r="AF45">
        <f>+[1]Sheet1!AF45</f>
        <v>338.06134033203125</v>
      </c>
      <c r="AG45">
        <f>+[1]Sheet1!AG45</f>
        <v>359.8997802734375</v>
      </c>
      <c r="AH45">
        <f>+[1]Sheet1!AH45</f>
        <v>338.06454467773438</v>
      </c>
      <c r="AI45">
        <f>+[1]Sheet1!AI45</f>
        <v>367.74383544921875</v>
      </c>
      <c r="AJ45">
        <f>+[1]Sheet1!AJ45</f>
        <v>325.09759521484375</v>
      </c>
      <c r="AK45">
        <f>+[1]Sheet1!AK45</f>
        <v>289.56997680664063</v>
      </c>
      <c r="AL45">
        <f>+[1]Sheet1!AL45</f>
        <v>300.59326171875</v>
      </c>
      <c r="AM45">
        <f>+[1]Sheet1!AM45</f>
        <v>323.7222900390625</v>
      </c>
      <c r="AN45">
        <f>+[1]Sheet1!AN45</f>
        <v>342.5240478515625</v>
      </c>
      <c r="AO45">
        <f>+[1]Sheet1!AO45</f>
        <v>281.0869140625</v>
      </c>
      <c r="AP45">
        <f>+[1]Sheet1!AP45</f>
        <v>313.44622802734375</v>
      </c>
      <c r="AQ45">
        <f>+[1]Sheet1!AQ45</f>
        <v>331.2525634765625</v>
      </c>
      <c r="AR45">
        <f>+[1]Sheet1!AR45</f>
        <v>338.15191650390625</v>
      </c>
      <c r="AS45">
        <f>+[1]Sheet1!AS45</f>
        <v>355.4169921875</v>
      </c>
      <c r="AT45">
        <f>+[1]Sheet1!AT45</f>
        <v>336.62289428710938</v>
      </c>
      <c r="AU45">
        <f>+[1]Sheet1!AU45</f>
        <v>366.591552734375</v>
      </c>
      <c r="AV45">
        <f>+[1]Sheet1!AV45</f>
        <v>324.95071411132813</v>
      </c>
      <c r="AW45">
        <f>+[1]Sheet1!AW45</f>
        <v>287.31048583984375</v>
      </c>
      <c r="AX45">
        <f>+[1]Sheet1!AX45</f>
        <v>299.74490356445313</v>
      </c>
      <c r="AY45">
        <f>+[1]Sheet1!AY45</f>
        <v>323.40582275390625</v>
      </c>
      <c r="AZ45">
        <f>+[1]Sheet1!AZ45</f>
        <v>341.6240234375</v>
      </c>
      <c r="BA45">
        <f>+[1]Sheet1!BA45</f>
        <v>281.40158081054688</v>
      </c>
      <c r="BB45">
        <f>+[1]Sheet1!BB45</f>
        <v>313.80368041992188</v>
      </c>
      <c r="BC45">
        <f>+[1]Sheet1!BC45</f>
        <v>328.38995361328125</v>
      </c>
      <c r="BD45">
        <f>+[1]Sheet1!BD45</f>
        <v>339.07284545898438</v>
      </c>
      <c r="BE45">
        <f>+[1]Sheet1!BE45</f>
        <v>351.77865600585938</v>
      </c>
      <c r="BF45">
        <f>+[1]Sheet1!BF45</f>
        <v>335.49407958984375</v>
      </c>
      <c r="BG45">
        <f>+[1]Sheet1!BG45</f>
        <v>367.11883544921875</v>
      </c>
      <c r="BH45">
        <f>+[1]Sheet1!BH45</f>
        <v>324.53085327148438</v>
      </c>
      <c r="BI45">
        <f>+[1]Sheet1!BI45</f>
        <v>289.52938842773438</v>
      </c>
      <c r="BJ45">
        <f>+[1]Sheet1!BJ45</f>
        <v>298.52960205078125</v>
      </c>
      <c r="BK45">
        <f>+[1]Sheet1!BK45</f>
        <v>321.49545288085938</v>
      </c>
      <c r="BL45">
        <f>+[1]Sheet1!BL45</f>
        <v>333.8873291015625</v>
      </c>
      <c r="BM45">
        <f>+[1]Sheet1!BM45</f>
        <v>331.93017578125</v>
      </c>
      <c r="BN45">
        <f>+[1]Sheet1!BN45</f>
        <v>331.6484375</v>
      </c>
      <c r="BO45">
        <f>+[1]Sheet1!BO45</f>
        <v>330.24661254882813</v>
      </c>
      <c r="BP45">
        <f>+[1]Sheet1!BP45</f>
        <v>328.05731201171875</v>
      </c>
      <c r="BQ45">
        <f>+[1]Sheet1!BQ45</f>
        <v>343.11099243164063</v>
      </c>
      <c r="BR45">
        <f>+[1]Sheet1!BR45</f>
        <v>281.20703125</v>
      </c>
      <c r="BS45">
        <f>+[1]Sheet1!BS45</f>
        <v>313.22366333007813</v>
      </c>
      <c r="BT45">
        <f>+[1]Sheet1!BT45</f>
        <v>331.78823852539063</v>
      </c>
      <c r="BU45">
        <f>+[1]Sheet1!BU45</f>
        <v>338.54559326171875</v>
      </c>
      <c r="BV45">
        <f>+[1]Sheet1!BV45</f>
        <v>355.64761352539063</v>
      </c>
      <c r="BW45">
        <f>+[1]Sheet1!BW45</f>
        <v>336.67636108398438</v>
      </c>
      <c r="BX45">
        <f>+[1]Sheet1!BX45</f>
        <v>367.05886840820313</v>
      </c>
      <c r="BY45">
        <f>+[1]Sheet1!BY45</f>
        <v>325.10574340820313</v>
      </c>
      <c r="BZ45">
        <f>+[1]Sheet1!BZ45</f>
        <v>288.9180908203125</v>
      </c>
      <c r="CA45">
        <f>+[1]Sheet1!CA45</f>
        <v>299.84677124023438</v>
      </c>
      <c r="CB45">
        <f>+[1]Sheet1!CB45</f>
        <v>323.2230224609375</v>
      </c>
      <c r="CC45">
        <f>+[1]Sheet1!CC45</f>
        <v>330.49322509765625</v>
      </c>
      <c r="CD45">
        <f>+[1]Sheet1!CD45</f>
        <v>330.49319458007813</v>
      </c>
      <c r="CF45">
        <f ca="1">+[2]IPCse!DC49</f>
        <v>330.68338721379291</v>
      </c>
      <c r="CG45">
        <f t="shared" ca="1" si="0"/>
        <v>330.41526193763167</v>
      </c>
    </row>
    <row r="46" spans="1:85" x14ac:dyDescent="0.25">
      <c r="A46" s="2">
        <f>+[1]Sheet1!A46</f>
        <v>44044</v>
      </c>
      <c r="B46" s="1">
        <f>+[1]Sheet1!B46</f>
        <v>8</v>
      </c>
      <c r="C46" s="1">
        <f>+[1]Sheet1!C46</f>
        <v>2020</v>
      </c>
      <c r="D46">
        <f>+[1]Sheet1!D46</f>
        <v>356.2037353515625</v>
      </c>
      <c r="E46">
        <f>+[1]Sheet1!E46</f>
        <v>287.46475219726563</v>
      </c>
      <c r="F46">
        <f>+[1]Sheet1!F46</f>
        <v>317.73605346679688</v>
      </c>
      <c r="G46">
        <f>+[1]Sheet1!G46</f>
        <v>345.64382934570313</v>
      </c>
      <c r="H46">
        <f>+[1]Sheet1!H46</f>
        <v>349.59207153320313</v>
      </c>
      <c r="I46">
        <f>+[1]Sheet1!I46</f>
        <v>370.85589599609375</v>
      </c>
      <c r="J46">
        <f>+[1]Sheet1!J46</f>
        <v>347.9554443359375</v>
      </c>
      <c r="K46">
        <f>+[1]Sheet1!K46</f>
        <v>373.85781860351563</v>
      </c>
      <c r="L46">
        <f>+[1]Sheet1!L46</f>
        <v>336.8731689453125</v>
      </c>
      <c r="M46">
        <f>+[1]Sheet1!M46</f>
        <v>291.50625610351563</v>
      </c>
      <c r="N46">
        <f>+[1]Sheet1!N46</f>
        <v>308.19805908203125</v>
      </c>
      <c r="O46">
        <f>+[1]Sheet1!O46</f>
        <v>336.54592895507813</v>
      </c>
      <c r="P46">
        <f>+[1]Sheet1!P46</f>
        <v>355.64129638671875</v>
      </c>
      <c r="Q46">
        <f>+[1]Sheet1!Q46</f>
        <v>287.6627197265625</v>
      </c>
      <c r="R46">
        <f>+[1]Sheet1!R46</f>
        <v>319.372802734375</v>
      </c>
      <c r="S46">
        <f>+[1]Sheet1!S46</f>
        <v>342.39334106445313</v>
      </c>
      <c r="T46">
        <f>+[1]Sheet1!T46</f>
        <v>350.08074951171875</v>
      </c>
      <c r="U46">
        <f>+[1]Sheet1!U46</f>
        <v>368.30572509765625</v>
      </c>
      <c r="V46">
        <f>+[1]Sheet1!V46</f>
        <v>347.05734252929688</v>
      </c>
      <c r="W46">
        <f>+[1]Sheet1!W46</f>
        <v>374.53460693359375</v>
      </c>
      <c r="X46">
        <f>+[1]Sheet1!X46</f>
        <v>336.32363891601563</v>
      </c>
      <c r="Y46">
        <f>+[1]Sheet1!Y46</f>
        <v>292.23538208007813</v>
      </c>
      <c r="Z46">
        <f>+[1]Sheet1!Z46</f>
        <v>307.46234130859375</v>
      </c>
      <c r="AA46">
        <f>+[1]Sheet1!AA46</f>
        <v>334.98260498046875</v>
      </c>
      <c r="AB46">
        <f>+[1]Sheet1!AB46</f>
        <v>355.17437744140625</v>
      </c>
      <c r="AC46">
        <f>+[1]Sheet1!AC46</f>
        <v>287.15762329101563</v>
      </c>
      <c r="AD46">
        <f>+[1]Sheet1!AD46</f>
        <v>320.401611328125</v>
      </c>
      <c r="AE46">
        <f>+[1]Sheet1!AE46</f>
        <v>339.99676513671875</v>
      </c>
      <c r="AF46">
        <f>+[1]Sheet1!AF46</f>
        <v>349.80169677734375</v>
      </c>
      <c r="AG46">
        <f>+[1]Sheet1!AG46</f>
        <v>368.57177734375</v>
      </c>
      <c r="AH46">
        <f>+[1]Sheet1!AH46</f>
        <v>347.71908569335938</v>
      </c>
      <c r="AI46">
        <f>+[1]Sheet1!AI46</f>
        <v>375.01617431640625</v>
      </c>
      <c r="AJ46">
        <f>+[1]Sheet1!AJ46</f>
        <v>335.92401123046875</v>
      </c>
      <c r="AK46">
        <f>+[1]Sheet1!AK46</f>
        <v>292.64898681640625</v>
      </c>
      <c r="AL46">
        <f>+[1]Sheet1!AL46</f>
        <v>306.32962036132813</v>
      </c>
      <c r="AM46">
        <f>+[1]Sheet1!AM46</f>
        <v>334.24649047851563</v>
      </c>
      <c r="AN46">
        <f>+[1]Sheet1!AN46</f>
        <v>354.71539306640625</v>
      </c>
      <c r="AO46">
        <f>+[1]Sheet1!AO46</f>
        <v>287.44766235351563</v>
      </c>
      <c r="AP46">
        <f>+[1]Sheet1!AP46</f>
        <v>320.26699829101563</v>
      </c>
      <c r="AQ46">
        <f>+[1]Sheet1!AQ46</f>
        <v>338.89385986328125</v>
      </c>
      <c r="AR46">
        <f>+[1]Sheet1!AR46</f>
        <v>349.93353271484375</v>
      </c>
      <c r="AS46">
        <f>+[1]Sheet1!AS46</f>
        <v>363.8966064453125</v>
      </c>
      <c r="AT46">
        <f>+[1]Sheet1!AT46</f>
        <v>346.26626586914063</v>
      </c>
      <c r="AU46">
        <f>+[1]Sheet1!AU46</f>
        <v>373.74835205078125</v>
      </c>
      <c r="AV46">
        <f>+[1]Sheet1!AV46</f>
        <v>335.98880004882813</v>
      </c>
      <c r="AW46">
        <f>+[1]Sheet1!AW46</f>
        <v>290.30911254882813</v>
      </c>
      <c r="AX46">
        <f>+[1]Sheet1!AX46</f>
        <v>305.39083862304688</v>
      </c>
      <c r="AY46">
        <f>+[1]Sheet1!AY46</f>
        <v>334.27728271484375</v>
      </c>
      <c r="AZ46">
        <f>+[1]Sheet1!AZ46</f>
        <v>354.09869384765625</v>
      </c>
      <c r="BA46">
        <f>+[1]Sheet1!BA46</f>
        <v>287.90426635742188</v>
      </c>
      <c r="BB46">
        <f>+[1]Sheet1!BB46</f>
        <v>320.71493530273438</v>
      </c>
      <c r="BC46">
        <f>+[1]Sheet1!BC46</f>
        <v>335.95791625976563</v>
      </c>
      <c r="BD46">
        <f>+[1]Sheet1!BD46</f>
        <v>350.962890625</v>
      </c>
      <c r="BE46">
        <f>+[1]Sheet1!BE46</f>
        <v>360.05099487304688</v>
      </c>
      <c r="BF46">
        <f>+[1]Sheet1!BF46</f>
        <v>345.07614135742188</v>
      </c>
      <c r="BG46">
        <f>+[1]Sheet1!BG46</f>
        <v>374.36416625976563</v>
      </c>
      <c r="BH46">
        <f>+[1]Sheet1!BH46</f>
        <v>335.8760986328125</v>
      </c>
      <c r="BI46">
        <f>+[1]Sheet1!BI46</f>
        <v>292.93408203125</v>
      </c>
      <c r="BJ46">
        <f>+[1]Sheet1!BJ46</f>
        <v>304.03561401367188</v>
      </c>
      <c r="BK46">
        <f>+[1]Sheet1!BK46</f>
        <v>333.3643798828125</v>
      </c>
      <c r="BL46">
        <f>+[1]Sheet1!BL46</f>
        <v>343.27859497070313</v>
      </c>
      <c r="BM46">
        <f>+[1]Sheet1!BM46</f>
        <v>341.31106567382813</v>
      </c>
      <c r="BN46">
        <f>+[1]Sheet1!BN46</f>
        <v>341.02743530273438</v>
      </c>
      <c r="BO46">
        <f>+[1]Sheet1!BO46</f>
        <v>339.54452514648438</v>
      </c>
      <c r="BP46">
        <f>+[1]Sheet1!BP46</f>
        <v>337.25997924804688</v>
      </c>
      <c r="BQ46">
        <f>+[1]Sheet1!BQ46</f>
        <v>355.10806274414063</v>
      </c>
      <c r="BR46">
        <f>+[1]Sheet1!BR46</f>
        <v>287.5797119140625</v>
      </c>
      <c r="BS46">
        <f>+[1]Sheet1!BS46</f>
        <v>319.92086791992188</v>
      </c>
      <c r="BT46">
        <f>+[1]Sheet1!BT46</f>
        <v>339.45419311523438</v>
      </c>
      <c r="BU46">
        <f>+[1]Sheet1!BU46</f>
        <v>350.32955932617188</v>
      </c>
      <c r="BV46">
        <f>+[1]Sheet1!BV46</f>
        <v>364.15078735351563</v>
      </c>
      <c r="BW46">
        <f>+[1]Sheet1!BW46</f>
        <v>346.33438110351563</v>
      </c>
      <c r="BX46">
        <f>+[1]Sheet1!BX46</f>
        <v>374.31979370117188</v>
      </c>
      <c r="BY46">
        <f>+[1]Sheet1!BY46</f>
        <v>336.07666015625</v>
      </c>
      <c r="BZ46">
        <f>+[1]Sheet1!BZ46</f>
        <v>292.08639526367188</v>
      </c>
      <c r="CA46">
        <f>+[1]Sheet1!CA46</f>
        <v>305.46990966796875</v>
      </c>
      <c r="CB46">
        <f>+[1]Sheet1!CB46</f>
        <v>334.25457763671875</v>
      </c>
      <c r="CC46">
        <f>+[1]Sheet1!CC46</f>
        <v>339.7989501953125</v>
      </c>
      <c r="CD46">
        <f>+[1]Sheet1!CD46</f>
        <v>339.7989501953125</v>
      </c>
      <c r="CF46">
        <f ca="1">+[2]IPCse!DC50</f>
        <v>340.01876041964317</v>
      </c>
      <c r="CG46">
        <f t="shared" ca="1" si="0"/>
        <v>339.74306582002731</v>
      </c>
    </row>
    <row r="47" spans="1:85" x14ac:dyDescent="0.25">
      <c r="A47" s="2">
        <f>+[1]Sheet1!A47</f>
        <v>44075</v>
      </c>
      <c r="B47" s="1">
        <f>+[1]Sheet1!B47</f>
        <v>9</v>
      </c>
      <c r="C47" s="1">
        <f>+[1]Sheet1!C47</f>
        <v>2020</v>
      </c>
      <c r="D47">
        <f>+[1]Sheet1!D47</f>
        <v>366.01852416992188</v>
      </c>
      <c r="E47">
        <f>+[1]Sheet1!E47</f>
        <v>296.67190551757813</v>
      </c>
      <c r="F47">
        <f>+[1]Sheet1!F47</f>
        <v>326.29452514648438</v>
      </c>
      <c r="G47">
        <f>+[1]Sheet1!G47</f>
        <v>350.9215087890625</v>
      </c>
      <c r="H47">
        <f>+[1]Sheet1!H47</f>
        <v>358.68490600585938</v>
      </c>
      <c r="I47">
        <f>+[1]Sheet1!I47</f>
        <v>384.37777709960938</v>
      </c>
      <c r="J47">
        <f>+[1]Sheet1!J47</f>
        <v>359.92855834960938</v>
      </c>
      <c r="K47">
        <f>+[1]Sheet1!K47</f>
        <v>375.976806640625</v>
      </c>
      <c r="L47">
        <f>+[1]Sheet1!L47</f>
        <v>343.54135131835938</v>
      </c>
      <c r="M47">
        <f>+[1]Sheet1!M47</f>
        <v>296.21588134765625</v>
      </c>
      <c r="N47">
        <f>+[1]Sheet1!N47</f>
        <v>313.55218505859375</v>
      </c>
      <c r="O47">
        <f>+[1]Sheet1!O47</f>
        <v>342.00210571289063</v>
      </c>
      <c r="P47">
        <f>+[1]Sheet1!P47</f>
        <v>365.24606323242188</v>
      </c>
      <c r="Q47">
        <f>+[1]Sheet1!Q47</f>
        <v>296.83892822265625</v>
      </c>
      <c r="R47">
        <f>+[1]Sheet1!R47</f>
        <v>328.1671142578125</v>
      </c>
      <c r="S47">
        <f>+[1]Sheet1!S47</f>
        <v>347.73944091796875</v>
      </c>
      <c r="T47">
        <f>+[1]Sheet1!T47</f>
        <v>359.24453735351563</v>
      </c>
      <c r="U47">
        <f>+[1]Sheet1!U47</f>
        <v>381.38961791992188</v>
      </c>
      <c r="V47">
        <f>+[1]Sheet1!V47</f>
        <v>359.31729125976563</v>
      </c>
      <c r="W47">
        <f>+[1]Sheet1!W47</f>
        <v>375.96173095703125</v>
      </c>
      <c r="X47">
        <f>+[1]Sheet1!X47</f>
        <v>342.46630859375</v>
      </c>
      <c r="Y47">
        <f>+[1]Sheet1!Y47</f>
        <v>296.79440307617188</v>
      </c>
      <c r="Z47">
        <f>+[1]Sheet1!Z47</f>
        <v>312.94155883789063</v>
      </c>
      <c r="AA47">
        <f>+[1]Sheet1!AA47</f>
        <v>340.7933349609375</v>
      </c>
      <c r="AB47">
        <f>+[1]Sheet1!AB47</f>
        <v>364.64117431640625</v>
      </c>
      <c r="AC47">
        <f>+[1]Sheet1!AC47</f>
        <v>296.3524169921875</v>
      </c>
      <c r="AD47">
        <f>+[1]Sheet1!AD47</f>
        <v>329.17910766601563</v>
      </c>
      <c r="AE47">
        <f>+[1]Sheet1!AE47</f>
        <v>345.39987182617188</v>
      </c>
      <c r="AF47">
        <f>+[1]Sheet1!AF47</f>
        <v>358.727294921875</v>
      </c>
      <c r="AG47">
        <f>+[1]Sheet1!AG47</f>
        <v>381.741943359375</v>
      </c>
      <c r="AH47">
        <f>+[1]Sheet1!AH47</f>
        <v>360.27896118164063</v>
      </c>
      <c r="AI47">
        <f>+[1]Sheet1!AI47</f>
        <v>376.1971435546875</v>
      </c>
      <c r="AJ47">
        <f>+[1]Sheet1!AJ47</f>
        <v>341.8048095703125</v>
      </c>
      <c r="AK47">
        <f>+[1]Sheet1!AK47</f>
        <v>297.1781005859375</v>
      </c>
      <c r="AL47">
        <f>+[1]Sheet1!AL47</f>
        <v>311.78924560546875</v>
      </c>
      <c r="AM47">
        <f>+[1]Sheet1!AM47</f>
        <v>340.146484375</v>
      </c>
      <c r="AN47">
        <f>+[1]Sheet1!AN47</f>
        <v>364.05386352539063</v>
      </c>
      <c r="AO47">
        <f>+[1]Sheet1!AO47</f>
        <v>296.65283203125</v>
      </c>
      <c r="AP47">
        <f>+[1]Sheet1!AP47</f>
        <v>329.03073120117188</v>
      </c>
      <c r="AQ47">
        <f>+[1]Sheet1!AQ47</f>
        <v>344.21139526367188</v>
      </c>
      <c r="AR47">
        <f>+[1]Sheet1!AR47</f>
        <v>358.80673217773438</v>
      </c>
      <c r="AS47">
        <f>+[1]Sheet1!AS47</f>
        <v>376.401611328125</v>
      </c>
      <c r="AT47">
        <f>+[1]Sheet1!AT47</f>
        <v>358.87222290039063</v>
      </c>
      <c r="AU47">
        <f>+[1]Sheet1!AU47</f>
        <v>374.81182861328125</v>
      </c>
      <c r="AV47">
        <f>+[1]Sheet1!AV47</f>
        <v>341.82955932617188</v>
      </c>
      <c r="AW47">
        <f>+[1]Sheet1!AW47</f>
        <v>294.75570678710938</v>
      </c>
      <c r="AX47">
        <f>+[1]Sheet1!AX47</f>
        <v>310.77044677734375</v>
      </c>
      <c r="AY47">
        <f>+[1]Sheet1!AY47</f>
        <v>340.35690307617188</v>
      </c>
      <c r="AZ47">
        <f>+[1]Sheet1!AZ47</f>
        <v>363.262451171875</v>
      </c>
      <c r="BA47">
        <f>+[1]Sheet1!BA47</f>
        <v>297.10494995117188</v>
      </c>
      <c r="BB47">
        <f>+[1]Sheet1!BB47</f>
        <v>329.39923095703125</v>
      </c>
      <c r="BC47">
        <f>+[1]Sheet1!BC47</f>
        <v>340.95596313476563</v>
      </c>
      <c r="BD47">
        <f>+[1]Sheet1!BD47</f>
        <v>360.01705932617188</v>
      </c>
      <c r="BE47">
        <f>+[1]Sheet1!BE47</f>
        <v>372.02008056640625</v>
      </c>
      <c r="BF47">
        <f>+[1]Sheet1!BF47</f>
        <v>357.63482666015625</v>
      </c>
      <c r="BG47">
        <f>+[1]Sheet1!BG47</f>
        <v>374.69961547851563</v>
      </c>
      <c r="BH47">
        <f>+[1]Sheet1!BH47</f>
        <v>341.6484375</v>
      </c>
      <c r="BI47">
        <f>+[1]Sheet1!BI47</f>
        <v>297.26300048828125</v>
      </c>
      <c r="BJ47">
        <f>+[1]Sheet1!BJ47</f>
        <v>309.179931640625</v>
      </c>
      <c r="BK47">
        <f>+[1]Sheet1!BK47</f>
        <v>340.12673950195313</v>
      </c>
      <c r="BL47">
        <f>+[1]Sheet1!BL47</f>
        <v>351.99734497070313</v>
      </c>
      <c r="BM47">
        <f>+[1]Sheet1!BM47</f>
        <v>349.86947631835938</v>
      </c>
      <c r="BN47">
        <f>+[1]Sheet1!BN47</f>
        <v>349.53298950195313</v>
      </c>
      <c r="BO47">
        <f>+[1]Sheet1!BO47</f>
        <v>348.00131225585938</v>
      </c>
      <c r="BP47">
        <f>+[1]Sheet1!BP47</f>
        <v>345.4737548828125</v>
      </c>
      <c r="BQ47">
        <f>+[1]Sheet1!BQ47</f>
        <v>364.56802368164063</v>
      </c>
      <c r="BR47">
        <f>+[1]Sheet1!BR47</f>
        <v>296.776611328125</v>
      </c>
      <c r="BS47">
        <f>+[1]Sheet1!BS47</f>
        <v>328.6409912109375</v>
      </c>
      <c r="BT47">
        <f>+[1]Sheet1!BT47</f>
        <v>344.68118286132813</v>
      </c>
      <c r="BU47">
        <f>+[1]Sheet1!BU47</f>
        <v>359.34228515625</v>
      </c>
      <c r="BV47">
        <f>+[1]Sheet1!BV47</f>
        <v>376.69305419921875</v>
      </c>
      <c r="BW47">
        <f>+[1]Sheet1!BW47</f>
        <v>358.81201171875</v>
      </c>
      <c r="BX47">
        <f>+[1]Sheet1!BX47</f>
        <v>375.37841796875</v>
      </c>
      <c r="BY47">
        <f>+[1]Sheet1!BY47</f>
        <v>342.0281982421875</v>
      </c>
      <c r="BZ47">
        <f>+[1]Sheet1!BZ47</f>
        <v>296.53164672851563</v>
      </c>
      <c r="CA47">
        <f>+[1]Sheet1!CA47</f>
        <v>310.77694702148438</v>
      </c>
      <c r="CB47">
        <f>+[1]Sheet1!CB47</f>
        <v>340.45855712890625</v>
      </c>
      <c r="CC47">
        <f>+[1]Sheet1!CC47</f>
        <v>348.233642578125</v>
      </c>
      <c r="CD47">
        <f>+[1]Sheet1!CD47</f>
        <v>348.233642578125</v>
      </c>
      <c r="CF47">
        <f ca="1">+[2]IPCse!DC51</f>
        <v>348.51192692114114</v>
      </c>
      <c r="CG47">
        <f t="shared" ca="1" si="0"/>
        <v>348.22934587756788</v>
      </c>
    </row>
    <row r="48" spans="1:85" x14ac:dyDescent="0.25">
      <c r="A48" s="2">
        <f>+[1]Sheet1!A48</f>
        <v>44105</v>
      </c>
      <c r="B48" s="1">
        <f>+[1]Sheet1!B48</f>
        <v>10</v>
      </c>
      <c r="C48" s="1">
        <f>+[1]Sheet1!C48</f>
        <v>2020</v>
      </c>
      <c r="D48">
        <f>+[1]Sheet1!D48</f>
        <v>383.97308349609375</v>
      </c>
      <c r="E48">
        <f>+[1]Sheet1!E48</f>
        <v>302.96640014648438</v>
      </c>
      <c r="F48">
        <f>+[1]Sheet1!F48</f>
        <v>343.05545043945313</v>
      </c>
      <c r="G48">
        <f>+[1]Sheet1!G48</f>
        <v>359.04476928710938</v>
      </c>
      <c r="H48">
        <f>+[1]Sheet1!H48</f>
        <v>374.85986328125</v>
      </c>
      <c r="I48">
        <f>+[1]Sheet1!I48</f>
        <v>396.7498779296875</v>
      </c>
      <c r="J48">
        <f>+[1]Sheet1!J48</f>
        <v>374.75125122070313</v>
      </c>
      <c r="K48">
        <f>+[1]Sheet1!K48</f>
        <v>378.91943359375</v>
      </c>
      <c r="L48">
        <f>+[1]Sheet1!L48</f>
        <v>352.05453491210938</v>
      </c>
      <c r="M48">
        <f>+[1]Sheet1!M48</f>
        <v>301.15408325195313</v>
      </c>
      <c r="N48">
        <f>+[1]Sheet1!N48</f>
        <v>324.51803588867188</v>
      </c>
      <c r="O48">
        <f>+[1]Sheet1!O48</f>
        <v>349.57504272460938</v>
      </c>
      <c r="P48">
        <f>+[1]Sheet1!P48</f>
        <v>382.95355224609375</v>
      </c>
      <c r="Q48">
        <f>+[1]Sheet1!Q48</f>
        <v>303.26455688476563</v>
      </c>
      <c r="R48">
        <f>+[1]Sheet1!R48</f>
        <v>345.38516235351563</v>
      </c>
      <c r="S48">
        <f>+[1]Sheet1!S48</f>
        <v>355.82864379882813</v>
      </c>
      <c r="T48">
        <f>+[1]Sheet1!T48</f>
        <v>375.37899780273438</v>
      </c>
      <c r="U48">
        <f>+[1]Sheet1!U48</f>
        <v>393.55047607421875</v>
      </c>
      <c r="V48">
        <f>+[1]Sheet1!V48</f>
        <v>374.21188354492188</v>
      </c>
      <c r="W48">
        <f>+[1]Sheet1!W48</f>
        <v>378.9840087890625</v>
      </c>
      <c r="X48">
        <f>+[1]Sheet1!X48</f>
        <v>351.2247314453125</v>
      </c>
      <c r="Y48">
        <f>+[1]Sheet1!Y48</f>
        <v>301.16946411132813</v>
      </c>
      <c r="Z48">
        <f>+[1]Sheet1!Z48</f>
        <v>324.05319213867188</v>
      </c>
      <c r="AA48">
        <f>+[1]Sheet1!AA48</f>
        <v>348.0936279296875</v>
      </c>
      <c r="AB48">
        <f>+[1]Sheet1!AB48</f>
        <v>382.13238525390625</v>
      </c>
      <c r="AC48">
        <f>+[1]Sheet1!AC48</f>
        <v>302.69512939453125</v>
      </c>
      <c r="AD48">
        <f>+[1]Sheet1!AD48</f>
        <v>346.77603149414063</v>
      </c>
      <c r="AE48">
        <f>+[1]Sheet1!AE48</f>
        <v>353.4998779296875</v>
      </c>
      <c r="AF48">
        <f>+[1]Sheet1!AF48</f>
        <v>374.69900512695313</v>
      </c>
      <c r="AG48">
        <f>+[1]Sheet1!AG48</f>
        <v>394.02957153320313</v>
      </c>
      <c r="AH48">
        <f>+[1]Sheet1!AH48</f>
        <v>375.29873657226563</v>
      </c>
      <c r="AI48">
        <f>+[1]Sheet1!AI48</f>
        <v>379.23480224609375</v>
      </c>
      <c r="AJ48">
        <f>+[1]Sheet1!AJ48</f>
        <v>350.705322265625</v>
      </c>
      <c r="AK48">
        <f>+[1]Sheet1!AK48</f>
        <v>301.44451904296875</v>
      </c>
      <c r="AL48">
        <f>+[1]Sheet1!AL48</f>
        <v>322.72323608398438</v>
      </c>
      <c r="AM48">
        <f>+[1]Sheet1!AM48</f>
        <v>347.35958862304688</v>
      </c>
      <c r="AN48">
        <f>+[1]Sheet1!AN48</f>
        <v>381.3743896484375</v>
      </c>
      <c r="AO48">
        <f>+[1]Sheet1!AO48</f>
        <v>302.99029541015625</v>
      </c>
      <c r="AP48">
        <f>+[1]Sheet1!AP48</f>
        <v>346.7674560546875</v>
      </c>
      <c r="AQ48">
        <f>+[1]Sheet1!AQ48</f>
        <v>352.31884765625</v>
      </c>
      <c r="AR48">
        <f>+[1]Sheet1!AR48</f>
        <v>374.76324462890625</v>
      </c>
      <c r="AS48">
        <f>+[1]Sheet1!AS48</f>
        <v>387.96002197265625</v>
      </c>
      <c r="AT48">
        <f>+[1]Sheet1!AT48</f>
        <v>373.78762817382813</v>
      </c>
      <c r="AU48">
        <f>+[1]Sheet1!AU48</f>
        <v>377.83572387695313</v>
      </c>
      <c r="AV48">
        <f>+[1]Sheet1!AV48</f>
        <v>350.8687744140625</v>
      </c>
      <c r="AW48">
        <f>+[1]Sheet1!AW48</f>
        <v>299.02313232421875</v>
      </c>
      <c r="AX48">
        <f>+[1]Sheet1!AX48</f>
        <v>321.59310913085938</v>
      </c>
      <c r="AY48">
        <f>+[1]Sheet1!AY48</f>
        <v>347.48910522460938</v>
      </c>
      <c r="AZ48">
        <f>+[1]Sheet1!AZ48</f>
        <v>380.35940551757813</v>
      </c>
      <c r="BA48">
        <f>+[1]Sheet1!BA48</f>
        <v>303.50155639648438</v>
      </c>
      <c r="BB48">
        <f>+[1]Sheet1!BB48</f>
        <v>347.489501953125</v>
      </c>
      <c r="BC48">
        <f>+[1]Sheet1!BC48</f>
        <v>348.941650390625</v>
      </c>
      <c r="BD48">
        <f>+[1]Sheet1!BD48</f>
        <v>376.17266845703125</v>
      </c>
      <c r="BE48">
        <f>+[1]Sheet1!BE48</f>
        <v>383.01773071289063</v>
      </c>
      <c r="BF48">
        <f>+[1]Sheet1!BF48</f>
        <v>372.39093017578125</v>
      </c>
      <c r="BG48">
        <f>+[1]Sheet1!BG48</f>
        <v>377.64071655273438</v>
      </c>
      <c r="BH48">
        <f>+[1]Sheet1!BH48</f>
        <v>350.71572875976563</v>
      </c>
      <c r="BI48">
        <f>+[1]Sheet1!BI48</f>
        <v>301.23324584960938</v>
      </c>
      <c r="BJ48">
        <f>+[1]Sheet1!BJ48</f>
        <v>319.72882080078125</v>
      </c>
      <c r="BK48">
        <f>+[1]Sheet1!BK48</f>
        <v>346.96554565429688</v>
      </c>
      <c r="BL48">
        <f>+[1]Sheet1!BL48</f>
        <v>366.03582763671875</v>
      </c>
      <c r="BM48">
        <f>+[1]Sheet1!BM48</f>
        <v>363.35888671875</v>
      </c>
      <c r="BN48">
        <f>+[1]Sheet1!BN48</f>
        <v>362.83059692382813</v>
      </c>
      <c r="BO48">
        <f>+[1]Sheet1!BO48</f>
        <v>360.997802734375</v>
      </c>
      <c r="BP48">
        <f>+[1]Sheet1!BP48</f>
        <v>357.89413452148438</v>
      </c>
      <c r="BQ48">
        <f>+[1]Sheet1!BQ48</f>
        <v>382.05838012695313</v>
      </c>
      <c r="BR48">
        <f>+[1]Sheet1!BR48</f>
        <v>303.14373779296875</v>
      </c>
      <c r="BS48">
        <f>+[1]Sheet1!BS48</f>
        <v>346.23159790039063</v>
      </c>
      <c r="BT48">
        <f>+[1]Sheet1!BT48</f>
        <v>352.7459716796875</v>
      </c>
      <c r="BU48">
        <f>+[1]Sheet1!BU48</f>
        <v>375.42581176757813</v>
      </c>
      <c r="BV48">
        <f>+[1]Sheet1!BV48</f>
        <v>388.27639770507813</v>
      </c>
      <c r="BW48">
        <f>+[1]Sheet1!BW48</f>
        <v>373.67633056640625</v>
      </c>
      <c r="BX48">
        <f>+[1]Sheet1!BX48</f>
        <v>378.37130737304688</v>
      </c>
      <c r="BY48">
        <f>+[1]Sheet1!BY48</f>
        <v>350.96038818359375</v>
      </c>
      <c r="BZ48">
        <f>+[1]Sheet1!BZ48</f>
        <v>300.73684692382813</v>
      </c>
      <c r="CA48">
        <f>+[1]Sheet1!CA48</f>
        <v>321.55337524414063</v>
      </c>
      <c r="CB48">
        <f>+[1]Sheet1!CB48</f>
        <v>347.56222534179688</v>
      </c>
      <c r="CC48">
        <f>+[1]Sheet1!CC48</f>
        <v>361.301025390625</v>
      </c>
      <c r="CD48">
        <f>+[1]Sheet1!CD48</f>
        <v>361.301025390625</v>
      </c>
      <c r="CF48">
        <f ca="1">+[2]IPCse!DC52</f>
        <v>361.58095418513494</v>
      </c>
      <c r="CG48">
        <f t="shared" ca="1" si="0"/>
        <v>361.28777649026375</v>
      </c>
    </row>
    <row r="49" spans="1:85" x14ac:dyDescent="0.25">
      <c r="A49" s="2">
        <f>+[1]Sheet1!A49</f>
        <v>44136</v>
      </c>
      <c r="B49" s="1">
        <f>+[1]Sheet1!B49</f>
        <v>11</v>
      </c>
      <c r="C49" s="1">
        <f>+[1]Sheet1!C49</f>
        <v>2020</v>
      </c>
      <c r="D49">
        <f>+[1]Sheet1!D49</f>
        <v>396.35299682617188</v>
      </c>
      <c r="E49">
        <f>+[1]Sheet1!E49</f>
        <v>309.63595581054688</v>
      </c>
      <c r="F49">
        <f>+[1]Sheet1!F49</f>
        <v>358.48236083984375</v>
      </c>
      <c r="G49">
        <f>+[1]Sheet1!G49</f>
        <v>367.7283935546875</v>
      </c>
      <c r="H49">
        <f>+[1]Sheet1!H49</f>
        <v>390.26797485351563</v>
      </c>
      <c r="I49">
        <f>+[1]Sheet1!I49</f>
        <v>411.93527221679688</v>
      </c>
      <c r="J49">
        <f>+[1]Sheet1!J49</f>
        <v>388.25485229492188</v>
      </c>
      <c r="K49">
        <f>+[1]Sheet1!K49</f>
        <v>379.113037109375</v>
      </c>
      <c r="L49">
        <f>+[1]Sheet1!L49</f>
        <v>369.6903076171875</v>
      </c>
      <c r="M49">
        <f>+[1]Sheet1!M49</f>
        <v>308.7567138671875</v>
      </c>
      <c r="N49">
        <f>+[1]Sheet1!N49</f>
        <v>335.22747802734375</v>
      </c>
      <c r="O49">
        <f>+[1]Sheet1!O49</f>
        <v>358.23703002929688</v>
      </c>
      <c r="P49">
        <f>+[1]Sheet1!P49</f>
        <v>395.17462158203125</v>
      </c>
      <c r="Q49">
        <f>+[1]Sheet1!Q49</f>
        <v>309.705322265625</v>
      </c>
      <c r="R49">
        <f>+[1]Sheet1!R49</f>
        <v>360.55819702148438</v>
      </c>
      <c r="S49">
        <f>+[1]Sheet1!S49</f>
        <v>364.60806274414063</v>
      </c>
      <c r="T49">
        <f>+[1]Sheet1!T49</f>
        <v>390.40737915039063</v>
      </c>
      <c r="U49">
        <f>+[1]Sheet1!U49</f>
        <v>408.37442016601563</v>
      </c>
      <c r="V49">
        <f>+[1]Sheet1!V49</f>
        <v>387.67257690429688</v>
      </c>
      <c r="W49">
        <f>+[1]Sheet1!W49</f>
        <v>378.61761474609375</v>
      </c>
      <c r="X49">
        <f>+[1]Sheet1!X49</f>
        <v>368.75347900390625</v>
      </c>
      <c r="Y49">
        <f>+[1]Sheet1!Y49</f>
        <v>308.5504150390625</v>
      </c>
      <c r="Z49">
        <f>+[1]Sheet1!Z49</f>
        <v>334.74649047851563</v>
      </c>
      <c r="AA49">
        <f>+[1]Sheet1!AA49</f>
        <v>357.06707763671875</v>
      </c>
      <c r="AB49">
        <f>+[1]Sheet1!AB49</f>
        <v>394.33529663085938</v>
      </c>
      <c r="AC49">
        <f>+[1]Sheet1!AC49</f>
        <v>309.30670166015625</v>
      </c>
      <c r="AD49">
        <f>+[1]Sheet1!AD49</f>
        <v>361.73208618164063</v>
      </c>
      <c r="AE49">
        <f>+[1]Sheet1!AE49</f>
        <v>362.45632934570313</v>
      </c>
      <c r="AF49">
        <f>+[1]Sheet1!AF49</f>
        <v>389.45654296875</v>
      </c>
      <c r="AG49">
        <f>+[1]Sheet1!AG49</f>
        <v>408.68746948242188</v>
      </c>
      <c r="AH49">
        <f>+[1]Sheet1!AH49</f>
        <v>388.61367797851563</v>
      </c>
      <c r="AI49">
        <f>+[1]Sheet1!AI49</f>
        <v>378.54086303710938</v>
      </c>
      <c r="AJ49">
        <f>+[1]Sheet1!AJ49</f>
        <v>368.25411987304688</v>
      </c>
      <c r="AK49">
        <f>+[1]Sheet1!AK49</f>
        <v>308.74966430664063</v>
      </c>
      <c r="AL49">
        <f>+[1]Sheet1!AL49</f>
        <v>333.30191040039063</v>
      </c>
      <c r="AM49">
        <f>+[1]Sheet1!AM49</f>
        <v>356.41656494140625</v>
      </c>
      <c r="AN49">
        <f>+[1]Sheet1!AN49</f>
        <v>393.50930786132813</v>
      </c>
      <c r="AO49">
        <f>+[1]Sheet1!AO49</f>
        <v>309.59048461914063</v>
      </c>
      <c r="AP49">
        <f>+[1]Sheet1!AP49</f>
        <v>361.73211669921875</v>
      </c>
      <c r="AQ49">
        <f>+[1]Sheet1!AQ49</f>
        <v>361.2969970703125</v>
      </c>
      <c r="AR49">
        <f>+[1]Sheet1!AR49</f>
        <v>389.501953125</v>
      </c>
      <c r="AS49">
        <f>+[1]Sheet1!AS49</f>
        <v>402.06997680664063</v>
      </c>
      <c r="AT49">
        <f>+[1]Sheet1!AT49</f>
        <v>387.19110107421875</v>
      </c>
      <c r="AU49">
        <f>+[1]Sheet1!AU49</f>
        <v>377.04946899414063</v>
      </c>
      <c r="AV49">
        <f>+[1]Sheet1!AV49</f>
        <v>368.35958862304688</v>
      </c>
      <c r="AW49">
        <f>+[1]Sheet1!AW49</f>
        <v>306.32034301757813</v>
      </c>
      <c r="AX49">
        <f>+[1]Sheet1!AX49</f>
        <v>332.08233642578125</v>
      </c>
      <c r="AY49">
        <f>+[1]Sheet1!AY49</f>
        <v>356.6424560546875</v>
      </c>
      <c r="AZ49">
        <f>+[1]Sheet1!AZ49</f>
        <v>392.26251220703125</v>
      </c>
      <c r="BA49">
        <f>+[1]Sheet1!BA49</f>
        <v>309.992431640625</v>
      </c>
      <c r="BB49">
        <f>+[1]Sheet1!BB49</f>
        <v>362.3624267578125</v>
      </c>
      <c r="BC49">
        <f>+[1]Sheet1!BC49</f>
        <v>357.85107421875</v>
      </c>
      <c r="BD49">
        <f>+[1]Sheet1!BD49</f>
        <v>390.87734985351563</v>
      </c>
      <c r="BE49">
        <f>+[1]Sheet1!BE49</f>
        <v>396.63601684570313</v>
      </c>
      <c r="BF49">
        <f>+[1]Sheet1!BF49</f>
        <v>385.81729125976563</v>
      </c>
      <c r="BG49">
        <f>+[1]Sheet1!BG49</f>
        <v>376.37576293945313</v>
      </c>
      <c r="BH49">
        <f>+[1]Sheet1!BH49</f>
        <v>368.117919921875</v>
      </c>
      <c r="BI49">
        <f>+[1]Sheet1!BI49</f>
        <v>308.4918212890625</v>
      </c>
      <c r="BJ49">
        <f>+[1]Sheet1!BJ49</f>
        <v>330.19180297851563</v>
      </c>
      <c r="BK49">
        <f>+[1]Sheet1!BK49</f>
        <v>356.64739990234375</v>
      </c>
      <c r="BL49">
        <f>+[1]Sheet1!BL49</f>
        <v>378.31484985351563</v>
      </c>
      <c r="BM49">
        <f>+[1]Sheet1!BM49</f>
        <v>375.39688110351563</v>
      </c>
      <c r="BN49">
        <f>+[1]Sheet1!BN49</f>
        <v>374.85562133789063</v>
      </c>
      <c r="BO49">
        <f>+[1]Sheet1!BO49</f>
        <v>373.06231689453125</v>
      </c>
      <c r="BP49">
        <f>+[1]Sheet1!BP49</f>
        <v>369.90792846679688</v>
      </c>
      <c r="BQ49">
        <f>+[1]Sheet1!BQ49</f>
        <v>394.2144775390625</v>
      </c>
      <c r="BR49">
        <f>+[1]Sheet1!BR49</f>
        <v>309.69204711914063</v>
      </c>
      <c r="BS49">
        <f>+[1]Sheet1!BS49</f>
        <v>361.26708984375</v>
      </c>
      <c r="BT49">
        <f>+[1]Sheet1!BT49</f>
        <v>361.632080078125</v>
      </c>
      <c r="BU49">
        <f>+[1]Sheet1!BU49</f>
        <v>390.24954223632813</v>
      </c>
      <c r="BV49">
        <f>+[1]Sheet1!BV49</f>
        <v>402.44189453125</v>
      </c>
      <c r="BW49">
        <f>+[1]Sheet1!BW49</f>
        <v>387.0904541015625</v>
      </c>
      <c r="BX49">
        <f>+[1]Sheet1!BX49</f>
        <v>377.64816284179688</v>
      </c>
      <c r="BY49">
        <f>+[1]Sheet1!BY49</f>
        <v>368.44851684570313</v>
      </c>
      <c r="BZ49">
        <f>+[1]Sheet1!BZ49</f>
        <v>308.05014038085938</v>
      </c>
      <c r="CA49">
        <f>+[1]Sheet1!CA49</f>
        <v>332.08905029296875</v>
      </c>
      <c r="CB49">
        <f>+[1]Sheet1!CB49</f>
        <v>356.82211303710938</v>
      </c>
      <c r="CC49">
        <f>+[1]Sheet1!CC49</f>
        <v>373.3642578125</v>
      </c>
      <c r="CD49">
        <f>+[1]Sheet1!CD49</f>
        <v>373.3642578125</v>
      </c>
      <c r="CF49">
        <f ca="1">+[2]IPCse!DC53</f>
        <v>373.67520843444424</v>
      </c>
      <c r="CG49">
        <f t="shared" ca="1" si="0"/>
        <v>373.37222445541744</v>
      </c>
    </row>
    <row r="50" spans="1:85" x14ac:dyDescent="0.25">
      <c r="A50" s="2">
        <f>+[1]Sheet1!A50</f>
        <v>44166</v>
      </c>
      <c r="B50" s="1">
        <f>+[1]Sheet1!B50</f>
        <v>12</v>
      </c>
      <c r="C50" s="1">
        <f>+[1]Sheet1!C50</f>
        <v>2020</v>
      </c>
      <c r="D50">
        <f>+[1]Sheet1!D50</f>
        <v>411.94052124023438</v>
      </c>
      <c r="E50">
        <f>+[1]Sheet1!E50</f>
        <v>319.37994384765625</v>
      </c>
      <c r="F50">
        <f>+[1]Sheet1!F50</f>
        <v>373.80905151367188</v>
      </c>
      <c r="G50">
        <f>+[1]Sheet1!G50</f>
        <v>377.32919311523438</v>
      </c>
      <c r="H50">
        <f>+[1]Sheet1!H50</f>
        <v>399.53884887695313</v>
      </c>
      <c r="I50">
        <f>+[1]Sheet1!I50</f>
        <v>432.9786376953125</v>
      </c>
      <c r="J50">
        <f>+[1]Sheet1!J50</f>
        <v>406.81683349609375</v>
      </c>
      <c r="K50">
        <f>+[1]Sheet1!K50</f>
        <v>376.0216064453125</v>
      </c>
      <c r="L50">
        <f>+[1]Sheet1!L50</f>
        <v>388.05487060546875</v>
      </c>
      <c r="M50">
        <f>+[1]Sheet1!M50</f>
        <v>316.53274536132813</v>
      </c>
      <c r="N50">
        <f>+[1]Sheet1!N50</f>
        <v>350.0673828125</v>
      </c>
      <c r="O50">
        <f>+[1]Sheet1!O50</f>
        <v>364.70144653320313</v>
      </c>
      <c r="P50">
        <f>+[1]Sheet1!P50</f>
        <v>409.55136108398438</v>
      </c>
      <c r="Q50">
        <f>+[1]Sheet1!Q50</f>
        <v>319.04144287109375</v>
      </c>
      <c r="R50">
        <f>+[1]Sheet1!R50</f>
        <v>375.80413818359375</v>
      </c>
      <c r="S50">
        <f>+[1]Sheet1!S50</f>
        <v>374.7744140625</v>
      </c>
      <c r="T50">
        <f>+[1]Sheet1!T50</f>
        <v>399.72158813476563</v>
      </c>
      <c r="U50">
        <f>+[1]Sheet1!U50</f>
        <v>429.58023071289063</v>
      </c>
      <c r="V50">
        <f>+[1]Sheet1!V50</f>
        <v>406.49053955078125</v>
      </c>
      <c r="W50">
        <f>+[1]Sheet1!W50</f>
        <v>375.50588989257813</v>
      </c>
      <c r="X50">
        <f>+[1]Sheet1!X50</f>
        <v>387.73074340820313</v>
      </c>
      <c r="Y50">
        <f>+[1]Sheet1!Y50</f>
        <v>315.6348876953125</v>
      </c>
      <c r="Z50">
        <f>+[1]Sheet1!Z50</f>
        <v>349.77899169921875</v>
      </c>
      <c r="AA50">
        <f>+[1]Sheet1!AA50</f>
        <v>363.42306518554688</v>
      </c>
      <c r="AB50">
        <f>+[1]Sheet1!AB50</f>
        <v>407.90777587890625</v>
      </c>
      <c r="AC50">
        <f>+[1]Sheet1!AC50</f>
        <v>318.6436767578125</v>
      </c>
      <c r="AD50">
        <f>+[1]Sheet1!AD50</f>
        <v>376.9996337890625</v>
      </c>
      <c r="AE50">
        <f>+[1]Sheet1!AE50</f>
        <v>372.82781982421875</v>
      </c>
      <c r="AF50">
        <f>+[1]Sheet1!AF50</f>
        <v>398.9783935546875</v>
      </c>
      <c r="AG50">
        <f>+[1]Sheet1!AG50</f>
        <v>429.91558837890625</v>
      </c>
      <c r="AH50">
        <f>+[1]Sheet1!AH50</f>
        <v>407.590087890625</v>
      </c>
      <c r="AI50">
        <f>+[1]Sheet1!AI50</f>
        <v>375.468505859375</v>
      </c>
      <c r="AJ50">
        <f>+[1]Sheet1!AJ50</f>
        <v>387.6436767578125</v>
      </c>
      <c r="AK50">
        <f>+[1]Sheet1!AK50</f>
        <v>315.72607421875</v>
      </c>
      <c r="AL50">
        <f>+[1]Sheet1!AL50</f>
        <v>348.31875610351563</v>
      </c>
      <c r="AM50">
        <f>+[1]Sheet1!AM50</f>
        <v>362.75094604492188</v>
      </c>
      <c r="AN50">
        <f>+[1]Sheet1!AN50</f>
        <v>406.45278930664063</v>
      </c>
      <c r="AO50">
        <f>+[1]Sheet1!AO50</f>
        <v>318.9185791015625</v>
      </c>
      <c r="AP50">
        <f>+[1]Sheet1!AP50</f>
        <v>376.91455078125</v>
      </c>
      <c r="AQ50">
        <f>+[1]Sheet1!AQ50</f>
        <v>371.871826171875</v>
      </c>
      <c r="AR50">
        <f>+[1]Sheet1!AR50</f>
        <v>399.06561279296875</v>
      </c>
      <c r="AS50">
        <f>+[1]Sheet1!AS50</f>
        <v>423.331298828125</v>
      </c>
      <c r="AT50">
        <f>+[1]Sheet1!AT50</f>
        <v>406.30279541015625</v>
      </c>
      <c r="AU50">
        <f>+[1]Sheet1!AU50</f>
        <v>374.01251220703125</v>
      </c>
      <c r="AV50">
        <f>+[1]Sheet1!AV50</f>
        <v>387.45843505859375</v>
      </c>
      <c r="AW50">
        <f>+[1]Sheet1!AW50</f>
        <v>313.28265380859375</v>
      </c>
      <c r="AX50">
        <f>+[1]Sheet1!AX50</f>
        <v>347.199951171875</v>
      </c>
      <c r="AY50">
        <f>+[1]Sheet1!AY50</f>
        <v>362.90451049804688</v>
      </c>
      <c r="AZ50">
        <f>+[1]Sheet1!AZ50</f>
        <v>404.06060791015625</v>
      </c>
      <c r="BA50">
        <f>+[1]Sheet1!BA50</f>
        <v>319.142822265625</v>
      </c>
      <c r="BB50">
        <f>+[1]Sheet1!BB50</f>
        <v>377.5592041015625</v>
      </c>
      <c r="BC50">
        <f>+[1]Sheet1!BC50</f>
        <v>369.06243896484375</v>
      </c>
      <c r="BD50">
        <f>+[1]Sheet1!BD50</f>
        <v>400.23992919921875</v>
      </c>
      <c r="BE50">
        <f>+[1]Sheet1!BE50</f>
        <v>417.97894287109375</v>
      </c>
      <c r="BF50">
        <f>+[1]Sheet1!BF50</f>
        <v>404.99276733398438</v>
      </c>
      <c r="BG50">
        <f>+[1]Sheet1!BG50</f>
        <v>373.51605224609375</v>
      </c>
      <c r="BH50">
        <f>+[1]Sheet1!BH50</f>
        <v>387.18536376953125</v>
      </c>
      <c r="BI50">
        <f>+[1]Sheet1!BI50</f>
        <v>314.87338256835938</v>
      </c>
      <c r="BJ50">
        <f>+[1]Sheet1!BJ50</f>
        <v>345.64749145507813</v>
      </c>
      <c r="BK50">
        <f>+[1]Sheet1!BK50</f>
        <v>362.53970336914063</v>
      </c>
      <c r="BL50">
        <f>+[1]Sheet1!BL50</f>
        <v>392.60391235351563</v>
      </c>
      <c r="BM50">
        <f>+[1]Sheet1!BM50</f>
        <v>389.25308227539063</v>
      </c>
      <c r="BN50">
        <f>+[1]Sheet1!BN50</f>
        <v>388.64352416992188</v>
      </c>
      <c r="BO50">
        <f>+[1]Sheet1!BO50</f>
        <v>386.9429931640625</v>
      </c>
      <c r="BP50">
        <f>+[1]Sheet1!BP50</f>
        <v>383.75643920898438</v>
      </c>
      <c r="BQ50">
        <f>+[1]Sheet1!BQ50</f>
        <v>407.76773071289063</v>
      </c>
      <c r="BR50">
        <f>+[1]Sheet1!BR50</f>
        <v>319.02444458007813</v>
      </c>
      <c r="BS50">
        <f>+[1]Sheet1!BS50</f>
        <v>376.49996948242188</v>
      </c>
      <c r="BT50">
        <f>+[1]Sheet1!BT50</f>
        <v>372.20376586914063</v>
      </c>
      <c r="BU50">
        <f>+[1]Sheet1!BU50</f>
        <v>399.66567993164063</v>
      </c>
      <c r="BV50">
        <f>+[1]Sheet1!BV50</f>
        <v>423.70773315429688</v>
      </c>
      <c r="BW50">
        <f>+[1]Sheet1!BW50</f>
        <v>406.11370849609375</v>
      </c>
      <c r="BX50">
        <f>+[1]Sheet1!BX50</f>
        <v>374.63681030273438</v>
      </c>
      <c r="BY50">
        <f>+[1]Sheet1!BY50</f>
        <v>387.48870849609375</v>
      </c>
      <c r="BZ50">
        <f>+[1]Sheet1!BZ50</f>
        <v>314.85089111328125</v>
      </c>
      <c r="CA50">
        <f>+[1]Sheet1!CA50</f>
        <v>347.2955322265625</v>
      </c>
      <c r="CB50">
        <f>+[1]Sheet1!CB50</f>
        <v>362.99212646484375</v>
      </c>
      <c r="CC50">
        <f>+[1]Sheet1!CC50</f>
        <v>387.26425170898438</v>
      </c>
      <c r="CD50">
        <f>+[1]Sheet1!CD50</f>
        <v>387.26422119140625</v>
      </c>
      <c r="CF50">
        <f ca="1">+[2]IPCse!DC54</f>
        <v>387.45272624650403</v>
      </c>
      <c r="CG50">
        <f t="shared" ca="1" si="0"/>
        <v>387.13857115664729</v>
      </c>
    </row>
    <row r="51" spans="1:85" x14ac:dyDescent="0.25">
      <c r="A51" s="2">
        <f>+[1]Sheet1!A51</f>
        <v>44197</v>
      </c>
      <c r="B51" s="1">
        <f>+[1]Sheet1!B51</f>
        <v>1</v>
      </c>
      <c r="C51" s="1">
        <f>+[1]Sheet1!C51</f>
        <v>2021</v>
      </c>
      <c r="D51">
        <f>+[1]Sheet1!D51</f>
        <v>425.81280517578125</v>
      </c>
      <c r="E51">
        <f>+[1]Sheet1!E51</f>
        <v>329.44271850585938</v>
      </c>
      <c r="F51">
        <f>+[1]Sheet1!F51</f>
        <v>390.58917236328125</v>
      </c>
      <c r="G51">
        <f>+[1]Sheet1!G51</f>
        <v>383.91839599609375</v>
      </c>
      <c r="H51">
        <f>+[1]Sheet1!H51</f>
        <v>411.6053466796875</v>
      </c>
      <c r="I51">
        <f>+[1]Sheet1!I51</f>
        <v>448.34149169921875</v>
      </c>
      <c r="J51">
        <f>+[1]Sheet1!J51</f>
        <v>427.65185546875</v>
      </c>
      <c r="K51">
        <f>+[1]Sheet1!K51</f>
        <v>418.37380981445313</v>
      </c>
      <c r="L51">
        <f>+[1]Sheet1!L51</f>
        <v>406.66128540039063</v>
      </c>
      <c r="M51">
        <f>+[1]Sheet1!M51</f>
        <v>328.18392944335938</v>
      </c>
      <c r="N51">
        <f>+[1]Sheet1!N51</f>
        <v>368.84909057617188</v>
      </c>
      <c r="O51">
        <f>+[1]Sheet1!O51</f>
        <v>372.03982543945313</v>
      </c>
      <c r="P51">
        <f>+[1]Sheet1!P51</f>
        <v>422.8631591796875</v>
      </c>
      <c r="Q51">
        <f>+[1]Sheet1!Q51</f>
        <v>328.8524169921875</v>
      </c>
      <c r="R51">
        <f>+[1]Sheet1!R51</f>
        <v>392.65060424804688</v>
      </c>
      <c r="S51">
        <f>+[1]Sheet1!S51</f>
        <v>380.13369750976563</v>
      </c>
      <c r="T51">
        <f>+[1]Sheet1!T51</f>
        <v>411.7606201171875</v>
      </c>
      <c r="U51">
        <f>+[1]Sheet1!U51</f>
        <v>444.46920776367188</v>
      </c>
      <c r="V51">
        <f>+[1]Sheet1!V51</f>
        <v>426.5400390625</v>
      </c>
      <c r="W51">
        <f>+[1]Sheet1!W51</f>
        <v>417.99685668945313</v>
      </c>
      <c r="X51">
        <f>+[1]Sheet1!X51</f>
        <v>406.4384765625</v>
      </c>
      <c r="Y51">
        <f>+[1]Sheet1!Y51</f>
        <v>327.12786865234375</v>
      </c>
      <c r="Z51">
        <f>+[1]Sheet1!Z51</f>
        <v>368.41787719726563</v>
      </c>
      <c r="AA51">
        <f>+[1]Sheet1!AA51</f>
        <v>370.7574462890625</v>
      </c>
      <c r="AB51">
        <f>+[1]Sheet1!AB51</f>
        <v>420.90780639648438</v>
      </c>
      <c r="AC51">
        <f>+[1]Sheet1!AC51</f>
        <v>328.62118530273438</v>
      </c>
      <c r="AD51">
        <f>+[1]Sheet1!AD51</f>
        <v>393.9505615234375</v>
      </c>
      <c r="AE51">
        <f>+[1]Sheet1!AE51</f>
        <v>377.7071533203125</v>
      </c>
      <c r="AF51">
        <f>+[1]Sheet1!AF51</f>
        <v>411.02630615234375</v>
      </c>
      <c r="AG51">
        <f>+[1]Sheet1!AG51</f>
        <v>444.572509765625</v>
      </c>
      <c r="AH51">
        <f>+[1]Sheet1!AH51</f>
        <v>427.59176635742188</v>
      </c>
      <c r="AI51">
        <f>+[1]Sheet1!AI51</f>
        <v>418.10772705078125</v>
      </c>
      <c r="AJ51">
        <f>+[1]Sheet1!AJ51</f>
        <v>406.48770141601563</v>
      </c>
      <c r="AK51">
        <f>+[1]Sheet1!AK51</f>
        <v>327.28375244140625</v>
      </c>
      <c r="AL51">
        <f>+[1]Sheet1!AL51</f>
        <v>366.76217651367188</v>
      </c>
      <c r="AM51">
        <f>+[1]Sheet1!AM51</f>
        <v>370.1036376953125</v>
      </c>
      <c r="AN51">
        <f>+[1]Sheet1!AN51</f>
        <v>419.0914306640625</v>
      </c>
      <c r="AO51">
        <f>+[1]Sheet1!AO51</f>
        <v>328.70965576171875</v>
      </c>
      <c r="AP51">
        <f>+[1]Sheet1!AP51</f>
        <v>393.46075439453125</v>
      </c>
      <c r="AQ51">
        <f>+[1]Sheet1!AQ51</f>
        <v>376.08871459960938</v>
      </c>
      <c r="AR51">
        <f>+[1]Sheet1!AR51</f>
        <v>411.13067626953125</v>
      </c>
      <c r="AS51">
        <f>+[1]Sheet1!AS51</f>
        <v>437.50650024414063</v>
      </c>
      <c r="AT51">
        <f>+[1]Sheet1!AT51</f>
        <v>425.40032958984375</v>
      </c>
      <c r="AU51">
        <f>+[1]Sheet1!AU51</f>
        <v>416.57009887695313</v>
      </c>
      <c r="AV51">
        <f>+[1]Sheet1!AV51</f>
        <v>406.08236694335938</v>
      </c>
      <c r="AW51">
        <f>+[1]Sheet1!AW51</f>
        <v>324.83233642578125</v>
      </c>
      <c r="AX51">
        <f>+[1]Sheet1!AX51</f>
        <v>365.45376586914063</v>
      </c>
      <c r="AY51">
        <f>+[1]Sheet1!AY51</f>
        <v>370.19894409179688</v>
      </c>
      <c r="AZ51">
        <f>+[1]Sheet1!AZ51</f>
        <v>415.98394775390625</v>
      </c>
      <c r="BA51">
        <f>+[1]Sheet1!BA51</f>
        <v>328.61398315429688</v>
      </c>
      <c r="BB51">
        <f>+[1]Sheet1!BB51</f>
        <v>393.83016967773438</v>
      </c>
      <c r="BC51">
        <f>+[1]Sheet1!BC51</f>
        <v>371.84051513671875</v>
      </c>
      <c r="BD51">
        <f>+[1]Sheet1!BD51</f>
        <v>412.09420776367188</v>
      </c>
      <c r="BE51">
        <f>+[1]Sheet1!BE51</f>
        <v>431.68157958984375</v>
      </c>
      <c r="BF51">
        <f>+[1]Sheet1!BF51</f>
        <v>423.61740112304688</v>
      </c>
      <c r="BG51">
        <f>+[1]Sheet1!BG51</f>
        <v>416.30950927734375</v>
      </c>
      <c r="BH51">
        <f>+[1]Sheet1!BH51</f>
        <v>405.8162841796875</v>
      </c>
      <c r="BI51">
        <f>+[1]Sheet1!BI51</f>
        <v>326.5625</v>
      </c>
      <c r="BJ51">
        <f>+[1]Sheet1!BJ51</f>
        <v>364.01144409179688</v>
      </c>
      <c r="BK51">
        <f>+[1]Sheet1!BK51</f>
        <v>369.9039306640625</v>
      </c>
      <c r="BL51">
        <f>+[1]Sheet1!BL51</f>
        <v>407.65966796875</v>
      </c>
      <c r="BM51">
        <f>+[1]Sheet1!BM51</f>
        <v>404.13177490234375</v>
      </c>
      <c r="BN51">
        <f>+[1]Sheet1!BN51</f>
        <v>403.4866943359375</v>
      </c>
      <c r="BO51">
        <f>+[1]Sheet1!BO51</f>
        <v>401.59762573242188</v>
      </c>
      <c r="BP51">
        <f>+[1]Sheet1!BP51</f>
        <v>397.95001220703125</v>
      </c>
      <c r="BQ51">
        <f>+[1]Sheet1!BQ51</f>
        <v>420.66415405273438</v>
      </c>
      <c r="BR51">
        <f>+[1]Sheet1!BR51</f>
        <v>328.789794921875</v>
      </c>
      <c r="BS51">
        <f>+[1]Sheet1!BS51</f>
        <v>393.1248779296875</v>
      </c>
      <c r="BT51">
        <f>+[1]Sheet1!BT51</f>
        <v>376.5181884765625</v>
      </c>
      <c r="BU51">
        <f>+[1]Sheet1!BU51</f>
        <v>411.637451171875</v>
      </c>
      <c r="BV51">
        <f>+[1]Sheet1!BV51</f>
        <v>437.94381713867188</v>
      </c>
      <c r="BW51">
        <f>+[1]Sheet1!BW51</f>
        <v>425.47430419921875</v>
      </c>
      <c r="BX51">
        <f>+[1]Sheet1!BX51</f>
        <v>417.24383544921875</v>
      </c>
      <c r="BY51">
        <f>+[1]Sheet1!BY51</f>
        <v>406.16104125976563</v>
      </c>
      <c r="BZ51">
        <f>+[1]Sheet1!BZ51</f>
        <v>326.45669555664063</v>
      </c>
      <c r="CA51">
        <f>+[1]Sheet1!CA51</f>
        <v>365.71417236328125</v>
      </c>
      <c r="CB51">
        <f>+[1]Sheet1!CB51</f>
        <v>370.33209228515625</v>
      </c>
      <c r="CC51">
        <f>+[1]Sheet1!CC51</f>
        <v>401.88702392578125</v>
      </c>
      <c r="CD51">
        <f>+[1]Sheet1!CD51</f>
        <v>401.88702392578125</v>
      </c>
      <c r="CF51">
        <f ca="1">+[2]IPCse!DC55</f>
        <v>401.98696523013649</v>
      </c>
      <c r="CG51">
        <f t="shared" ca="1" si="0"/>
        <v>401.66102546348031</v>
      </c>
    </row>
    <row r="52" spans="1:85" x14ac:dyDescent="0.25">
      <c r="A52" s="2">
        <f>+[1]Sheet1!A52</f>
        <v>44228</v>
      </c>
      <c r="B52" s="1">
        <f>+[1]Sheet1!B52</f>
        <v>2</v>
      </c>
      <c r="C52" s="1">
        <f>+[1]Sheet1!C52</f>
        <v>2021</v>
      </c>
      <c r="D52">
        <f>+[1]Sheet1!D52</f>
        <v>436.73739624023438</v>
      </c>
      <c r="E52">
        <f>+[1]Sheet1!E52</f>
        <v>340.23117065429688</v>
      </c>
      <c r="F52">
        <f>+[1]Sheet1!F52</f>
        <v>408.64999389648438</v>
      </c>
      <c r="G52">
        <f>+[1]Sheet1!G52</f>
        <v>391.53494262695313</v>
      </c>
      <c r="H52">
        <f>+[1]Sheet1!H52</f>
        <v>430.14633178710938</v>
      </c>
      <c r="I52">
        <f>+[1]Sheet1!I52</f>
        <v>464.87875366210938</v>
      </c>
      <c r="J52">
        <f>+[1]Sheet1!J52</f>
        <v>448.13125610351563</v>
      </c>
      <c r="K52">
        <f>+[1]Sheet1!K52</f>
        <v>419.85574340820313</v>
      </c>
      <c r="L52">
        <f>+[1]Sheet1!L52</f>
        <v>415.8846435546875</v>
      </c>
      <c r="M52">
        <f>+[1]Sheet1!M52</f>
        <v>335.32513427734375</v>
      </c>
      <c r="N52">
        <f>+[1]Sheet1!N52</f>
        <v>387.8218994140625</v>
      </c>
      <c r="O52">
        <f>+[1]Sheet1!O52</f>
        <v>383.83035278320313</v>
      </c>
      <c r="P52">
        <f>+[1]Sheet1!P52</f>
        <v>433.57382202148438</v>
      </c>
      <c r="Q52">
        <f>+[1]Sheet1!Q52</f>
        <v>339.7216796875</v>
      </c>
      <c r="R52">
        <f>+[1]Sheet1!R52</f>
        <v>410.66488647460938</v>
      </c>
      <c r="S52">
        <f>+[1]Sheet1!S52</f>
        <v>388.11886596679688</v>
      </c>
      <c r="T52">
        <f>+[1]Sheet1!T52</f>
        <v>430.44830322265625</v>
      </c>
      <c r="U52">
        <f>+[1]Sheet1!U52</f>
        <v>460.249755859375</v>
      </c>
      <c r="V52">
        <f>+[1]Sheet1!V52</f>
        <v>447.1077880859375</v>
      </c>
      <c r="W52">
        <f>+[1]Sheet1!W52</f>
        <v>418.99417114257813</v>
      </c>
      <c r="X52">
        <f>+[1]Sheet1!X52</f>
        <v>415.57278442382813</v>
      </c>
      <c r="Y52">
        <f>+[1]Sheet1!Y52</f>
        <v>333.90057373046875</v>
      </c>
      <c r="Z52">
        <f>+[1]Sheet1!Z52</f>
        <v>387.62530517578125</v>
      </c>
      <c r="AA52">
        <f>+[1]Sheet1!AA52</f>
        <v>382.69241333007813</v>
      </c>
      <c r="AB52">
        <f>+[1]Sheet1!AB52</f>
        <v>431.53289794921875</v>
      </c>
      <c r="AC52">
        <f>+[1]Sheet1!AC52</f>
        <v>339.48562622070313</v>
      </c>
      <c r="AD52">
        <f>+[1]Sheet1!AD52</f>
        <v>411.98171997070313</v>
      </c>
      <c r="AE52">
        <f>+[1]Sheet1!AE52</f>
        <v>385.57510375976563</v>
      </c>
      <c r="AF52">
        <f>+[1]Sheet1!AF52</f>
        <v>429.60263061523438</v>
      </c>
      <c r="AG52">
        <f>+[1]Sheet1!AG52</f>
        <v>460.108642578125</v>
      </c>
      <c r="AH52">
        <f>+[1]Sheet1!AH52</f>
        <v>448.24188232421875</v>
      </c>
      <c r="AI52">
        <f>+[1]Sheet1!AI52</f>
        <v>418.8046875</v>
      </c>
      <c r="AJ52">
        <f>+[1]Sheet1!AJ52</f>
        <v>415.5623779296875</v>
      </c>
      <c r="AK52">
        <f>+[1]Sheet1!AK52</f>
        <v>334.099853515625</v>
      </c>
      <c r="AL52">
        <f>+[1]Sheet1!AL52</f>
        <v>386.25299072265625</v>
      </c>
      <c r="AM52">
        <f>+[1]Sheet1!AM52</f>
        <v>382.14486694335938</v>
      </c>
      <c r="AN52">
        <f>+[1]Sheet1!AN52</f>
        <v>429.72991943359375</v>
      </c>
      <c r="AO52">
        <f>+[1]Sheet1!AO52</f>
        <v>339.53585815429688</v>
      </c>
      <c r="AP52">
        <f>+[1]Sheet1!AP52</f>
        <v>411.1719970703125</v>
      </c>
      <c r="AQ52">
        <f>+[1]Sheet1!AQ52</f>
        <v>383.911376953125</v>
      </c>
      <c r="AR52">
        <f>+[1]Sheet1!AR52</f>
        <v>429.72988891601563</v>
      </c>
      <c r="AS52">
        <f>+[1]Sheet1!AS52</f>
        <v>452.4268798828125</v>
      </c>
      <c r="AT52">
        <f>+[1]Sheet1!AT52</f>
        <v>445.97647094726563</v>
      </c>
      <c r="AU52">
        <f>+[1]Sheet1!AU52</f>
        <v>417.53717041015625</v>
      </c>
      <c r="AV52">
        <f>+[1]Sheet1!AV52</f>
        <v>415.37371826171875</v>
      </c>
      <c r="AW52">
        <f>+[1]Sheet1!AW52</f>
        <v>331.43646240234375</v>
      </c>
      <c r="AX52">
        <f>+[1]Sheet1!AX52</f>
        <v>385.06201171875</v>
      </c>
      <c r="AY52">
        <f>+[1]Sheet1!AY52</f>
        <v>382.24411010742188</v>
      </c>
      <c r="AZ52">
        <f>+[1]Sheet1!AZ52</f>
        <v>426.5634765625</v>
      </c>
      <c r="BA52">
        <f>+[1]Sheet1!BA52</f>
        <v>339.46115112304688</v>
      </c>
      <c r="BB52">
        <f>+[1]Sheet1!BB52</f>
        <v>411.27294921875</v>
      </c>
      <c r="BC52">
        <f>+[1]Sheet1!BC52</f>
        <v>379.47457885742188</v>
      </c>
      <c r="BD52">
        <f>+[1]Sheet1!BD52</f>
        <v>431.05429077148438</v>
      </c>
      <c r="BE52">
        <f>+[1]Sheet1!BE52</f>
        <v>445.94467163085938</v>
      </c>
      <c r="BF52">
        <f>+[1]Sheet1!BF52</f>
        <v>443.9844970703125</v>
      </c>
      <c r="BG52">
        <f>+[1]Sheet1!BG52</f>
        <v>417.06515502929688</v>
      </c>
      <c r="BH52">
        <f>+[1]Sheet1!BH52</f>
        <v>415.521240234375</v>
      </c>
      <c r="BI52">
        <f>+[1]Sheet1!BI52</f>
        <v>332.5665283203125</v>
      </c>
      <c r="BJ52">
        <f>+[1]Sheet1!BJ52</f>
        <v>383.95245361328125</v>
      </c>
      <c r="BK52">
        <f>+[1]Sheet1!BK52</f>
        <v>381.92605590820313</v>
      </c>
      <c r="BL52">
        <f>+[1]Sheet1!BL52</f>
        <v>420.53134155273438</v>
      </c>
      <c r="BM52">
        <f>+[1]Sheet1!BM52</f>
        <v>417.2353515625</v>
      </c>
      <c r="BN52">
        <f>+[1]Sheet1!BN52</f>
        <v>416.6844482421875</v>
      </c>
      <c r="BO52">
        <f>+[1]Sheet1!BO52</f>
        <v>415.15939331054688</v>
      </c>
      <c r="BP52">
        <f>+[1]Sheet1!BP52</f>
        <v>411.74783325195313</v>
      </c>
      <c r="BQ52">
        <f>+[1]Sheet1!BQ52</f>
        <v>431.35171508789063</v>
      </c>
      <c r="BR52">
        <f>+[1]Sheet1!BR52</f>
        <v>339.63201904296875</v>
      </c>
      <c r="BS52">
        <f>+[1]Sheet1!BS52</f>
        <v>410.91748046875</v>
      </c>
      <c r="BT52">
        <f>+[1]Sheet1!BT52</f>
        <v>384.28817749023438</v>
      </c>
      <c r="BU52">
        <f>+[1]Sheet1!BU52</f>
        <v>430.38916015625</v>
      </c>
      <c r="BV52">
        <f>+[1]Sheet1!BV52</f>
        <v>452.92202758789063</v>
      </c>
      <c r="BW52">
        <f>+[1]Sheet1!BW52</f>
        <v>445.97808837890625</v>
      </c>
      <c r="BX52">
        <f>+[1]Sheet1!BX52</f>
        <v>418.16134643554688</v>
      </c>
      <c r="BY52">
        <f>+[1]Sheet1!BY52</f>
        <v>415.54092407226563</v>
      </c>
      <c r="BZ52">
        <f>+[1]Sheet1!BZ52</f>
        <v>332.91464233398438</v>
      </c>
      <c r="CA52">
        <f>+[1]Sheet1!CA52</f>
        <v>385.3387451171875</v>
      </c>
      <c r="CB52">
        <f>+[1]Sheet1!CB52</f>
        <v>382.32772827148438</v>
      </c>
      <c r="CC52">
        <f>+[1]Sheet1!CC52</f>
        <v>415.30526733398438</v>
      </c>
      <c r="CD52">
        <f>+[1]Sheet1!CD52</f>
        <v>415.30526733398438</v>
      </c>
      <c r="CF52">
        <f ca="1">+[2]IPCse!DC56</f>
        <v>415.4072409032546</v>
      </c>
      <c r="CG52">
        <f t="shared" ca="1" si="0"/>
        <v>415.07041968545764</v>
      </c>
    </row>
    <row r="53" spans="1:85" x14ac:dyDescent="0.25">
      <c r="A53" s="2">
        <f>+[1]Sheet1!A53</f>
        <v>44256</v>
      </c>
      <c r="B53" s="1">
        <f>+[1]Sheet1!B53</f>
        <v>3</v>
      </c>
      <c r="C53" s="1">
        <f>+[1]Sheet1!C53</f>
        <v>2021</v>
      </c>
      <c r="D53">
        <f>+[1]Sheet1!D53</f>
        <v>450.35662841796875</v>
      </c>
      <c r="E53">
        <f>+[1]Sheet1!E53</f>
        <v>357.92434692382813</v>
      </c>
      <c r="F53">
        <f>+[1]Sheet1!F53</f>
        <v>434.84884643554688</v>
      </c>
      <c r="G53">
        <f>+[1]Sheet1!G53</f>
        <v>397.24288940429688</v>
      </c>
      <c r="H53">
        <f>+[1]Sheet1!H53</f>
        <v>443.68289184570313</v>
      </c>
      <c r="I53">
        <f>+[1]Sheet1!I53</f>
        <v>482.95751953125</v>
      </c>
      <c r="J53">
        <f>+[1]Sheet1!J53</f>
        <v>467.68978881835938</v>
      </c>
      <c r="K53">
        <f>+[1]Sheet1!K53</f>
        <v>421.67999267578125</v>
      </c>
      <c r="L53">
        <f>+[1]Sheet1!L53</f>
        <v>437.52627563476563</v>
      </c>
      <c r="M53">
        <f>+[1]Sheet1!M53</f>
        <v>360.07516479492188</v>
      </c>
      <c r="N53">
        <f>+[1]Sheet1!N53</f>
        <v>400.72747802734375</v>
      </c>
      <c r="O53">
        <f>+[1]Sheet1!O53</f>
        <v>392.52679443359375</v>
      </c>
      <c r="P53">
        <f>+[1]Sheet1!P53</f>
        <v>447.48641967773438</v>
      </c>
      <c r="Q53">
        <f>+[1]Sheet1!Q53</f>
        <v>357.2872314453125</v>
      </c>
      <c r="R53">
        <f>+[1]Sheet1!R53</f>
        <v>438.32424926757813</v>
      </c>
      <c r="S53">
        <f>+[1]Sheet1!S53</f>
        <v>393.55380249023438</v>
      </c>
      <c r="T53">
        <f>+[1]Sheet1!T53</f>
        <v>444.03329467773438</v>
      </c>
      <c r="U53">
        <f>+[1]Sheet1!U53</f>
        <v>478.39447021484375</v>
      </c>
      <c r="V53">
        <f>+[1]Sheet1!V53</f>
        <v>466.334228515625</v>
      </c>
      <c r="W53">
        <f>+[1]Sheet1!W53</f>
        <v>420.51205444335938</v>
      </c>
      <c r="X53">
        <f>+[1]Sheet1!X53</f>
        <v>438.37387084960938</v>
      </c>
      <c r="Y53">
        <f>+[1]Sheet1!Y53</f>
        <v>361.59616088867188</v>
      </c>
      <c r="Z53">
        <f>+[1]Sheet1!Z53</f>
        <v>400.007568359375</v>
      </c>
      <c r="AA53">
        <f>+[1]Sheet1!AA53</f>
        <v>391.18756103515625</v>
      </c>
      <c r="AB53">
        <f>+[1]Sheet1!AB53</f>
        <v>445.68707275390625</v>
      </c>
      <c r="AC53">
        <f>+[1]Sheet1!AC53</f>
        <v>357.16378784179688</v>
      </c>
      <c r="AD53">
        <f>+[1]Sheet1!AD53</f>
        <v>440.09661865234375</v>
      </c>
      <c r="AE53">
        <f>+[1]Sheet1!AE53</f>
        <v>390.80035400390625</v>
      </c>
      <c r="AF53">
        <f>+[1]Sheet1!AF53</f>
        <v>443.25146484375</v>
      </c>
      <c r="AG53">
        <f>+[1]Sheet1!AG53</f>
        <v>478.61282348632813</v>
      </c>
      <c r="AH53">
        <f>+[1]Sheet1!AH53</f>
        <v>467.46612548828125</v>
      </c>
      <c r="AI53">
        <f>+[1]Sheet1!AI53</f>
        <v>420.07388305664063</v>
      </c>
      <c r="AJ53">
        <f>+[1]Sheet1!AJ53</f>
        <v>439.09298706054688</v>
      </c>
      <c r="AK53">
        <f>+[1]Sheet1!AK53</f>
        <v>362.37469482421875</v>
      </c>
      <c r="AL53">
        <f>+[1]Sheet1!AL53</f>
        <v>398.233642578125</v>
      </c>
      <c r="AM53">
        <f>+[1]Sheet1!AM53</f>
        <v>390.53936767578125</v>
      </c>
      <c r="AN53">
        <f>+[1]Sheet1!AN53</f>
        <v>444.02105712890625</v>
      </c>
      <c r="AO53">
        <f>+[1]Sheet1!AO53</f>
        <v>357.13229370117188</v>
      </c>
      <c r="AP53">
        <f>+[1]Sheet1!AP53</f>
        <v>440.40188598632813</v>
      </c>
      <c r="AQ53">
        <f>+[1]Sheet1!AQ53</f>
        <v>389.06442260742188</v>
      </c>
      <c r="AR53">
        <f>+[1]Sheet1!AR53</f>
        <v>443.33523559570313</v>
      </c>
      <c r="AS53">
        <f>+[1]Sheet1!AS53</f>
        <v>470.60882568359375</v>
      </c>
      <c r="AT53">
        <f>+[1]Sheet1!AT53</f>
        <v>464.6502685546875</v>
      </c>
      <c r="AU53">
        <f>+[1]Sheet1!AU53</f>
        <v>418.85736083984375</v>
      </c>
      <c r="AV53">
        <f>+[1]Sheet1!AV53</f>
        <v>438.32464599609375</v>
      </c>
      <c r="AW53">
        <f>+[1]Sheet1!AW53</f>
        <v>359.0179443359375</v>
      </c>
      <c r="AX53">
        <f>+[1]Sheet1!AX53</f>
        <v>396.88134765625</v>
      </c>
      <c r="AY53">
        <f>+[1]Sheet1!AY53</f>
        <v>390.56661987304688</v>
      </c>
      <c r="AZ53">
        <f>+[1]Sheet1!AZ53</f>
        <v>441.06985473632813</v>
      </c>
      <c r="BA53">
        <f>+[1]Sheet1!BA53</f>
        <v>356.92047119140625</v>
      </c>
      <c r="BB53">
        <f>+[1]Sheet1!BB53</f>
        <v>441.74880981445313</v>
      </c>
      <c r="BC53">
        <f>+[1]Sheet1!BC53</f>
        <v>384.2977294921875</v>
      </c>
      <c r="BD53">
        <f>+[1]Sheet1!BD53</f>
        <v>444.50909423828125</v>
      </c>
      <c r="BE53">
        <f>+[1]Sheet1!BE53</f>
        <v>464.01138305664063</v>
      </c>
      <c r="BF53">
        <f>+[1]Sheet1!BF53</f>
        <v>462.31561279296875</v>
      </c>
      <c r="BG53">
        <f>+[1]Sheet1!BG53</f>
        <v>418.28854370117188</v>
      </c>
      <c r="BH53">
        <f>+[1]Sheet1!BH53</f>
        <v>437.6788330078125</v>
      </c>
      <c r="BI53">
        <f>+[1]Sheet1!BI53</f>
        <v>363.006591796875</v>
      </c>
      <c r="BJ53">
        <f>+[1]Sheet1!BJ53</f>
        <v>395.413330078125</v>
      </c>
      <c r="BK53">
        <f>+[1]Sheet1!BK53</f>
        <v>390.17111206054688</v>
      </c>
      <c r="BL53">
        <f>+[1]Sheet1!BL53</f>
        <v>435.81890869140625</v>
      </c>
      <c r="BM53">
        <f>+[1]Sheet1!BM53</f>
        <v>432.88446044921875</v>
      </c>
      <c r="BN53">
        <f>+[1]Sheet1!BN53</f>
        <v>432.55081176757813</v>
      </c>
      <c r="BO53">
        <f>+[1]Sheet1!BO53</f>
        <v>431.1448974609375</v>
      </c>
      <c r="BP53">
        <f>+[1]Sheet1!BP53</f>
        <v>427.71102905273438</v>
      </c>
      <c r="BQ53">
        <f>+[1]Sheet1!BQ53</f>
        <v>445.4725341796875</v>
      </c>
      <c r="BR53">
        <f>+[1]Sheet1!BR53</f>
        <v>357.20779418945313</v>
      </c>
      <c r="BS53">
        <f>+[1]Sheet1!BS53</f>
        <v>439.61590576171875</v>
      </c>
      <c r="BT53">
        <f>+[1]Sheet1!BT53</f>
        <v>389.45379638671875</v>
      </c>
      <c r="BU53">
        <f>+[1]Sheet1!BU53</f>
        <v>443.92987060546875</v>
      </c>
      <c r="BV53">
        <f>+[1]Sheet1!BV53</f>
        <v>471.0987548828125</v>
      </c>
      <c r="BW53">
        <f>+[1]Sheet1!BW53</f>
        <v>464.77365112304688</v>
      </c>
      <c r="BX53">
        <f>+[1]Sheet1!BX53</f>
        <v>419.53494262695313</v>
      </c>
      <c r="BY53">
        <f>+[1]Sheet1!BY53</f>
        <v>438.13375854492188</v>
      </c>
      <c r="BZ53">
        <f>+[1]Sheet1!BZ53</f>
        <v>361.59088134765625</v>
      </c>
      <c r="CA53">
        <f>+[1]Sheet1!CA53</f>
        <v>397.1942138671875</v>
      </c>
      <c r="CB53">
        <f>+[1]Sheet1!CB53</f>
        <v>390.69430541992188</v>
      </c>
      <c r="CC53">
        <f>+[1]Sheet1!CC53</f>
        <v>431.12503051757813</v>
      </c>
      <c r="CD53">
        <f>+[1]Sheet1!CD53</f>
        <v>431.12503051757813</v>
      </c>
      <c r="CF53">
        <f ca="1">+[2]IPCse!DC57</f>
        <v>431.33506921020251</v>
      </c>
      <c r="CG53">
        <f t="shared" ca="1" si="0"/>
        <v>430.98533336309981</v>
      </c>
    </row>
    <row r="54" spans="1:85" x14ac:dyDescent="0.25">
      <c r="A54" s="2">
        <f>+[1]Sheet1!A54</f>
        <v>44287</v>
      </c>
      <c r="B54" s="1">
        <f>+[1]Sheet1!B54</f>
        <v>4</v>
      </c>
      <c r="C54" s="1">
        <f>+[1]Sheet1!C54</f>
        <v>2021</v>
      </c>
      <c r="D54">
        <f>+[1]Sheet1!D54</f>
        <v>470.34869384765625</v>
      </c>
      <c r="E54">
        <f>+[1]Sheet1!E54</f>
        <v>375.64129638671875</v>
      </c>
      <c r="F54">
        <f>+[1]Sheet1!F54</f>
        <v>452.89663696289063</v>
      </c>
      <c r="G54">
        <f>+[1]Sheet1!G54</f>
        <v>411.35382080078125</v>
      </c>
      <c r="H54">
        <f>+[1]Sheet1!H54</f>
        <v>461.77691650390625</v>
      </c>
      <c r="I54">
        <f>+[1]Sheet1!I54</f>
        <v>500.5858154296875</v>
      </c>
      <c r="J54">
        <f>+[1]Sheet1!J54</f>
        <v>494.46072387695313</v>
      </c>
      <c r="K54">
        <f>+[1]Sheet1!K54</f>
        <v>425.1864013671875</v>
      </c>
      <c r="L54">
        <f>+[1]Sheet1!L54</f>
        <v>444.04129028320313</v>
      </c>
      <c r="M54">
        <f>+[1]Sheet1!M54</f>
        <v>374.3829345703125</v>
      </c>
      <c r="N54">
        <f>+[1]Sheet1!N54</f>
        <v>416.560546875</v>
      </c>
      <c r="O54">
        <f>+[1]Sheet1!O54</f>
        <v>406.85604858398438</v>
      </c>
      <c r="P54">
        <f>+[1]Sheet1!P54</f>
        <v>467.79437255859375</v>
      </c>
      <c r="Q54">
        <f>+[1]Sheet1!Q54</f>
        <v>375.01504516601563</v>
      </c>
      <c r="R54">
        <f>+[1]Sheet1!R54</f>
        <v>456.321044921875</v>
      </c>
      <c r="S54">
        <f>+[1]Sheet1!S54</f>
        <v>407.18157958984375</v>
      </c>
      <c r="T54">
        <f>+[1]Sheet1!T54</f>
        <v>462.66885375976563</v>
      </c>
      <c r="U54">
        <f>+[1]Sheet1!U54</f>
        <v>496.04721069335938</v>
      </c>
      <c r="V54">
        <f>+[1]Sheet1!V54</f>
        <v>492.95220947265625</v>
      </c>
      <c r="W54">
        <f>+[1]Sheet1!W54</f>
        <v>424.1661376953125</v>
      </c>
      <c r="X54">
        <f>+[1]Sheet1!X54</f>
        <v>444.42300415039063</v>
      </c>
      <c r="Y54">
        <f>+[1]Sheet1!Y54</f>
        <v>375.72164916992188</v>
      </c>
      <c r="Z54">
        <f>+[1]Sheet1!Z54</f>
        <v>415.81704711914063</v>
      </c>
      <c r="AA54">
        <f>+[1]Sheet1!AA54</f>
        <v>405.4039306640625</v>
      </c>
      <c r="AB54">
        <f>+[1]Sheet1!AB54</f>
        <v>466.150390625</v>
      </c>
      <c r="AC54">
        <f>+[1]Sheet1!AC54</f>
        <v>374.6962890625</v>
      </c>
      <c r="AD54">
        <f>+[1]Sheet1!AD54</f>
        <v>458.15194702148438</v>
      </c>
      <c r="AE54">
        <f>+[1]Sheet1!AE54</f>
        <v>403.93801879882813</v>
      </c>
      <c r="AF54">
        <f>+[1]Sheet1!AF54</f>
        <v>462.02850341796875</v>
      </c>
      <c r="AG54">
        <f>+[1]Sheet1!AG54</f>
        <v>496.44894409179688</v>
      </c>
      <c r="AH54">
        <f>+[1]Sheet1!AH54</f>
        <v>494.32009887695313</v>
      </c>
      <c r="AI54">
        <f>+[1]Sheet1!AI54</f>
        <v>423.762451171875</v>
      </c>
      <c r="AJ54">
        <f>+[1]Sheet1!AJ54</f>
        <v>444.76669311523438</v>
      </c>
      <c r="AK54">
        <f>+[1]Sheet1!AK54</f>
        <v>376.39004516601563</v>
      </c>
      <c r="AL54">
        <f>+[1]Sheet1!AL54</f>
        <v>413.75827026367188</v>
      </c>
      <c r="AM54">
        <f>+[1]Sheet1!AM54</f>
        <v>404.68759155273438</v>
      </c>
      <c r="AN54">
        <f>+[1]Sheet1!AN54</f>
        <v>464.57476806640625</v>
      </c>
      <c r="AO54">
        <f>+[1]Sheet1!AO54</f>
        <v>374.7177734375</v>
      </c>
      <c r="AP54">
        <f>+[1]Sheet1!AP54</f>
        <v>458.5137939453125</v>
      </c>
      <c r="AQ54">
        <f>+[1]Sheet1!AQ54</f>
        <v>402.4345703125</v>
      </c>
      <c r="AR54">
        <f>+[1]Sheet1!AR54</f>
        <v>462.19320678710938</v>
      </c>
      <c r="AS54">
        <f>+[1]Sheet1!AS54</f>
        <v>488.25714111328125</v>
      </c>
      <c r="AT54">
        <f>+[1]Sheet1!AT54</f>
        <v>490.97445678710938</v>
      </c>
      <c r="AU54">
        <f>+[1]Sheet1!AU54</f>
        <v>422.49407958984375</v>
      </c>
      <c r="AV54">
        <f>+[1]Sheet1!AV54</f>
        <v>444.51141357421875</v>
      </c>
      <c r="AW54">
        <f>+[1]Sheet1!AW54</f>
        <v>372.7708740234375</v>
      </c>
      <c r="AX54">
        <f>+[1]Sheet1!AX54</f>
        <v>412.2303466796875</v>
      </c>
      <c r="AY54">
        <f>+[1]Sheet1!AY54</f>
        <v>404.82275390625</v>
      </c>
      <c r="AZ54">
        <f>+[1]Sheet1!AZ54</f>
        <v>461.7681884765625</v>
      </c>
      <c r="BA54">
        <f>+[1]Sheet1!BA54</f>
        <v>374.61154174804688</v>
      </c>
      <c r="BB54">
        <f>+[1]Sheet1!BB54</f>
        <v>459.83645629882813</v>
      </c>
      <c r="BC54">
        <f>+[1]Sheet1!BC54</f>
        <v>398.06710815429688</v>
      </c>
      <c r="BD54">
        <f>+[1]Sheet1!BD54</f>
        <v>464.03958129882813</v>
      </c>
      <c r="BE54">
        <f>+[1]Sheet1!BE54</f>
        <v>481.5472412109375</v>
      </c>
      <c r="BF54">
        <f>+[1]Sheet1!BF54</f>
        <v>488.15469360351563</v>
      </c>
      <c r="BG54">
        <f>+[1]Sheet1!BG54</f>
        <v>421.88027954101563</v>
      </c>
      <c r="BH54">
        <f>+[1]Sheet1!BH54</f>
        <v>444.53305053710938</v>
      </c>
      <c r="BI54">
        <f>+[1]Sheet1!BI54</f>
        <v>377.47256469726563</v>
      </c>
      <c r="BJ54">
        <f>+[1]Sheet1!BJ54</f>
        <v>410.197509765625</v>
      </c>
      <c r="BK54">
        <f>+[1]Sheet1!BK54</f>
        <v>404.59121704101563</v>
      </c>
      <c r="BL54">
        <f>+[1]Sheet1!BL54</f>
        <v>453.54489135742188</v>
      </c>
      <c r="BM54">
        <f>+[1]Sheet1!BM54</f>
        <v>450.53924560546875</v>
      </c>
      <c r="BN54">
        <f>+[1]Sheet1!BN54</f>
        <v>450.0537109375</v>
      </c>
      <c r="BO54">
        <f>+[1]Sheet1!BO54</f>
        <v>448.66836547851563</v>
      </c>
      <c r="BP54">
        <f>+[1]Sheet1!BP54</f>
        <v>444.95175170898438</v>
      </c>
      <c r="BQ54">
        <f>+[1]Sheet1!BQ54</f>
        <v>465.8939208984375</v>
      </c>
      <c r="BR54">
        <f>+[1]Sheet1!BR54</f>
        <v>374.86056518554688</v>
      </c>
      <c r="BS54">
        <f>+[1]Sheet1!BS54</f>
        <v>457.68234252929688</v>
      </c>
      <c r="BT54">
        <f>+[1]Sheet1!BT54</f>
        <v>403.04116821289063</v>
      </c>
      <c r="BU54">
        <f>+[1]Sheet1!BU54</f>
        <v>462.958740234375</v>
      </c>
      <c r="BV54">
        <f>+[1]Sheet1!BV54</f>
        <v>488.73165893554688</v>
      </c>
      <c r="BW54">
        <f>+[1]Sheet1!BW54</f>
        <v>491.090576171875</v>
      </c>
      <c r="BX54">
        <f>+[1]Sheet1!BX54</f>
        <v>423.15664672851563</v>
      </c>
      <c r="BY54">
        <f>+[1]Sheet1!BY54</f>
        <v>444.49917602539063</v>
      </c>
      <c r="BZ54">
        <f>+[1]Sheet1!BZ54</f>
        <v>375.75643920898438</v>
      </c>
      <c r="CA54">
        <f>+[1]Sheet1!CA54</f>
        <v>412.43722534179688</v>
      </c>
      <c r="CB54">
        <f>+[1]Sheet1!CB54</f>
        <v>404.99478149414063</v>
      </c>
      <c r="CC54">
        <f>+[1]Sheet1!CC54</f>
        <v>448.59866333007813</v>
      </c>
      <c r="CD54">
        <f>+[1]Sheet1!CD54</f>
        <v>448.59866333007813</v>
      </c>
      <c r="CF54">
        <f ca="1">+[2]IPCse!DC58</f>
        <v>448.75879406660385</v>
      </c>
      <c r="CG54">
        <f t="shared" ca="1" si="0"/>
        <v>448.3949306847669</v>
      </c>
    </row>
    <row r="55" spans="1:85" x14ac:dyDescent="0.25">
      <c r="A55" s="2">
        <f>+[1]Sheet1!A55</f>
        <v>44317</v>
      </c>
      <c r="B55" s="1">
        <f>+[1]Sheet1!B55</f>
        <v>5</v>
      </c>
      <c r="C55" s="1">
        <f>+[1]Sheet1!C55</f>
        <v>2021</v>
      </c>
      <c r="D55">
        <f>+[1]Sheet1!D55</f>
        <v>491.10580444335938</v>
      </c>
      <c r="E55">
        <f>+[1]Sheet1!E55</f>
        <v>384.32418823242188</v>
      </c>
      <c r="F55">
        <f>+[1]Sheet1!F55</f>
        <v>467.91934204101563</v>
      </c>
      <c r="G55">
        <f>+[1]Sheet1!G55</f>
        <v>419.28738403320313</v>
      </c>
      <c r="H55">
        <f>+[1]Sheet1!H55</f>
        <v>472.35537719726563</v>
      </c>
      <c r="I55">
        <f>+[1]Sheet1!I55</f>
        <v>523.86029052734375</v>
      </c>
      <c r="J55">
        <f>+[1]Sheet1!J55</f>
        <v>523.214111328125</v>
      </c>
      <c r="K55">
        <f>+[1]Sheet1!K55</f>
        <v>432.59515380859375</v>
      </c>
      <c r="L55">
        <f>+[1]Sheet1!L55</f>
        <v>457.36956787109375</v>
      </c>
      <c r="M55">
        <f>+[1]Sheet1!M55</f>
        <v>387.37060546875</v>
      </c>
      <c r="N55">
        <f>+[1]Sheet1!N55</f>
        <v>432.42282104492188</v>
      </c>
      <c r="O55">
        <f>+[1]Sheet1!O55</f>
        <v>418.68804931640625</v>
      </c>
      <c r="P55">
        <f>+[1]Sheet1!P55</f>
        <v>488.498046875</v>
      </c>
      <c r="Q55">
        <f>+[1]Sheet1!Q55</f>
        <v>383.64883422851563</v>
      </c>
      <c r="R55">
        <f>+[1]Sheet1!R55</f>
        <v>470.27093505859375</v>
      </c>
      <c r="S55">
        <f>+[1]Sheet1!S55</f>
        <v>415.02056884765625</v>
      </c>
      <c r="T55">
        <f>+[1]Sheet1!T55</f>
        <v>473.4283447265625</v>
      </c>
      <c r="U55">
        <f>+[1]Sheet1!U55</f>
        <v>519.48046875</v>
      </c>
      <c r="V55">
        <f>+[1]Sheet1!V55</f>
        <v>522.16375732421875</v>
      </c>
      <c r="W55">
        <f>+[1]Sheet1!W55</f>
        <v>431.69534301757813</v>
      </c>
      <c r="X55">
        <f>+[1]Sheet1!X55</f>
        <v>457.8145751953125</v>
      </c>
      <c r="Y55">
        <f>+[1]Sheet1!Y55</f>
        <v>389.87448120117188</v>
      </c>
      <c r="Z55">
        <f>+[1]Sheet1!Z55</f>
        <v>431.96334838867188</v>
      </c>
      <c r="AA55">
        <f>+[1]Sheet1!AA55</f>
        <v>417.0927734375</v>
      </c>
      <c r="AB55">
        <f>+[1]Sheet1!AB55</f>
        <v>486.803466796875</v>
      </c>
      <c r="AC55">
        <f>+[1]Sheet1!AC55</f>
        <v>383.7225341796875</v>
      </c>
      <c r="AD55">
        <f>+[1]Sheet1!AD55</f>
        <v>471.70635986328125</v>
      </c>
      <c r="AE55">
        <f>+[1]Sheet1!AE55</f>
        <v>411.7672119140625</v>
      </c>
      <c r="AF55">
        <f>+[1]Sheet1!AF55</f>
        <v>473.08694458007813</v>
      </c>
      <c r="AG55">
        <f>+[1]Sheet1!AG55</f>
        <v>519.72845458984375</v>
      </c>
      <c r="AH55">
        <f>+[1]Sheet1!AH55</f>
        <v>523.658935546875</v>
      </c>
      <c r="AI55">
        <f>+[1]Sheet1!AI55</f>
        <v>431.406494140625</v>
      </c>
      <c r="AJ55">
        <f>+[1]Sheet1!AJ55</f>
        <v>458.14724731445313</v>
      </c>
      <c r="AK55">
        <f>+[1]Sheet1!AK55</f>
        <v>390.89520263671875</v>
      </c>
      <c r="AL55">
        <f>+[1]Sheet1!AL55</f>
        <v>429.63497924804688</v>
      </c>
      <c r="AM55">
        <f>+[1]Sheet1!AM55</f>
        <v>416.40841674804688</v>
      </c>
      <c r="AN55">
        <f>+[1]Sheet1!AN55</f>
        <v>485.13418579101563</v>
      </c>
      <c r="AO55">
        <f>+[1]Sheet1!AO55</f>
        <v>383.6253662109375</v>
      </c>
      <c r="AP55">
        <f>+[1]Sheet1!AP55</f>
        <v>471.68618774414063</v>
      </c>
      <c r="AQ55">
        <f>+[1]Sheet1!AQ55</f>
        <v>410.36935424804688</v>
      </c>
      <c r="AR55">
        <f>+[1]Sheet1!AR55</f>
        <v>473.2840576171875</v>
      </c>
      <c r="AS55">
        <f>+[1]Sheet1!AS55</f>
        <v>511.66934204101563</v>
      </c>
      <c r="AT55">
        <f>+[1]Sheet1!AT55</f>
        <v>520.47747802734375</v>
      </c>
      <c r="AU55">
        <f>+[1]Sheet1!AU55</f>
        <v>430.1846923828125</v>
      </c>
      <c r="AV55">
        <f>+[1]Sheet1!AV55</f>
        <v>458.16342163085938</v>
      </c>
      <c r="AW55">
        <f>+[1]Sheet1!AW55</f>
        <v>387.1192626953125</v>
      </c>
      <c r="AX55">
        <f>+[1]Sheet1!AX55</f>
        <v>428.35406494140625</v>
      </c>
      <c r="AY55">
        <f>+[1]Sheet1!AY55</f>
        <v>416.28073120117188</v>
      </c>
      <c r="AZ55">
        <f>+[1]Sheet1!AZ55</f>
        <v>482.13751220703125</v>
      </c>
      <c r="BA55">
        <f>+[1]Sheet1!BA55</f>
        <v>383.25039672851563</v>
      </c>
      <c r="BB55">
        <f>+[1]Sheet1!BB55</f>
        <v>472.47222900390625</v>
      </c>
      <c r="BC55">
        <f>+[1]Sheet1!BC55</f>
        <v>406.40194702148438</v>
      </c>
      <c r="BD55">
        <f>+[1]Sheet1!BD55</f>
        <v>475.00027465820313</v>
      </c>
      <c r="BE55">
        <f>+[1]Sheet1!BE55</f>
        <v>505.0281982421875</v>
      </c>
      <c r="BF55">
        <f>+[1]Sheet1!BF55</f>
        <v>517.5155029296875</v>
      </c>
      <c r="BG55">
        <f>+[1]Sheet1!BG55</f>
        <v>429.91802978515625</v>
      </c>
      <c r="BH55">
        <f>+[1]Sheet1!BH55</f>
        <v>458.4488525390625</v>
      </c>
      <c r="BI55">
        <f>+[1]Sheet1!BI55</f>
        <v>392.45217895507813</v>
      </c>
      <c r="BJ55">
        <f>+[1]Sheet1!BJ55</f>
        <v>426.34527587890625</v>
      </c>
      <c r="BK55">
        <f>+[1]Sheet1!BK55</f>
        <v>415.86004638671875</v>
      </c>
      <c r="BL55">
        <f>+[1]Sheet1!BL55</f>
        <v>470.87777709960938</v>
      </c>
      <c r="BM55">
        <f>+[1]Sheet1!BM55</f>
        <v>467.69537353515625</v>
      </c>
      <c r="BN55">
        <f>+[1]Sheet1!BN55</f>
        <v>467.1981201171875</v>
      </c>
      <c r="BO55">
        <f>+[1]Sheet1!BO55</f>
        <v>465.97976684570313</v>
      </c>
      <c r="BP55">
        <f>+[1]Sheet1!BP55</f>
        <v>461.896484375</v>
      </c>
      <c r="BQ55">
        <f>+[1]Sheet1!BQ55</f>
        <v>486.491455078125</v>
      </c>
      <c r="BR55">
        <f>+[1]Sheet1!BR55</f>
        <v>383.625244140625</v>
      </c>
      <c r="BS55">
        <f>+[1]Sheet1!BS55</f>
        <v>471.15774536132813</v>
      </c>
      <c r="BT55">
        <f>+[1]Sheet1!BT55</f>
        <v>411.07415771484375</v>
      </c>
      <c r="BU55">
        <f>+[1]Sheet1!BU55</f>
        <v>473.90298461914063</v>
      </c>
      <c r="BV55">
        <f>+[1]Sheet1!BV55</f>
        <v>512.1414794921875</v>
      </c>
      <c r="BW55">
        <f>+[1]Sheet1!BW55</f>
        <v>520.409912109375</v>
      </c>
      <c r="BX55">
        <f>+[1]Sheet1!BX55</f>
        <v>430.87905883789063</v>
      </c>
      <c r="BY55">
        <f>+[1]Sheet1!BY55</f>
        <v>458.13385009765625</v>
      </c>
      <c r="BZ55">
        <f>+[1]Sheet1!BZ55</f>
        <v>390.27239990234375</v>
      </c>
      <c r="CA55">
        <f>+[1]Sheet1!CA55</f>
        <v>428.51348876953125</v>
      </c>
      <c r="CB55">
        <f>+[1]Sheet1!CB55</f>
        <v>416.49560546875</v>
      </c>
      <c r="CC55">
        <f>+[1]Sheet1!CC55</f>
        <v>465.74057006835938</v>
      </c>
      <c r="CD55">
        <f>+[1]Sheet1!CD55</f>
        <v>465.7406005859375</v>
      </c>
      <c r="CF55">
        <f ca="1">+[2]IPCse!DC59</f>
        <v>465.74679265877256</v>
      </c>
      <c r="CG55">
        <f t="shared" ca="1" si="0"/>
        <v>465.36915503852487</v>
      </c>
    </row>
    <row r="56" spans="1:85" x14ac:dyDescent="0.25">
      <c r="A56" s="2">
        <f>+[1]Sheet1!A56</f>
        <v>44348</v>
      </c>
      <c r="B56" s="1">
        <f>+[1]Sheet1!B56</f>
        <v>6</v>
      </c>
      <c r="C56" s="1">
        <f>+[1]Sheet1!C56</f>
        <v>2021</v>
      </c>
      <c r="D56">
        <f>+[1]Sheet1!D56</f>
        <v>515.58819580078125</v>
      </c>
      <c r="E56">
        <f>+[1]Sheet1!E56</f>
        <v>411.19964599609375</v>
      </c>
      <c r="F56">
        <f>+[1]Sheet1!F56</f>
        <v>484.8690185546875</v>
      </c>
      <c r="G56">
        <f>+[1]Sheet1!G56</f>
        <v>430.29922485351563</v>
      </c>
      <c r="H56">
        <f>+[1]Sheet1!H56</f>
        <v>487.73663330078125</v>
      </c>
      <c r="I56">
        <f>+[1]Sheet1!I56</f>
        <v>542.46978759765625</v>
      </c>
      <c r="J56">
        <f>+[1]Sheet1!J56</f>
        <v>539.78924560546875</v>
      </c>
      <c r="K56">
        <f>+[1]Sheet1!K56</f>
        <v>462.60842895507813</v>
      </c>
      <c r="L56">
        <f>+[1]Sheet1!L56</f>
        <v>467.9952392578125</v>
      </c>
      <c r="M56">
        <f>+[1]Sheet1!M56</f>
        <v>398.17886352539063</v>
      </c>
      <c r="N56">
        <f>+[1]Sheet1!N56</f>
        <v>445.968994140625</v>
      </c>
      <c r="O56">
        <f>+[1]Sheet1!O56</f>
        <v>426.9376220703125</v>
      </c>
      <c r="P56">
        <f>+[1]Sheet1!P56</f>
        <v>513.153564453125</v>
      </c>
      <c r="Q56">
        <f>+[1]Sheet1!Q56</f>
        <v>410.282958984375</v>
      </c>
      <c r="R56">
        <f>+[1]Sheet1!R56</f>
        <v>487.96939086914063</v>
      </c>
      <c r="S56">
        <f>+[1]Sheet1!S56</f>
        <v>425.6416015625</v>
      </c>
      <c r="T56">
        <f>+[1]Sheet1!T56</f>
        <v>488.82342529296875</v>
      </c>
      <c r="U56">
        <f>+[1]Sheet1!U56</f>
        <v>537.144775390625</v>
      </c>
      <c r="V56">
        <f>+[1]Sheet1!V56</f>
        <v>538.7945556640625</v>
      </c>
      <c r="W56">
        <f>+[1]Sheet1!W56</f>
        <v>461.72854614257813</v>
      </c>
      <c r="X56">
        <f>+[1]Sheet1!X56</f>
        <v>468.34591674804688</v>
      </c>
      <c r="Y56">
        <f>+[1]Sheet1!Y56</f>
        <v>401.26776123046875</v>
      </c>
      <c r="Z56">
        <f>+[1]Sheet1!Z56</f>
        <v>445.69546508789063</v>
      </c>
      <c r="AA56">
        <f>+[1]Sheet1!AA56</f>
        <v>425.28073120117188</v>
      </c>
      <c r="AB56">
        <f>+[1]Sheet1!AB56</f>
        <v>511.49029541015625</v>
      </c>
      <c r="AC56">
        <f>+[1]Sheet1!AC56</f>
        <v>409.9168701171875</v>
      </c>
      <c r="AD56">
        <f>+[1]Sheet1!AD56</f>
        <v>489.57550048828125</v>
      </c>
      <c r="AE56">
        <f>+[1]Sheet1!AE56</f>
        <v>422.11215209960938</v>
      </c>
      <c r="AF56">
        <f>+[1]Sheet1!AF56</f>
        <v>488.40771484375</v>
      </c>
      <c r="AG56">
        <f>+[1]Sheet1!AG56</f>
        <v>537.42120361328125</v>
      </c>
      <c r="AH56">
        <f>+[1]Sheet1!AH56</f>
        <v>540.48284912109375</v>
      </c>
      <c r="AI56">
        <f>+[1]Sheet1!AI56</f>
        <v>461.4234619140625</v>
      </c>
      <c r="AJ56">
        <f>+[1]Sheet1!AJ56</f>
        <v>468.6729736328125</v>
      </c>
      <c r="AK56">
        <f>+[1]Sheet1!AK56</f>
        <v>402.36727905273438</v>
      </c>
      <c r="AL56">
        <f>+[1]Sheet1!AL56</f>
        <v>443.26541137695313</v>
      </c>
      <c r="AM56">
        <f>+[1]Sheet1!AM56</f>
        <v>424.59970092773438</v>
      </c>
      <c r="AN56">
        <f>+[1]Sheet1!AN56</f>
        <v>509.78204345703125</v>
      </c>
      <c r="AO56">
        <f>+[1]Sheet1!AO56</f>
        <v>409.74356079101563</v>
      </c>
      <c r="AP56">
        <f>+[1]Sheet1!AP56</f>
        <v>490.02182006835938</v>
      </c>
      <c r="AQ56">
        <f>+[1]Sheet1!AQ56</f>
        <v>420.36306762695313</v>
      </c>
      <c r="AR56">
        <f>+[1]Sheet1!AR56</f>
        <v>488.60958862304688</v>
      </c>
      <c r="AS56">
        <f>+[1]Sheet1!AS56</f>
        <v>527.66387939453125</v>
      </c>
      <c r="AT56">
        <f>+[1]Sheet1!AT56</f>
        <v>537.510498046875</v>
      </c>
      <c r="AU56">
        <f>+[1]Sheet1!AU56</f>
        <v>460.416015625</v>
      </c>
      <c r="AV56">
        <f>+[1]Sheet1!AV56</f>
        <v>468.59881591796875</v>
      </c>
      <c r="AW56">
        <f>+[1]Sheet1!AW56</f>
        <v>398.57366943359375</v>
      </c>
      <c r="AX56">
        <f>+[1]Sheet1!AX56</f>
        <v>441.96670532226563</v>
      </c>
      <c r="AY56">
        <f>+[1]Sheet1!AY56</f>
        <v>424.52679443359375</v>
      </c>
      <c r="AZ56">
        <f>+[1]Sheet1!AZ56</f>
        <v>506.80178833007813</v>
      </c>
      <c r="BA56">
        <f>+[1]Sheet1!BA56</f>
        <v>409.320068359375</v>
      </c>
      <c r="BB56">
        <f>+[1]Sheet1!BB56</f>
        <v>491.29257202148438</v>
      </c>
      <c r="BC56">
        <f>+[1]Sheet1!BC56</f>
        <v>415.86187744140625</v>
      </c>
      <c r="BD56">
        <f>+[1]Sheet1!BD56</f>
        <v>490.374755859375</v>
      </c>
      <c r="BE56">
        <f>+[1]Sheet1!BE56</f>
        <v>519.658935546875</v>
      </c>
      <c r="BF56">
        <f>+[1]Sheet1!BF56</f>
        <v>534.92376708984375</v>
      </c>
      <c r="BG56">
        <f>+[1]Sheet1!BG56</f>
        <v>460.2403564453125</v>
      </c>
      <c r="BH56">
        <f>+[1]Sheet1!BH56</f>
        <v>468.62933349609375</v>
      </c>
      <c r="BI56">
        <f>+[1]Sheet1!BI56</f>
        <v>404.4990234375</v>
      </c>
      <c r="BJ56">
        <f>+[1]Sheet1!BJ56</f>
        <v>439.61138916015625</v>
      </c>
      <c r="BK56">
        <f>+[1]Sheet1!BK56</f>
        <v>423.96771240234375</v>
      </c>
      <c r="BL56">
        <f>+[1]Sheet1!BL56</f>
        <v>490.10028076171875</v>
      </c>
      <c r="BM56">
        <f>+[1]Sheet1!BM56</f>
        <v>486.35122680664063</v>
      </c>
      <c r="BN56">
        <f>+[1]Sheet1!BN56</f>
        <v>485.51669311523438</v>
      </c>
      <c r="BO56">
        <f>+[1]Sheet1!BO56</f>
        <v>483.65927124023438</v>
      </c>
      <c r="BP56">
        <f>+[1]Sheet1!BP56</f>
        <v>478.61361694335938</v>
      </c>
      <c r="BQ56">
        <f>+[1]Sheet1!BQ56</f>
        <v>511.12234497070313</v>
      </c>
      <c r="BR56">
        <f>+[1]Sheet1!BR56</f>
        <v>409.939208984375</v>
      </c>
      <c r="BS56">
        <f>+[1]Sheet1!BS56</f>
        <v>489.24749755859375</v>
      </c>
      <c r="BT56">
        <f>+[1]Sheet1!BT56</f>
        <v>421.17092895507813</v>
      </c>
      <c r="BU56">
        <f>+[1]Sheet1!BU56</f>
        <v>489.26193237304688</v>
      </c>
      <c r="BV56">
        <f>+[1]Sheet1!BV56</f>
        <v>528.2562255859375</v>
      </c>
      <c r="BW56">
        <f>+[1]Sheet1!BW56</f>
        <v>537.4464111328125</v>
      </c>
      <c r="BX56">
        <f>+[1]Sheet1!BX56</f>
        <v>461.03631591796875</v>
      </c>
      <c r="BY56">
        <f>+[1]Sheet1!BY56</f>
        <v>468.52322387695313</v>
      </c>
      <c r="BZ56">
        <f>+[1]Sheet1!BZ56</f>
        <v>401.9169921875</v>
      </c>
      <c r="CA56">
        <f>+[1]Sheet1!CA56</f>
        <v>441.99765014648438</v>
      </c>
      <c r="CB56">
        <f>+[1]Sheet1!CB56</f>
        <v>424.67343139648438</v>
      </c>
      <c r="CC56">
        <f>+[1]Sheet1!CC56</f>
        <v>483.56219482421875</v>
      </c>
      <c r="CD56">
        <f>+[1]Sheet1!CD56</f>
        <v>483.56219482421875</v>
      </c>
      <c r="CF56">
        <f ca="1">+[2]IPCse!DC60</f>
        <v>483.68166457307143</v>
      </c>
      <c r="CG56">
        <f t="shared" ca="1" si="0"/>
        <v>483.28948496894776</v>
      </c>
    </row>
    <row r="57" spans="1:85" x14ac:dyDescent="0.25">
      <c r="A57" s="2">
        <f>+[1]Sheet1!A57</f>
        <v>44378</v>
      </c>
      <c r="B57" s="1">
        <f>+[1]Sheet1!B57</f>
        <v>7</v>
      </c>
      <c r="C57" s="1">
        <f>+[1]Sheet1!C57</f>
        <v>2021</v>
      </c>
      <c r="D57">
        <f>+[1]Sheet1!D57</f>
        <v>541.42681884765625</v>
      </c>
      <c r="E57">
        <f>+[1]Sheet1!E57</f>
        <v>425.971923828125</v>
      </c>
      <c r="F57">
        <f>+[1]Sheet1!F57</f>
        <v>502.17214965820313</v>
      </c>
      <c r="G57">
        <f>+[1]Sheet1!G57</f>
        <v>441.49053955078125</v>
      </c>
      <c r="H57">
        <f>+[1]Sheet1!H57</f>
        <v>501.0389404296875</v>
      </c>
      <c r="I57">
        <f>+[1]Sheet1!I57</f>
        <v>564.45526123046875</v>
      </c>
      <c r="J57">
        <f>+[1]Sheet1!J57</f>
        <v>553.01824951171875</v>
      </c>
      <c r="K57">
        <f>+[1]Sheet1!K57</f>
        <v>470.60336303710938</v>
      </c>
      <c r="L57">
        <f>+[1]Sheet1!L57</f>
        <v>482.16326904296875</v>
      </c>
      <c r="M57">
        <f>+[1]Sheet1!M57</f>
        <v>409.5538330078125</v>
      </c>
      <c r="N57">
        <f>+[1]Sheet1!N57</f>
        <v>466.58352661132813</v>
      </c>
      <c r="O57">
        <f>+[1]Sheet1!O57</f>
        <v>439.9022216796875</v>
      </c>
      <c r="P57">
        <f>+[1]Sheet1!P57</f>
        <v>539.0296630859375</v>
      </c>
      <c r="Q57">
        <f>+[1]Sheet1!Q57</f>
        <v>425.34356689453125</v>
      </c>
      <c r="R57">
        <f>+[1]Sheet1!R57</f>
        <v>505.20437622070313</v>
      </c>
      <c r="S57">
        <f>+[1]Sheet1!S57</f>
        <v>437.39056396484375</v>
      </c>
      <c r="T57">
        <f>+[1]Sheet1!T57</f>
        <v>502.22998046875</v>
      </c>
      <c r="U57">
        <f>+[1]Sheet1!U57</f>
        <v>558.4835205078125</v>
      </c>
      <c r="V57">
        <f>+[1]Sheet1!V57</f>
        <v>551.6903076171875</v>
      </c>
      <c r="W57">
        <f>+[1]Sheet1!W57</f>
        <v>469.05636596679688</v>
      </c>
      <c r="X57">
        <f>+[1]Sheet1!X57</f>
        <v>482.44854736328125</v>
      </c>
      <c r="Y57">
        <f>+[1]Sheet1!Y57</f>
        <v>414.03707885742188</v>
      </c>
      <c r="Z57">
        <f>+[1]Sheet1!Z57</f>
        <v>466.47332763671875</v>
      </c>
      <c r="AA57">
        <f>+[1]Sheet1!AA57</f>
        <v>438.58724975585938</v>
      </c>
      <c r="AB57">
        <f>+[1]Sheet1!AB57</f>
        <v>537.37255859375</v>
      </c>
      <c r="AC57">
        <f>+[1]Sheet1!AC57</f>
        <v>424.79766845703125</v>
      </c>
      <c r="AD57">
        <f>+[1]Sheet1!AD57</f>
        <v>506.7161865234375</v>
      </c>
      <c r="AE57">
        <f>+[1]Sheet1!AE57</f>
        <v>434.07278442382813</v>
      </c>
      <c r="AF57">
        <f>+[1]Sheet1!AF57</f>
        <v>501.80789184570313</v>
      </c>
      <c r="AG57">
        <f>+[1]Sheet1!AG57</f>
        <v>558.9742431640625</v>
      </c>
      <c r="AH57">
        <f>+[1]Sheet1!AH57</f>
        <v>553.52789306640625</v>
      </c>
      <c r="AI57">
        <f>+[1]Sheet1!AI57</f>
        <v>468.42422485351563</v>
      </c>
      <c r="AJ57">
        <f>+[1]Sheet1!AJ57</f>
        <v>482.63473510742188</v>
      </c>
      <c r="AK57">
        <f>+[1]Sheet1!AK57</f>
        <v>415.47769165039063</v>
      </c>
      <c r="AL57">
        <f>+[1]Sheet1!AL57</f>
        <v>464.17538452148438</v>
      </c>
      <c r="AM57">
        <f>+[1]Sheet1!AM57</f>
        <v>438.0184326171875</v>
      </c>
      <c r="AN57">
        <f>+[1]Sheet1!AN57</f>
        <v>535.62969970703125</v>
      </c>
      <c r="AO57">
        <f>+[1]Sheet1!AO57</f>
        <v>424.63638305664063</v>
      </c>
      <c r="AP57">
        <f>+[1]Sheet1!AP57</f>
        <v>507.183349609375</v>
      </c>
      <c r="AQ57">
        <f>+[1]Sheet1!AQ57</f>
        <v>432.55184936523438</v>
      </c>
      <c r="AR57">
        <f>+[1]Sheet1!AR57</f>
        <v>502.00851440429688</v>
      </c>
      <c r="AS57">
        <f>+[1]Sheet1!AS57</f>
        <v>547.60064697265625</v>
      </c>
      <c r="AT57">
        <f>+[1]Sheet1!AT57</f>
        <v>549.93609619140625</v>
      </c>
      <c r="AU57">
        <f>+[1]Sheet1!AU57</f>
        <v>467.17630004882813</v>
      </c>
      <c r="AV57">
        <f>+[1]Sheet1!AV57</f>
        <v>482.93472290039063</v>
      </c>
      <c r="AW57">
        <f>+[1]Sheet1!AW57</f>
        <v>411.60723876953125</v>
      </c>
      <c r="AX57">
        <f>+[1]Sheet1!AX57</f>
        <v>463.07778930664063</v>
      </c>
      <c r="AY57">
        <f>+[1]Sheet1!AY57</f>
        <v>438.10305786132813</v>
      </c>
      <c r="AZ57">
        <f>+[1]Sheet1!AZ57</f>
        <v>532.5623779296875</v>
      </c>
      <c r="BA57">
        <f>+[1]Sheet1!BA57</f>
        <v>424.50625610351563</v>
      </c>
      <c r="BB57">
        <f>+[1]Sheet1!BB57</f>
        <v>508.42959594726563</v>
      </c>
      <c r="BC57">
        <f>+[1]Sheet1!BC57</f>
        <v>428.55105590820313</v>
      </c>
      <c r="BD57">
        <f>+[1]Sheet1!BD57</f>
        <v>503.75503540039063</v>
      </c>
      <c r="BE57">
        <f>+[1]Sheet1!BE57</f>
        <v>538.348388671875</v>
      </c>
      <c r="BF57">
        <f>+[1]Sheet1!BF57</f>
        <v>546.916015625</v>
      </c>
      <c r="BG57">
        <f>+[1]Sheet1!BG57</f>
        <v>466.59548950195313</v>
      </c>
      <c r="BH57">
        <f>+[1]Sheet1!BH57</f>
        <v>483.42953491210938</v>
      </c>
      <c r="BI57">
        <f>+[1]Sheet1!BI57</f>
        <v>418.78424072265625</v>
      </c>
      <c r="BJ57">
        <f>+[1]Sheet1!BJ57</f>
        <v>461.1739501953125</v>
      </c>
      <c r="BK57">
        <f>+[1]Sheet1!BK57</f>
        <v>438.09713745117188</v>
      </c>
      <c r="BL57">
        <f>+[1]Sheet1!BL57</f>
        <v>509.45330810546875</v>
      </c>
      <c r="BM57">
        <f>+[1]Sheet1!BM57</f>
        <v>504.9471435546875</v>
      </c>
      <c r="BN57">
        <f>+[1]Sheet1!BN57</f>
        <v>504.00192260742188</v>
      </c>
      <c r="BO57">
        <f>+[1]Sheet1!BO57</f>
        <v>501.53573608398438</v>
      </c>
      <c r="BP57">
        <f>+[1]Sheet1!BP57</f>
        <v>495.94244384765625</v>
      </c>
      <c r="BQ57">
        <f>+[1]Sheet1!BQ57</f>
        <v>536.9608154296875</v>
      </c>
      <c r="BR57">
        <f>+[1]Sheet1!BR57</f>
        <v>424.93496704101563</v>
      </c>
      <c r="BS57">
        <f>+[1]Sheet1!BS57</f>
        <v>506.429931640625</v>
      </c>
      <c r="BT57">
        <f>+[1]Sheet1!BT57</f>
        <v>433.29946899414063</v>
      </c>
      <c r="BU57">
        <f>+[1]Sheet1!BU57</f>
        <v>502.64572143554688</v>
      </c>
      <c r="BV57">
        <f>+[1]Sheet1!BV57</f>
        <v>548.2728271484375</v>
      </c>
      <c r="BW57">
        <f>+[1]Sheet1!BW57</f>
        <v>549.95367431640625</v>
      </c>
      <c r="BX57">
        <f>+[1]Sheet1!BX57</f>
        <v>467.96432495117188</v>
      </c>
      <c r="BY57">
        <f>+[1]Sheet1!BY57</f>
        <v>482.91946411132813</v>
      </c>
      <c r="BZ57">
        <f>+[1]Sheet1!BZ57</f>
        <v>415.32345581054688</v>
      </c>
      <c r="CA57">
        <f>+[1]Sheet1!CA57</f>
        <v>463.17941284179688</v>
      </c>
      <c r="CB57">
        <f>+[1]Sheet1!CB57</f>
        <v>438.33078002929688</v>
      </c>
      <c r="CC57">
        <f>+[1]Sheet1!CC57</f>
        <v>501.66143798828125</v>
      </c>
      <c r="CD57">
        <f>+[1]Sheet1!CD57</f>
        <v>501.66140747070313</v>
      </c>
      <c r="CF57">
        <f ca="1">+[2]IPCse!DC61</f>
        <v>501.75732848952373</v>
      </c>
      <c r="CG57">
        <f t="shared" ca="1" si="0"/>
        <v>501.35049274430924</v>
      </c>
    </row>
    <row r="58" spans="1:85" x14ac:dyDescent="0.25">
      <c r="A58" s="2">
        <f>+[1]Sheet1!A58</f>
        <v>44409</v>
      </c>
      <c r="B58" s="1">
        <f>+[1]Sheet1!B58</f>
        <v>8</v>
      </c>
      <c r="C58" s="1">
        <f>+[1]Sheet1!C58</f>
        <v>2021</v>
      </c>
      <c r="D58">
        <f>+[1]Sheet1!D58</f>
        <v>549.5780029296875</v>
      </c>
      <c r="E58">
        <f>+[1]Sheet1!E58</f>
        <v>439.04501342773438</v>
      </c>
      <c r="F58">
        <f>+[1]Sheet1!F58</f>
        <v>518.56494140625</v>
      </c>
      <c r="G58">
        <f>+[1]Sheet1!G58</f>
        <v>445.94015502929688</v>
      </c>
      <c r="H58">
        <f>+[1]Sheet1!H58</f>
        <v>517.87811279296875</v>
      </c>
      <c r="I58">
        <f>+[1]Sheet1!I58</f>
        <v>587.1827392578125</v>
      </c>
      <c r="J58">
        <f>+[1]Sheet1!J58</f>
        <v>566.61968994140625</v>
      </c>
      <c r="K58">
        <f>+[1]Sheet1!K58</f>
        <v>477.20468139648438</v>
      </c>
      <c r="L58">
        <f>+[1]Sheet1!L58</f>
        <v>499.98046875</v>
      </c>
      <c r="M58">
        <f>+[1]Sheet1!M58</f>
        <v>427.04071044921875</v>
      </c>
      <c r="N58">
        <f>+[1]Sheet1!N58</f>
        <v>480.65643310546875</v>
      </c>
      <c r="O58">
        <f>+[1]Sheet1!O58</f>
        <v>454.38681030273438</v>
      </c>
      <c r="P58">
        <f>+[1]Sheet1!P58</f>
        <v>547.2303466796875</v>
      </c>
      <c r="Q58">
        <f>+[1]Sheet1!Q58</f>
        <v>438.1356201171875</v>
      </c>
      <c r="R58">
        <f>+[1]Sheet1!R58</f>
        <v>521.63739013671875</v>
      </c>
      <c r="S58">
        <f>+[1]Sheet1!S58</f>
        <v>441.82888793945313</v>
      </c>
      <c r="T58">
        <f>+[1]Sheet1!T58</f>
        <v>518.88885498046875</v>
      </c>
      <c r="U58">
        <f>+[1]Sheet1!U58</f>
        <v>581.46820068359375</v>
      </c>
      <c r="V58">
        <f>+[1]Sheet1!V58</f>
        <v>565.30517578125</v>
      </c>
      <c r="W58">
        <f>+[1]Sheet1!W58</f>
        <v>475.80062866210938</v>
      </c>
      <c r="X58">
        <f>+[1]Sheet1!X58</f>
        <v>500.2490234375</v>
      </c>
      <c r="Y58">
        <f>+[1]Sheet1!Y58</f>
        <v>432.162109375</v>
      </c>
      <c r="Z58">
        <f>+[1]Sheet1!Z58</f>
        <v>480.35476684570313</v>
      </c>
      <c r="AA58">
        <f>+[1]Sheet1!AA58</f>
        <v>453.04248046875</v>
      </c>
      <c r="AB58">
        <f>+[1]Sheet1!AB58</f>
        <v>545.68267822265625</v>
      </c>
      <c r="AC58">
        <f>+[1]Sheet1!AC58</f>
        <v>437.57559204101563</v>
      </c>
      <c r="AD58">
        <f>+[1]Sheet1!AD58</f>
        <v>523.10211181640625</v>
      </c>
      <c r="AE58">
        <f>+[1]Sheet1!AE58</f>
        <v>438.1435546875</v>
      </c>
      <c r="AF58">
        <f>+[1]Sheet1!AF58</f>
        <v>518.39849853515625</v>
      </c>
      <c r="AG58">
        <f>+[1]Sheet1!AG58</f>
        <v>582.0230712890625</v>
      </c>
      <c r="AH58">
        <f>+[1]Sheet1!AH58</f>
        <v>567.12615966796875</v>
      </c>
      <c r="AI58">
        <f>+[1]Sheet1!AI58</f>
        <v>475.12020874023438</v>
      </c>
      <c r="AJ58">
        <f>+[1]Sheet1!AJ58</f>
        <v>500.43008422851563</v>
      </c>
      <c r="AK58">
        <f>+[1]Sheet1!AK58</f>
        <v>433.97216796875</v>
      </c>
      <c r="AL58">
        <f>+[1]Sheet1!AL58</f>
        <v>478.06759643554688</v>
      </c>
      <c r="AM58">
        <f>+[1]Sheet1!AM58</f>
        <v>452.47607421875</v>
      </c>
      <c r="AN58">
        <f>+[1]Sheet1!AN58</f>
        <v>544.19378662109375</v>
      </c>
      <c r="AO58">
        <f>+[1]Sheet1!AO58</f>
        <v>437.380859375</v>
      </c>
      <c r="AP58">
        <f>+[1]Sheet1!AP58</f>
        <v>523.76788330078125</v>
      </c>
      <c r="AQ58">
        <f>+[1]Sheet1!AQ58</f>
        <v>437.376953125</v>
      </c>
      <c r="AR58">
        <f>+[1]Sheet1!AR58</f>
        <v>518.5806884765625</v>
      </c>
      <c r="AS58">
        <f>+[1]Sheet1!AS58</f>
        <v>570.84967041015625</v>
      </c>
      <c r="AT58">
        <f>+[1]Sheet1!AT58</f>
        <v>563.69549560546875</v>
      </c>
      <c r="AU58">
        <f>+[1]Sheet1!AU58</f>
        <v>473.85821533203125</v>
      </c>
      <c r="AV58">
        <f>+[1]Sheet1!AV58</f>
        <v>500.63467407226563</v>
      </c>
      <c r="AW58">
        <f>+[1]Sheet1!AW58</f>
        <v>429.60458374023438</v>
      </c>
      <c r="AX58">
        <f>+[1]Sheet1!AX58</f>
        <v>476.640380859375</v>
      </c>
      <c r="AY58">
        <f>+[1]Sheet1!AY58</f>
        <v>452.56399536132813</v>
      </c>
      <c r="AZ58">
        <f>+[1]Sheet1!AZ58</f>
        <v>541.4375</v>
      </c>
      <c r="BA58">
        <f>+[1]Sheet1!BA58</f>
        <v>437.09295654296875</v>
      </c>
      <c r="BB58">
        <f>+[1]Sheet1!BB58</f>
        <v>525.2025146484375</v>
      </c>
      <c r="BC58">
        <f>+[1]Sheet1!BC58</f>
        <v>434.92718505859375</v>
      </c>
      <c r="BD58">
        <f>+[1]Sheet1!BD58</f>
        <v>520.08465576171875</v>
      </c>
      <c r="BE58">
        <f>+[1]Sheet1!BE58</f>
        <v>561.78875732421875</v>
      </c>
      <c r="BF58">
        <f>+[1]Sheet1!BF58</f>
        <v>560.74066162109375</v>
      </c>
      <c r="BG58">
        <f>+[1]Sheet1!BG58</f>
        <v>473.16201782226563</v>
      </c>
      <c r="BH58">
        <f>+[1]Sheet1!BH58</f>
        <v>501.23992919921875</v>
      </c>
      <c r="BI58">
        <f>+[1]Sheet1!BI58</f>
        <v>437.6368408203125</v>
      </c>
      <c r="BJ58">
        <f>+[1]Sheet1!BJ58</f>
        <v>474.23397827148438</v>
      </c>
      <c r="BK58">
        <f>+[1]Sheet1!BK58</f>
        <v>452.52371215820313</v>
      </c>
      <c r="BL58">
        <f>+[1]Sheet1!BL58</f>
        <v>521.13092041015625</v>
      </c>
      <c r="BM58">
        <f>+[1]Sheet1!BM58</f>
        <v>517.06768798828125</v>
      </c>
      <c r="BN58">
        <f>+[1]Sheet1!BN58</f>
        <v>516.45928955078125</v>
      </c>
      <c r="BO58">
        <f>+[1]Sheet1!BO58</f>
        <v>514.56787109375</v>
      </c>
      <c r="BP58">
        <f>+[1]Sheet1!BP58</f>
        <v>509.72171020507813</v>
      </c>
      <c r="BQ58">
        <f>+[1]Sheet1!BQ58</f>
        <v>545.4027099609375</v>
      </c>
      <c r="BR58">
        <f>+[1]Sheet1!BR58</f>
        <v>437.68975830078125</v>
      </c>
      <c r="BS58">
        <f>+[1]Sheet1!BS58</f>
        <v>522.97979736328125</v>
      </c>
      <c r="BT58">
        <f>+[1]Sheet1!BT58</f>
        <v>438.39862060546875</v>
      </c>
      <c r="BU58">
        <f>+[1]Sheet1!BU58</f>
        <v>519.15472412109375</v>
      </c>
      <c r="BV58">
        <f>+[1]Sheet1!BV58</f>
        <v>571.49603271484375</v>
      </c>
      <c r="BW58">
        <f>+[1]Sheet1!BW58</f>
        <v>563.67608642578125</v>
      </c>
      <c r="BX58">
        <f>+[1]Sheet1!BX58</f>
        <v>474.61666870117188</v>
      </c>
      <c r="BY58">
        <f>+[1]Sheet1!BY58</f>
        <v>500.7022705078125</v>
      </c>
      <c r="BZ58">
        <f>+[1]Sheet1!BZ58</f>
        <v>433.73245239257813</v>
      </c>
      <c r="CA58">
        <f>+[1]Sheet1!CA58</f>
        <v>476.67031860351563</v>
      </c>
      <c r="CB58">
        <f>+[1]Sheet1!CB58</f>
        <v>452.77996826171875</v>
      </c>
      <c r="CC58">
        <f>+[1]Sheet1!CC58</f>
        <v>514.52630615234375</v>
      </c>
      <c r="CD58">
        <f>+[1]Sheet1!CD58</f>
        <v>514.52630615234375</v>
      </c>
      <c r="CF58">
        <f ca="1">+[2]IPCse!DC62</f>
        <v>514.58942329661988</v>
      </c>
      <c r="CG58">
        <f t="shared" ca="1" si="0"/>
        <v>514.17218301009211</v>
      </c>
    </row>
    <row r="59" spans="1:85" x14ac:dyDescent="0.25">
      <c r="A59" s="2">
        <f>+[1]Sheet1!A59</f>
        <v>44440</v>
      </c>
      <c r="B59" s="1">
        <f>+[1]Sheet1!B59</f>
        <v>9</v>
      </c>
      <c r="C59" s="1">
        <f>+[1]Sheet1!C59</f>
        <v>2021</v>
      </c>
      <c r="D59">
        <f>+[1]Sheet1!D59</f>
        <v>563.47747802734375</v>
      </c>
      <c r="E59">
        <f>+[1]Sheet1!E59</f>
        <v>459.84408569335938</v>
      </c>
      <c r="F59">
        <f>+[1]Sheet1!F59</f>
        <v>534.183837890625</v>
      </c>
      <c r="G59">
        <f>+[1]Sheet1!G59</f>
        <v>455.03472900390625</v>
      </c>
      <c r="H59">
        <f>+[1]Sheet1!H59</f>
        <v>535.03460693359375</v>
      </c>
      <c r="I59">
        <f>+[1]Sheet1!I59</f>
        <v>611.52923583984375</v>
      </c>
      <c r="J59">
        <f>+[1]Sheet1!J59</f>
        <v>582.44451904296875</v>
      </c>
      <c r="K59">
        <f>+[1]Sheet1!K59</f>
        <v>492.768798828125</v>
      </c>
      <c r="L59">
        <f>+[1]Sheet1!L59</f>
        <v>518.6734619140625</v>
      </c>
      <c r="M59">
        <f>+[1]Sheet1!M59</f>
        <v>446.21536254882813</v>
      </c>
      <c r="N59">
        <f>+[1]Sheet1!N59</f>
        <v>500.04373168945313</v>
      </c>
      <c r="O59">
        <f>+[1]Sheet1!O59</f>
        <v>464.99908447265625</v>
      </c>
      <c r="P59">
        <f>+[1]Sheet1!P59</f>
        <v>561.33282470703125</v>
      </c>
      <c r="Q59">
        <f>+[1]Sheet1!Q59</f>
        <v>458.99172973632813</v>
      </c>
      <c r="R59">
        <f>+[1]Sheet1!R59</f>
        <v>537.35858154296875</v>
      </c>
      <c r="S59">
        <f>+[1]Sheet1!S59</f>
        <v>450.5655517578125</v>
      </c>
      <c r="T59">
        <f>+[1]Sheet1!T59</f>
        <v>536.4993896484375</v>
      </c>
      <c r="U59">
        <f>+[1]Sheet1!U59</f>
        <v>606.017822265625</v>
      </c>
      <c r="V59">
        <f>+[1]Sheet1!V59</f>
        <v>581.48199462890625</v>
      </c>
      <c r="W59">
        <f>+[1]Sheet1!W59</f>
        <v>491.14724731445313</v>
      </c>
      <c r="X59">
        <f>+[1]Sheet1!X59</f>
        <v>519.22344970703125</v>
      </c>
      <c r="Y59">
        <f>+[1]Sheet1!Y59</f>
        <v>451.9637451171875</v>
      </c>
      <c r="Z59">
        <f>+[1]Sheet1!Z59</f>
        <v>500.02835083007813</v>
      </c>
      <c r="AA59">
        <f>+[1]Sheet1!AA59</f>
        <v>463.07891845703125</v>
      </c>
      <c r="AB59">
        <f>+[1]Sheet1!AB59</f>
        <v>559.91973876953125</v>
      </c>
      <c r="AC59">
        <f>+[1]Sheet1!AC59</f>
        <v>458.43936157226563</v>
      </c>
      <c r="AD59">
        <f>+[1]Sheet1!AD59</f>
        <v>538.968505859375</v>
      </c>
      <c r="AE59">
        <f>+[1]Sheet1!AE59</f>
        <v>446.76507568359375</v>
      </c>
      <c r="AF59">
        <f>+[1]Sheet1!AF59</f>
        <v>536.2342529296875</v>
      </c>
      <c r="AG59">
        <f>+[1]Sheet1!AG59</f>
        <v>606.7861328125</v>
      </c>
      <c r="AH59">
        <f>+[1]Sheet1!AH59</f>
        <v>583.5411376953125</v>
      </c>
      <c r="AI59">
        <f>+[1]Sheet1!AI59</f>
        <v>490.427001953125</v>
      </c>
      <c r="AJ59">
        <f>+[1]Sheet1!AJ59</f>
        <v>519.599853515625</v>
      </c>
      <c r="AK59">
        <f>+[1]Sheet1!AK59</f>
        <v>453.94430541992188</v>
      </c>
      <c r="AL59">
        <f>+[1]Sheet1!AL59</f>
        <v>497.96401977539063</v>
      </c>
      <c r="AM59">
        <f>+[1]Sheet1!AM59</f>
        <v>462.1842041015625</v>
      </c>
      <c r="AN59">
        <f>+[1]Sheet1!AN59</f>
        <v>558.53948974609375</v>
      </c>
      <c r="AO59">
        <f>+[1]Sheet1!AO59</f>
        <v>458.29000854492188</v>
      </c>
      <c r="AP59">
        <f>+[1]Sheet1!AP59</f>
        <v>539.60595703125</v>
      </c>
      <c r="AQ59">
        <f>+[1]Sheet1!AQ59</f>
        <v>445.99176025390625</v>
      </c>
      <c r="AR59">
        <f>+[1]Sheet1!AR59</f>
        <v>536.5211181640625</v>
      </c>
      <c r="AS59">
        <f>+[1]Sheet1!AS59</f>
        <v>595.677978515625</v>
      </c>
      <c r="AT59">
        <f>+[1]Sheet1!AT59</f>
        <v>580.5975341796875</v>
      </c>
      <c r="AU59">
        <f>+[1]Sheet1!AU59</f>
        <v>489.28829956054688</v>
      </c>
      <c r="AV59">
        <f>+[1]Sheet1!AV59</f>
        <v>519.78369140625</v>
      </c>
      <c r="AW59">
        <f>+[1]Sheet1!AW59</f>
        <v>449.32394409179688</v>
      </c>
      <c r="AX59">
        <f>+[1]Sheet1!AX59</f>
        <v>496.71926879882813</v>
      </c>
      <c r="AY59">
        <f>+[1]Sheet1!AY59</f>
        <v>462.29806518554688</v>
      </c>
      <c r="AZ59">
        <f>+[1]Sheet1!AZ59</f>
        <v>556.05096435546875</v>
      </c>
      <c r="BA59">
        <f>+[1]Sheet1!BA59</f>
        <v>458.09884643554688</v>
      </c>
      <c r="BB59">
        <f>+[1]Sheet1!BB59</f>
        <v>541.0223388671875</v>
      </c>
      <c r="BC59">
        <f>+[1]Sheet1!BC59</f>
        <v>443.20697021484375</v>
      </c>
      <c r="BD59">
        <f>+[1]Sheet1!BD59</f>
        <v>538.6160888671875</v>
      </c>
      <c r="BE59">
        <f>+[1]Sheet1!BE59</f>
        <v>586.77911376953125</v>
      </c>
      <c r="BF59">
        <f>+[1]Sheet1!BF59</f>
        <v>578.0953369140625</v>
      </c>
      <c r="BG59">
        <f>+[1]Sheet1!BG59</f>
        <v>488.82659912109375</v>
      </c>
      <c r="BH59">
        <f>+[1]Sheet1!BH59</f>
        <v>520.585205078125</v>
      </c>
      <c r="BI59">
        <f>+[1]Sheet1!BI59</f>
        <v>458.14193725585938</v>
      </c>
      <c r="BJ59">
        <f>+[1]Sheet1!BJ59</f>
        <v>494.54150390625</v>
      </c>
      <c r="BK59">
        <f>+[1]Sheet1!BK59</f>
        <v>461.97943115234375</v>
      </c>
      <c r="BL59">
        <f>+[1]Sheet1!BL59</f>
        <v>536.51239013671875</v>
      </c>
      <c r="BM59">
        <f>+[1]Sheet1!BM59</f>
        <v>532.8470458984375</v>
      </c>
      <c r="BN59">
        <f>+[1]Sheet1!BN59</f>
        <v>532.56475830078125</v>
      </c>
      <c r="BO59">
        <f>+[1]Sheet1!BO59</f>
        <v>531.04400634765625</v>
      </c>
      <c r="BP59">
        <f>+[1]Sheet1!BP59</f>
        <v>526.75537109375</v>
      </c>
      <c r="BQ59">
        <f>+[1]Sheet1!BQ59</f>
        <v>559.66156005859375</v>
      </c>
      <c r="BR59">
        <f>+[1]Sheet1!BR59</f>
        <v>458.59609985351563</v>
      </c>
      <c r="BS59">
        <f>+[1]Sheet1!BS59</f>
        <v>538.76806640625</v>
      </c>
      <c r="BT59">
        <f>+[1]Sheet1!BT59</f>
        <v>446.978759765625</v>
      </c>
      <c r="BU59">
        <f>+[1]Sheet1!BU59</f>
        <v>537.213134765625</v>
      </c>
      <c r="BV59">
        <f>+[1]Sheet1!BV59</f>
        <v>596.31048583984375</v>
      </c>
      <c r="BW59">
        <f>+[1]Sheet1!BW59</f>
        <v>580.46466064453125</v>
      </c>
      <c r="BX59">
        <f>+[1]Sheet1!BX59</f>
        <v>490.09207153320313</v>
      </c>
      <c r="BY59">
        <f>+[1]Sheet1!BY59</f>
        <v>519.854736328125</v>
      </c>
      <c r="BZ59">
        <f>+[1]Sheet1!BZ59</f>
        <v>453.784912109375</v>
      </c>
      <c r="CA59">
        <f>+[1]Sheet1!CA59</f>
        <v>496.70779418945313</v>
      </c>
      <c r="CB59">
        <f>+[1]Sheet1!CB59</f>
        <v>462.5347900390625</v>
      </c>
      <c r="CC59">
        <f>+[1]Sheet1!CC59</f>
        <v>530.87518310546875</v>
      </c>
      <c r="CD59">
        <f>+[1]Sheet1!CD59</f>
        <v>530.87518310546875</v>
      </c>
      <c r="CF59">
        <f ca="1">+[2]IPCse!DC63</f>
        <v>530.89623336347313</v>
      </c>
      <c r="CG59">
        <f t="shared" ca="1" si="0"/>
        <v>530.4657711609932</v>
      </c>
    </row>
    <row r="60" spans="1:85" x14ac:dyDescent="0.25">
      <c r="A60" s="2">
        <f>+[1]Sheet1!A60</f>
        <v>44470</v>
      </c>
      <c r="B60" s="1">
        <f>+[1]Sheet1!B60</f>
        <v>10</v>
      </c>
      <c r="C60" s="1">
        <f>+[1]Sheet1!C60</f>
        <v>2021</v>
      </c>
      <c r="D60">
        <f>+[1]Sheet1!D60</f>
        <v>582.94024658203125</v>
      </c>
      <c r="E60">
        <f>+[1]Sheet1!E60</f>
        <v>472.01980590820313</v>
      </c>
      <c r="F60">
        <f>+[1]Sheet1!F60</f>
        <v>556.91497802734375</v>
      </c>
      <c r="G60">
        <f>+[1]Sheet1!G60</f>
        <v>465.93460083007813</v>
      </c>
      <c r="H60">
        <f>+[1]Sheet1!H60</f>
        <v>549.561279296875</v>
      </c>
      <c r="I60">
        <f>+[1]Sheet1!I60</f>
        <v>638.50848388671875</v>
      </c>
      <c r="J60">
        <f>+[1]Sheet1!J60</f>
        <v>600.513916015625</v>
      </c>
      <c r="K60">
        <f>+[1]Sheet1!K60</f>
        <v>502.68975830078125</v>
      </c>
      <c r="L60">
        <f>+[1]Sheet1!L60</f>
        <v>539.1318359375</v>
      </c>
      <c r="M60">
        <f>+[1]Sheet1!M60</f>
        <v>461.044677734375</v>
      </c>
      <c r="N60">
        <f>+[1]Sheet1!N60</f>
        <v>520.62066650390625</v>
      </c>
      <c r="O60">
        <f>+[1]Sheet1!O60</f>
        <v>479.94509887695313</v>
      </c>
      <c r="P60">
        <f>+[1]Sheet1!P60</f>
        <v>580.54718017578125</v>
      </c>
      <c r="Q60">
        <f>+[1]Sheet1!Q60</f>
        <v>470.47525024414063</v>
      </c>
      <c r="R60">
        <f>+[1]Sheet1!R60</f>
        <v>560.56512451171875</v>
      </c>
      <c r="S60">
        <f>+[1]Sheet1!S60</f>
        <v>461.90213012695313</v>
      </c>
      <c r="T60">
        <f>+[1]Sheet1!T60</f>
        <v>551.1923828125</v>
      </c>
      <c r="U60">
        <f>+[1]Sheet1!U60</f>
        <v>633.637939453125</v>
      </c>
      <c r="V60">
        <f>+[1]Sheet1!V60</f>
        <v>599.50555419921875</v>
      </c>
      <c r="W60">
        <f>+[1]Sheet1!W60</f>
        <v>500.91278076171875</v>
      </c>
      <c r="X60">
        <f>+[1]Sheet1!X60</f>
        <v>539.48358154296875</v>
      </c>
      <c r="Y60">
        <f>+[1]Sheet1!Y60</f>
        <v>466.43563842773438</v>
      </c>
      <c r="Z60">
        <f>+[1]Sheet1!Z60</f>
        <v>520.7860107421875</v>
      </c>
      <c r="AA60">
        <f>+[1]Sheet1!AA60</f>
        <v>478.43505859375</v>
      </c>
      <c r="AB60">
        <f>+[1]Sheet1!AB60</f>
        <v>579.0074462890625</v>
      </c>
      <c r="AC60">
        <f>+[1]Sheet1!AC60</f>
        <v>470.3328857421875</v>
      </c>
      <c r="AD60">
        <f>+[1]Sheet1!AD60</f>
        <v>562.33294677734375</v>
      </c>
      <c r="AE60">
        <f>+[1]Sheet1!AE60</f>
        <v>458.01220703125</v>
      </c>
      <c r="AF60">
        <f>+[1]Sheet1!AF60</f>
        <v>550.98919677734375</v>
      </c>
      <c r="AG60">
        <f>+[1]Sheet1!AG60</f>
        <v>634.53411865234375</v>
      </c>
      <c r="AH60">
        <f>+[1]Sheet1!AH60</f>
        <v>601.492919921875</v>
      </c>
      <c r="AI60">
        <f>+[1]Sheet1!AI60</f>
        <v>500.080322265625</v>
      </c>
      <c r="AJ60">
        <f>+[1]Sheet1!AJ60</f>
        <v>539.71929931640625</v>
      </c>
      <c r="AK60">
        <f>+[1]Sheet1!AK60</f>
        <v>468.33782958984375</v>
      </c>
      <c r="AL60">
        <f>+[1]Sheet1!AL60</f>
        <v>518.74798583984375</v>
      </c>
      <c r="AM60">
        <f>+[1]Sheet1!AM60</f>
        <v>477.65093994140625</v>
      </c>
      <c r="AN60">
        <f>+[1]Sheet1!AN60</f>
        <v>577.47662353515625</v>
      </c>
      <c r="AO60">
        <f>+[1]Sheet1!AO60</f>
        <v>469.96435546875</v>
      </c>
      <c r="AP60">
        <f>+[1]Sheet1!AP60</f>
        <v>563.61474609375</v>
      </c>
      <c r="AQ60">
        <f>+[1]Sheet1!AQ60</f>
        <v>457.27420043945313</v>
      </c>
      <c r="AR60">
        <f>+[1]Sheet1!AR60</f>
        <v>551.34185791015625</v>
      </c>
      <c r="AS60">
        <f>+[1]Sheet1!AS60</f>
        <v>624.3470458984375</v>
      </c>
      <c r="AT60">
        <f>+[1]Sheet1!AT60</f>
        <v>598.5584716796875</v>
      </c>
      <c r="AU60">
        <f>+[1]Sheet1!AU60</f>
        <v>498.6705322265625</v>
      </c>
      <c r="AV60">
        <f>+[1]Sheet1!AV60</f>
        <v>539.96337890625</v>
      </c>
      <c r="AW60">
        <f>+[1]Sheet1!AW60</f>
        <v>463.64300537109375</v>
      </c>
      <c r="AX60">
        <f>+[1]Sheet1!AX60</f>
        <v>517.42645263671875</v>
      </c>
      <c r="AY60">
        <f>+[1]Sheet1!AY60</f>
        <v>477.92864990234375</v>
      </c>
      <c r="AZ60">
        <f>+[1]Sheet1!AZ60</f>
        <v>574.79290771484375</v>
      </c>
      <c r="BA60">
        <f>+[1]Sheet1!BA60</f>
        <v>469.12454223632813</v>
      </c>
      <c r="BB60">
        <f>+[1]Sheet1!BB60</f>
        <v>565.75469970703125</v>
      </c>
      <c r="BC60">
        <f>+[1]Sheet1!BC60</f>
        <v>454.55526733398438</v>
      </c>
      <c r="BD60">
        <f>+[1]Sheet1!BD60</f>
        <v>553.66729736328125</v>
      </c>
      <c r="BE60">
        <f>+[1]Sheet1!BE60</f>
        <v>616.28106689453125</v>
      </c>
      <c r="BF60">
        <f>+[1]Sheet1!BF60</f>
        <v>595.89886474609375</v>
      </c>
      <c r="BG60">
        <f>+[1]Sheet1!BG60</f>
        <v>497.9583740234375</v>
      </c>
      <c r="BH60">
        <f>+[1]Sheet1!BH60</f>
        <v>540.98687744140625</v>
      </c>
      <c r="BI60">
        <f>+[1]Sheet1!BI60</f>
        <v>471.90695190429688</v>
      </c>
      <c r="BJ60">
        <f>+[1]Sheet1!BJ60</f>
        <v>515.13232421875</v>
      </c>
      <c r="BK60">
        <f>+[1]Sheet1!BK60</f>
        <v>478.12210083007813</v>
      </c>
      <c r="BL60">
        <f>+[1]Sheet1!BL60</f>
        <v>555.019287109375</v>
      </c>
      <c r="BM60">
        <f>+[1]Sheet1!BM60</f>
        <v>551.2117919921875</v>
      </c>
      <c r="BN60">
        <f>+[1]Sheet1!BN60</f>
        <v>551.081787109375</v>
      </c>
      <c r="BO60">
        <f>+[1]Sheet1!BO60</f>
        <v>549.73193359375</v>
      </c>
      <c r="BP60">
        <f>+[1]Sheet1!BP60</f>
        <v>545.55859375</v>
      </c>
      <c r="BQ60">
        <f>+[1]Sheet1!BQ60</f>
        <v>578.73089599609375</v>
      </c>
      <c r="BR60">
        <f>+[1]Sheet1!BR60</f>
        <v>470.14120483398438</v>
      </c>
      <c r="BS60">
        <f>+[1]Sheet1!BS60</f>
        <v>562.553955078125</v>
      </c>
      <c r="BT60">
        <f>+[1]Sheet1!BT60</f>
        <v>458.24075317382813</v>
      </c>
      <c r="BU60">
        <f>+[1]Sheet1!BU60</f>
        <v>552.07733154296875</v>
      </c>
      <c r="BV60">
        <f>+[1]Sheet1!BV60</f>
        <v>624.9150390625</v>
      </c>
      <c r="BW60">
        <f>+[1]Sheet1!BW60</f>
        <v>598.3861083984375</v>
      </c>
      <c r="BX60">
        <f>+[1]Sheet1!BX60</f>
        <v>499.58145141601563</v>
      </c>
      <c r="BY60">
        <f>+[1]Sheet1!BY60</f>
        <v>540.14739990234375</v>
      </c>
      <c r="BZ60">
        <f>+[1]Sheet1!BZ60</f>
        <v>467.94830322265625</v>
      </c>
      <c r="CA60">
        <f>+[1]Sheet1!CA60</f>
        <v>517.3758544921875</v>
      </c>
      <c r="CB60">
        <f>+[1]Sheet1!CB60</f>
        <v>478.22235107421875</v>
      </c>
      <c r="CC60">
        <f>+[1]Sheet1!CC60</f>
        <v>549.49786376953125</v>
      </c>
      <c r="CD60">
        <f>+[1]Sheet1!CD60</f>
        <v>549.49786376953125</v>
      </c>
      <c r="CF60">
        <f ca="1">+[2]IPCse!DC64</f>
        <v>549.60039007424621</v>
      </c>
      <c r="CG60">
        <f t="shared" ca="1" si="0"/>
        <v>549.15476213506065</v>
      </c>
    </row>
    <row r="61" spans="1:85" x14ac:dyDescent="0.25">
      <c r="A61" s="2">
        <f>+[1]Sheet1!A61</f>
        <v>44501</v>
      </c>
      <c r="B61" s="1">
        <f>+[1]Sheet1!B61</f>
        <v>11</v>
      </c>
      <c r="C61" s="1">
        <f>+[1]Sheet1!C61</f>
        <v>2021</v>
      </c>
      <c r="D61">
        <f>+[1]Sheet1!D61</f>
        <v>598.77001953125</v>
      </c>
      <c r="E61">
        <f>+[1]Sheet1!E61</f>
        <v>473.8394775390625</v>
      </c>
      <c r="F61">
        <f>+[1]Sheet1!F61</f>
        <v>582.78009033203125</v>
      </c>
      <c r="G61">
        <f>+[1]Sheet1!G61</f>
        <v>476.62203979492188</v>
      </c>
      <c r="H61">
        <f>+[1]Sheet1!H61</f>
        <v>564.22796630859375</v>
      </c>
      <c r="I61">
        <f>+[1]Sheet1!I61</f>
        <v>654.85162353515625</v>
      </c>
      <c r="J61">
        <f>+[1]Sheet1!J61</f>
        <v>615.04254150390625</v>
      </c>
      <c r="K61">
        <f>+[1]Sheet1!K61</f>
        <v>508.945068359375</v>
      </c>
      <c r="L61">
        <f>+[1]Sheet1!L61</f>
        <v>547.88006591796875</v>
      </c>
      <c r="M61">
        <f>+[1]Sheet1!M61</f>
        <v>476.16329956054688</v>
      </c>
      <c r="N61">
        <f>+[1]Sheet1!N61</f>
        <v>545.7508544921875</v>
      </c>
      <c r="O61">
        <f>+[1]Sheet1!O61</f>
        <v>490.167724609375</v>
      </c>
      <c r="P61">
        <f>+[1]Sheet1!P61</f>
        <v>595.94488525390625</v>
      </c>
      <c r="Q61">
        <f>+[1]Sheet1!Q61</f>
        <v>471.78048706054688</v>
      </c>
      <c r="R61">
        <f>+[1]Sheet1!R61</f>
        <v>587.40570068359375</v>
      </c>
      <c r="S61">
        <f>+[1]Sheet1!S61</f>
        <v>472.10775756835938</v>
      </c>
      <c r="T61">
        <f>+[1]Sheet1!T61</f>
        <v>566.022705078125</v>
      </c>
      <c r="U61">
        <f>+[1]Sheet1!U61</f>
        <v>649.46136474609375</v>
      </c>
      <c r="V61">
        <f>+[1]Sheet1!V61</f>
        <v>613.61248779296875</v>
      </c>
      <c r="W61">
        <f>+[1]Sheet1!W61</f>
        <v>507.16094970703125</v>
      </c>
      <c r="X61">
        <f>+[1]Sheet1!X61</f>
        <v>547.9097900390625</v>
      </c>
      <c r="Y61">
        <f>+[1]Sheet1!Y61</f>
        <v>480.64218139648438</v>
      </c>
      <c r="Z61">
        <f>+[1]Sheet1!Z61</f>
        <v>546.6397705078125</v>
      </c>
      <c r="AA61">
        <f>+[1]Sheet1!AA61</f>
        <v>488.35922241210938</v>
      </c>
      <c r="AB61">
        <f>+[1]Sheet1!AB61</f>
        <v>594.0584716796875</v>
      </c>
      <c r="AC61">
        <f>+[1]Sheet1!AC61</f>
        <v>471.40841674804688</v>
      </c>
      <c r="AD61">
        <f>+[1]Sheet1!AD61</f>
        <v>589.8277587890625</v>
      </c>
      <c r="AE61">
        <f>+[1]Sheet1!AE61</f>
        <v>468.104248046875</v>
      </c>
      <c r="AF61">
        <f>+[1]Sheet1!AF61</f>
        <v>565.84716796875</v>
      </c>
      <c r="AG61">
        <f>+[1]Sheet1!AG61</f>
        <v>650.19384765625</v>
      </c>
      <c r="AH61">
        <f>+[1]Sheet1!AH61</f>
        <v>615.3712158203125</v>
      </c>
      <c r="AI61">
        <f>+[1]Sheet1!AI61</f>
        <v>506.4237060546875</v>
      </c>
      <c r="AJ61">
        <f>+[1]Sheet1!AJ61</f>
        <v>548.0311279296875</v>
      </c>
      <c r="AK61">
        <f>+[1]Sheet1!AK61</f>
        <v>482.41900634765625</v>
      </c>
      <c r="AL61">
        <f>+[1]Sheet1!AL61</f>
        <v>544.77545166015625</v>
      </c>
      <c r="AM61">
        <f>+[1]Sheet1!AM61</f>
        <v>487.43130493164063</v>
      </c>
      <c r="AN61">
        <f>+[1]Sheet1!AN61</f>
        <v>592.22412109375</v>
      </c>
      <c r="AO61">
        <f>+[1]Sheet1!AO61</f>
        <v>471.0404052734375</v>
      </c>
      <c r="AP61">
        <f>+[1]Sheet1!AP61</f>
        <v>591.18048095703125</v>
      </c>
      <c r="AQ61">
        <f>+[1]Sheet1!AQ61</f>
        <v>467.17926025390625</v>
      </c>
      <c r="AR61">
        <f>+[1]Sheet1!AR61</f>
        <v>566.24432373046875</v>
      </c>
      <c r="AS61">
        <f>+[1]Sheet1!AS61</f>
        <v>639.32855224609375</v>
      </c>
      <c r="AT61">
        <f>+[1]Sheet1!AT61</f>
        <v>612.0264892578125</v>
      </c>
      <c r="AU61">
        <f>+[1]Sheet1!AU61</f>
        <v>504.92459106445313</v>
      </c>
      <c r="AV61">
        <f>+[1]Sheet1!AV61</f>
        <v>547.92059326171875</v>
      </c>
      <c r="AW61">
        <f>+[1]Sheet1!AW61</f>
        <v>477.77413940429688</v>
      </c>
      <c r="AX61">
        <f>+[1]Sheet1!AX61</f>
        <v>543.6319580078125</v>
      </c>
      <c r="AY61">
        <f>+[1]Sheet1!AY61</f>
        <v>487.61883544921875</v>
      </c>
      <c r="AZ61">
        <f>+[1]Sheet1!AZ61</f>
        <v>589.1336669921875</v>
      </c>
      <c r="BA61">
        <f>+[1]Sheet1!BA61</f>
        <v>470.078369140625</v>
      </c>
      <c r="BB61">
        <f>+[1]Sheet1!BB61</f>
        <v>593.74969482421875</v>
      </c>
      <c r="BC61">
        <f>+[1]Sheet1!BC61</f>
        <v>464.051513671875</v>
      </c>
      <c r="BD61">
        <f>+[1]Sheet1!BD61</f>
        <v>568.7886962890625</v>
      </c>
      <c r="BE61">
        <f>+[1]Sheet1!BE61</f>
        <v>630.5985107421875</v>
      </c>
      <c r="BF61">
        <f>+[1]Sheet1!BF61</f>
        <v>608.90966796875</v>
      </c>
      <c r="BG61">
        <f>+[1]Sheet1!BG61</f>
        <v>504.071533203125</v>
      </c>
      <c r="BH61">
        <f>+[1]Sheet1!BH61</f>
        <v>548.33489990234375</v>
      </c>
      <c r="BI61">
        <f>+[1]Sheet1!BI61</f>
        <v>485.57049560546875</v>
      </c>
      <c r="BJ61">
        <f>+[1]Sheet1!BJ61</f>
        <v>541.86602783203125</v>
      </c>
      <c r="BK61">
        <f>+[1]Sheet1!BK61</f>
        <v>487.60067749023438</v>
      </c>
      <c r="BL61">
        <f>+[1]Sheet1!BL61</f>
        <v>570.50592041015625</v>
      </c>
      <c r="BM61">
        <f>+[1]Sheet1!BM61</f>
        <v>566.406494140625</v>
      </c>
      <c r="BN61">
        <f>+[1]Sheet1!BN61</f>
        <v>566.33831787109375</v>
      </c>
      <c r="BO61">
        <f>+[1]Sheet1!BO61</f>
        <v>564.85162353515625</v>
      </c>
      <c r="BP61">
        <f>+[1]Sheet1!BP61</f>
        <v>560.4561767578125</v>
      </c>
      <c r="BQ61">
        <f>+[1]Sheet1!BQ61</f>
        <v>593.7630615234375</v>
      </c>
      <c r="BR61">
        <f>+[1]Sheet1!BR61</f>
        <v>471.32199096679688</v>
      </c>
      <c r="BS61">
        <f>+[1]Sheet1!BS61</f>
        <v>589.87322998046875</v>
      </c>
      <c r="BT61">
        <f>+[1]Sheet1!BT61</f>
        <v>468.18209838867188</v>
      </c>
      <c r="BU61">
        <f>+[1]Sheet1!BU61</f>
        <v>567.03387451171875</v>
      </c>
      <c r="BV61">
        <f>+[1]Sheet1!BV61</f>
        <v>639.9404296875</v>
      </c>
      <c r="BW61">
        <f>+[1]Sheet1!BW61</f>
        <v>611.93963623046875</v>
      </c>
      <c r="BX61">
        <f>+[1]Sheet1!BX61</f>
        <v>505.81130981445313</v>
      </c>
      <c r="BY61">
        <f>+[1]Sheet1!BY61</f>
        <v>548.08612060546875</v>
      </c>
      <c r="BZ61">
        <f>+[1]Sheet1!BZ61</f>
        <v>481.956787109375</v>
      </c>
      <c r="CA61">
        <f>+[1]Sheet1!CA61</f>
        <v>543.6387939453125</v>
      </c>
      <c r="CB61">
        <f>+[1]Sheet1!CB61</f>
        <v>487.93399047851563</v>
      </c>
      <c r="CC61">
        <f>+[1]Sheet1!CC61</f>
        <v>564.62646484375</v>
      </c>
      <c r="CD61">
        <f>+[1]Sheet1!CD61</f>
        <v>564.62646484375</v>
      </c>
      <c r="CF61">
        <f ca="1">+[2]IPCse!DC65</f>
        <v>564.75351405890467</v>
      </c>
      <c r="CG61">
        <f t="shared" ca="1" si="0"/>
        <v>564.29559963751228</v>
      </c>
    </row>
    <row r="62" spans="1:85" x14ac:dyDescent="0.25">
      <c r="A62" s="2">
        <f>+[1]Sheet1!A62</f>
        <v>44531</v>
      </c>
      <c r="B62" s="1">
        <f>+[1]Sheet1!B62</f>
        <v>12</v>
      </c>
      <c r="C62" s="1">
        <f>+[1]Sheet1!C62</f>
        <v>2021</v>
      </c>
      <c r="D62">
        <f>+[1]Sheet1!D62</f>
        <v>618.1680908203125</v>
      </c>
      <c r="E62">
        <f>+[1]Sheet1!E62</f>
        <v>497.28717041015625</v>
      </c>
      <c r="F62">
        <f>+[1]Sheet1!F62</f>
        <v>612.4859619140625</v>
      </c>
      <c r="G62">
        <f>+[1]Sheet1!G62</f>
        <v>486.0628662109375</v>
      </c>
      <c r="H62">
        <f>+[1]Sheet1!H62</f>
        <v>582.626708984375</v>
      </c>
      <c r="I62">
        <f>+[1]Sheet1!I62</f>
        <v>658.60406494140625</v>
      </c>
      <c r="J62">
        <f>+[1]Sheet1!J62</f>
        <v>642.674072265625</v>
      </c>
      <c r="K62">
        <f>+[1]Sheet1!K62</f>
        <v>515.19921875</v>
      </c>
      <c r="L62">
        <f>+[1]Sheet1!L62</f>
        <v>568.56884765625</v>
      </c>
      <c r="M62">
        <f>+[1]Sheet1!M62</f>
        <v>494.81027221679688</v>
      </c>
      <c r="N62">
        <f>+[1]Sheet1!N62</f>
        <v>579.7864990234375</v>
      </c>
      <c r="O62">
        <f>+[1]Sheet1!O62</f>
        <v>505.99636840820313</v>
      </c>
      <c r="P62">
        <f>+[1]Sheet1!P62</f>
        <v>615.1812744140625</v>
      </c>
      <c r="Q62">
        <f>+[1]Sheet1!Q62</f>
        <v>495.18728637695313</v>
      </c>
      <c r="R62">
        <f>+[1]Sheet1!R62</f>
        <v>617.37506103515625</v>
      </c>
      <c r="S62">
        <f>+[1]Sheet1!S62</f>
        <v>481.73208618164063</v>
      </c>
      <c r="T62">
        <f>+[1]Sheet1!T62</f>
        <v>584.878173828125</v>
      </c>
      <c r="U62">
        <f>+[1]Sheet1!U62</f>
        <v>653.0018310546875</v>
      </c>
      <c r="V62">
        <f>+[1]Sheet1!V62</f>
        <v>642.12774658203125</v>
      </c>
      <c r="W62">
        <f>+[1]Sheet1!W62</f>
        <v>513.46209716796875</v>
      </c>
      <c r="X62">
        <f>+[1]Sheet1!X62</f>
        <v>569.0599365234375</v>
      </c>
      <c r="Y62">
        <f>+[1]Sheet1!Y62</f>
        <v>499.28421020507813</v>
      </c>
      <c r="Z62">
        <f>+[1]Sheet1!Z62</f>
        <v>579.5357666015625</v>
      </c>
      <c r="AA62">
        <f>+[1]Sheet1!AA62</f>
        <v>503.973388671875</v>
      </c>
      <c r="AB62">
        <f>+[1]Sheet1!AB62</f>
        <v>613.174072265625</v>
      </c>
      <c r="AC62">
        <f>+[1]Sheet1!AC62</f>
        <v>494.67416381835938</v>
      </c>
      <c r="AD62">
        <f>+[1]Sheet1!AD62</f>
        <v>619.8387451171875</v>
      </c>
      <c r="AE62">
        <f>+[1]Sheet1!AE62</f>
        <v>477.80264282226563</v>
      </c>
      <c r="AF62">
        <f>+[1]Sheet1!AF62</f>
        <v>584.9046630859375</v>
      </c>
      <c r="AG62">
        <f>+[1]Sheet1!AG62</f>
        <v>653.52252197265625</v>
      </c>
      <c r="AH62">
        <f>+[1]Sheet1!AH62</f>
        <v>643.87103271484375</v>
      </c>
      <c r="AI62">
        <f>+[1]Sheet1!AI62</f>
        <v>512.7689208984375</v>
      </c>
      <c r="AJ62">
        <f>+[1]Sheet1!AJ62</f>
        <v>569.33209228515625</v>
      </c>
      <c r="AK62">
        <f>+[1]Sheet1!AK62</f>
        <v>501.04891967773438</v>
      </c>
      <c r="AL62">
        <f>+[1]Sheet1!AL62</f>
        <v>576.52191162109375</v>
      </c>
      <c r="AM62">
        <f>+[1]Sheet1!AM62</f>
        <v>503.04940795898438</v>
      </c>
      <c r="AN62">
        <f>+[1]Sheet1!AN62</f>
        <v>611.14837646484375</v>
      </c>
      <c r="AO62">
        <f>+[1]Sheet1!AO62</f>
        <v>494.26690673828125</v>
      </c>
      <c r="AP62">
        <f>+[1]Sheet1!AP62</f>
        <v>621.14825439453125</v>
      </c>
      <c r="AQ62">
        <f>+[1]Sheet1!AQ62</f>
        <v>476.97457885742188</v>
      </c>
      <c r="AR62">
        <f>+[1]Sheet1!AR62</f>
        <v>585.35736083984375</v>
      </c>
      <c r="AS62">
        <f>+[1]Sheet1!AS62</f>
        <v>642.42193603515625</v>
      </c>
      <c r="AT62">
        <f>+[1]Sheet1!AT62</f>
        <v>641.782470703125</v>
      </c>
      <c r="AU62">
        <f>+[1]Sheet1!AU62</f>
        <v>511.18670654296875</v>
      </c>
      <c r="AV62">
        <f>+[1]Sheet1!AV62</f>
        <v>569.5289306640625</v>
      </c>
      <c r="AW62">
        <f>+[1]Sheet1!AW62</f>
        <v>496.297119140625</v>
      </c>
      <c r="AX62">
        <f>+[1]Sheet1!AX62</f>
        <v>574.88275146484375</v>
      </c>
      <c r="AY62">
        <f>+[1]Sheet1!AY62</f>
        <v>502.96603393554688</v>
      </c>
      <c r="AZ62">
        <f>+[1]Sheet1!AZ62</f>
        <v>607.75018310546875</v>
      </c>
      <c r="BA62">
        <f>+[1]Sheet1!BA62</f>
        <v>493.33602905273438</v>
      </c>
      <c r="BB62">
        <f>+[1]Sheet1!BB62</f>
        <v>623.71331787109375</v>
      </c>
      <c r="BC62">
        <f>+[1]Sheet1!BC62</f>
        <v>474.13580322265625</v>
      </c>
      <c r="BD62">
        <f>+[1]Sheet1!BD62</f>
        <v>588.18963623046875</v>
      </c>
      <c r="BE62">
        <f>+[1]Sheet1!BE62</f>
        <v>633.41851806640625</v>
      </c>
      <c r="BF62">
        <f>+[1]Sheet1!BF62</f>
        <v>639.4656982421875</v>
      </c>
      <c r="BG62">
        <f>+[1]Sheet1!BG62</f>
        <v>510.443115234375</v>
      </c>
      <c r="BH62">
        <f>+[1]Sheet1!BH62</f>
        <v>570.39129638671875</v>
      </c>
      <c r="BI62">
        <f>+[1]Sheet1!BI62</f>
        <v>504.22531127929688</v>
      </c>
      <c r="BJ62">
        <f>+[1]Sheet1!BJ62</f>
        <v>572.99530029296875</v>
      </c>
      <c r="BK62">
        <f>+[1]Sheet1!BK62</f>
        <v>502.52255249023438</v>
      </c>
      <c r="BL62">
        <f>+[1]Sheet1!BL62</f>
        <v>590.5826416015625</v>
      </c>
      <c r="BM62">
        <f>+[1]Sheet1!BM62</f>
        <v>586.6090087890625</v>
      </c>
      <c r="BN62">
        <f>+[1]Sheet1!BN62</f>
        <v>586.21392822265625</v>
      </c>
      <c r="BO62">
        <f>+[1]Sheet1!BO62</f>
        <v>584.98114013671875</v>
      </c>
      <c r="BP62">
        <f>+[1]Sheet1!BP62</f>
        <v>580.55633544921875</v>
      </c>
      <c r="BQ62">
        <f>+[1]Sheet1!BQ62</f>
        <v>612.79931640625</v>
      </c>
      <c r="BR62">
        <f>+[1]Sheet1!BR62</f>
        <v>494.62799072265625</v>
      </c>
      <c r="BS62">
        <f>+[1]Sheet1!BS62</f>
        <v>619.811767578125</v>
      </c>
      <c r="BT62">
        <f>+[1]Sheet1!BT62</f>
        <v>477.98760986328125</v>
      </c>
      <c r="BU62">
        <f>+[1]Sheet1!BU62</f>
        <v>586.16192626953125</v>
      </c>
      <c r="BV62">
        <f>+[1]Sheet1!BV62</f>
        <v>643.06353759765625</v>
      </c>
      <c r="BW62">
        <f>+[1]Sheet1!BW62</f>
        <v>641.4180908203125</v>
      </c>
      <c r="BX62">
        <f>+[1]Sheet1!BX62</f>
        <v>512.1270751953125</v>
      </c>
      <c r="BY62">
        <f>+[1]Sheet1!BY62</f>
        <v>569.64892578125</v>
      </c>
      <c r="BZ62">
        <f>+[1]Sheet1!BZ62</f>
        <v>500.57403564453125</v>
      </c>
      <c r="CA62">
        <f>+[1]Sheet1!CA62</f>
        <v>575.3448486328125</v>
      </c>
      <c r="CB62">
        <f>+[1]Sheet1!CB62</f>
        <v>503.25338745117188</v>
      </c>
      <c r="CC62">
        <f>+[1]Sheet1!CC62</f>
        <v>584.70648193359375</v>
      </c>
      <c r="CD62">
        <f>+[1]Sheet1!CD62</f>
        <v>584.70648193359375</v>
      </c>
      <c r="CF62">
        <f ca="1">+[2]IPCse!DC66</f>
        <v>584.92136784711192</v>
      </c>
      <c r="CG62">
        <f t="shared" ca="1" si="0"/>
        <v>584.44710089161708</v>
      </c>
    </row>
    <row r="63" spans="1:85" x14ac:dyDescent="0.25">
      <c r="A63" s="2">
        <f>+[1]Sheet1!A63</f>
        <v>44562</v>
      </c>
      <c r="B63" s="1">
        <f>+[1]Sheet1!B63</f>
        <v>1</v>
      </c>
      <c r="C63" s="1">
        <f>+[1]Sheet1!C63</f>
        <v>2022</v>
      </c>
      <c r="D63">
        <f>+[1]Sheet1!D63</f>
        <v>637.6644287109375</v>
      </c>
      <c r="E63">
        <f>+[1]Sheet1!E63</f>
        <v>499.58981323242188</v>
      </c>
      <c r="F63">
        <f>+[1]Sheet1!F63</f>
        <v>642.71063232421875</v>
      </c>
      <c r="G63">
        <f>+[1]Sheet1!G63</f>
        <v>495.68148803710938</v>
      </c>
      <c r="H63">
        <f>+[1]Sheet1!H63</f>
        <v>601.91302490234375</v>
      </c>
      <c r="I63">
        <f>+[1]Sheet1!I63</f>
        <v>684.318115234375</v>
      </c>
      <c r="J63">
        <f>+[1]Sheet1!J63</f>
        <v>660.93536376953125</v>
      </c>
      <c r="K63">
        <f>+[1]Sheet1!K63</f>
        <v>533.1083984375</v>
      </c>
      <c r="L63">
        <f>+[1]Sheet1!L63</f>
        <v>591.36346435546875</v>
      </c>
      <c r="M63">
        <f>+[1]Sheet1!M63</f>
        <v>516.71246337890625</v>
      </c>
      <c r="N63">
        <f>+[1]Sheet1!N63</f>
        <v>611.4874267578125</v>
      </c>
      <c r="O63">
        <f>+[1]Sheet1!O63</f>
        <v>527.11181640625</v>
      </c>
      <c r="P63">
        <f>+[1]Sheet1!P63</f>
        <v>634.8062744140625</v>
      </c>
      <c r="Q63">
        <f>+[1]Sheet1!Q63</f>
        <v>497.22354125976563</v>
      </c>
      <c r="R63">
        <f>+[1]Sheet1!R63</f>
        <v>648.23333740234375</v>
      </c>
      <c r="S63">
        <f>+[1]Sheet1!S63</f>
        <v>490.8209228515625</v>
      </c>
      <c r="T63">
        <f>+[1]Sheet1!T63</f>
        <v>604.2725830078125</v>
      </c>
      <c r="U63">
        <f>+[1]Sheet1!U63</f>
        <v>679.14215087890625</v>
      </c>
      <c r="V63">
        <f>+[1]Sheet1!V63</f>
        <v>660.23394775390625</v>
      </c>
      <c r="W63">
        <f>+[1]Sheet1!W63</f>
        <v>531.34039306640625</v>
      </c>
      <c r="X63">
        <f>+[1]Sheet1!X63</f>
        <v>592.3345947265625</v>
      </c>
      <c r="Y63">
        <f>+[1]Sheet1!Y63</f>
        <v>520.9959716796875</v>
      </c>
      <c r="Z63">
        <f>+[1]Sheet1!Z63</f>
        <v>611.32720947265625</v>
      </c>
      <c r="AA63">
        <f>+[1]Sheet1!AA63</f>
        <v>525.43316650390625</v>
      </c>
      <c r="AB63">
        <f>+[1]Sheet1!AB63</f>
        <v>632.859375</v>
      </c>
      <c r="AC63">
        <f>+[1]Sheet1!AC63</f>
        <v>496.869873046875</v>
      </c>
      <c r="AD63">
        <f>+[1]Sheet1!AD63</f>
        <v>650.9312744140625</v>
      </c>
      <c r="AE63">
        <f>+[1]Sheet1!AE63</f>
        <v>486.56640625</v>
      </c>
      <c r="AF63">
        <f>+[1]Sheet1!AF63</f>
        <v>604.19268798828125</v>
      </c>
      <c r="AG63">
        <f>+[1]Sheet1!AG63</f>
        <v>679.60540771484375</v>
      </c>
      <c r="AH63">
        <f>+[1]Sheet1!AH63</f>
        <v>662.33111572265625</v>
      </c>
      <c r="AI63">
        <f>+[1]Sheet1!AI63</f>
        <v>530.75323486328125</v>
      </c>
      <c r="AJ63">
        <f>+[1]Sheet1!AJ63</f>
        <v>592.68695068359375</v>
      </c>
      <c r="AK63">
        <f>+[1]Sheet1!AK63</f>
        <v>522.8291015625</v>
      </c>
      <c r="AL63">
        <f>+[1]Sheet1!AL63</f>
        <v>608.197509765625</v>
      </c>
      <c r="AM63">
        <f>+[1]Sheet1!AM63</f>
        <v>524.59027099609375</v>
      </c>
      <c r="AN63">
        <f>+[1]Sheet1!AN63</f>
        <v>630.76812744140625</v>
      </c>
      <c r="AO63">
        <f>+[1]Sheet1!AO63</f>
        <v>496.29202270507813</v>
      </c>
      <c r="AP63">
        <f>+[1]Sheet1!AP63</f>
        <v>652.5902099609375</v>
      </c>
      <c r="AQ63">
        <f>+[1]Sheet1!AQ63</f>
        <v>485.83297729492188</v>
      </c>
      <c r="AR63">
        <f>+[1]Sheet1!AR63</f>
        <v>604.636474609375</v>
      </c>
      <c r="AS63">
        <f>+[1]Sheet1!AS63</f>
        <v>669.1845703125</v>
      </c>
      <c r="AT63">
        <f>+[1]Sheet1!AT63</f>
        <v>659.74249267578125</v>
      </c>
      <c r="AU63">
        <f>+[1]Sheet1!AU63</f>
        <v>528.99163818359375</v>
      </c>
      <c r="AV63">
        <f>+[1]Sheet1!AV63</f>
        <v>593.4249267578125</v>
      </c>
      <c r="AW63">
        <f>+[1]Sheet1!AW63</f>
        <v>517.97967529296875</v>
      </c>
      <c r="AX63">
        <f>+[1]Sheet1!AX63</f>
        <v>606.75335693359375</v>
      </c>
      <c r="AY63">
        <f>+[1]Sheet1!AY63</f>
        <v>524.54254150390625</v>
      </c>
      <c r="AZ63">
        <f>+[1]Sheet1!AZ63</f>
        <v>627.3907470703125</v>
      </c>
      <c r="BA63">
        <f>+[1]Sheet1!BA63</f>
        <v>494.9942626953125</v>
      </c>
      <c r="BB63">
        <f>+[1]Sheet1!BB63</f>
        <v>655.661865234375</v>
      </c>
      <c r="BC63">
        <f>+[1]Sheet1!BC63</f>
        <v>482.56527709960938</v>
      </c>
      <c r="BD63">
        <f>+[1]Sheet1!BD63</f>
        <v>607.72015380859375</v>
      </c>
      <c r="BE63">
        <f>+[1]Sheet1!BE63</f>
        <v>660.7391357421875</v>
      </c>
      <c r="BF63">
        <f>+[1]Sheet1!BF63</f>
        <v>657.069091796875</v>
      </c>
      <c r="BG63">
        <f>+[1]Sheet1!BG63</f>
        <v>528.1177978515625</v>
      </c>
      <c r="BH63">
        <f>+[1]Sheet1!BH63</f>
        <v>594.7838134765625</v>
      </c>
      <c r="BI63">
        <f>+[1]Sheet1!BI63</f>
        <v>525.74847412109375</v>
      </c>
      <c r="BJ63">
        <f>+[1]Sheet1!BJ63</f>
        <v>605.06390380859375</v>
      </c>
      <c r="BK63">
        <f>+[1]Sheet1!BK63</f>
        <v>524.65557861328125</v>
      </c>
      <c r="BL63">
        <f>+[1]Sheet1!BL63</f>
        <v>610.8759765625</v>
      </c>
      <c r="BM63">
        <f>+[1]Sheet1!BM63</f>
        <v>607.03131103515625</v>
      </c>
      <c r="BN63">
        <f>+[1]Sheet1!BN63</f>
        <v>607.03802490234375</v>
      </c>
      <c r="BO63">
        <f>+[1]Sheet1!BO63</f>
        <v>606.0948486328125</v>
      </c>
      <c r="BP63">
        <f>+[1]Sheet1!BP63</f>
        <v>601.98956298828125</v>
      </c>
      <c r="BQ63">
        <f>+[1]Sheet1!BQ63</f>
        <v>632.41552734375</v>
      </c>
      <c r="BR63">
        <f>+[1]Sheet1!BR63</f>
        <v>496.60943603515625</v>
      </c>
      <c r="BS63">
        <f>+[1]Sheet1!BS63</f>
        <v>651.068115234375</v>
      </c>
      <c r="BT63">
        <f>+[1]Sheet1!BT63</f>
        <v>486.81192016601563</v>
      </c>
      <c r="BU63">
        <f>+[1]Sheet1!BU63</f>
        <v>605.56207275390625</v>
      </c>
      <c r="BV63">
        <f>+[1]Sheet1!BV63</f>
        <v>669.78802490234375</v>
      </c>
      <c r="BW63">
        <f>+[1]Sheet1!BW63</f>
        <v>659.37835693359375</v>
      </c>
      <c r="BX63">
        <f>+[1]Sheet1!BX63</f>
        <v>529.9537353515625</v>
      </c>
      <c r="BY63">
        <f>+[1]Sheet1!BY63</f>
        <v>593.43719482421875</v>
      </c>
      <c r="BZ63">
        <f>+[1]Sheet1!BZ63</f>
        <v>522.2279052734375</v>
      </c>
      <c r="CA63">
        <f>+[1]Sheet1!CA63</f>
        <v>607.24163818359375</v>
      </c>
      <c r="CB63">
        <f>+[1]Sheet1!CB63</f>
        <v>524.96881103515625</v>
      </c>
      <c r="CC63">
        <f>+[1]Sheet1!CC63</f>
        <v>605.6646728515625</v>
      </c>
      <c r="CD63">
        <f>+[1]Sheet1!CD63</f>
        <v>605.6646728515625</v>
      </c>
      <c r="CF63">
        <f ca="1">+[2]IPCse!DC67</f>
        <v>605.96967245358655</v>
      </c>
      <c r="CG63">
        <f t="shared" ca="1" si="0"/>
        <v>605.47833907533334</v>
      </c>
    </row>
    <row r="64" spans="1:85" x14ac:dyDescent="0.25">
      <c r="A64" s="2">
        <f>+[1]Sheet1!A64</f>
        <v>44593</v>
      </c>
      <c r="B64" s="1">
        <f>+[1]Sheet1!B64</f>
        <v>2</v>
      </c>
      <c r="C64" s="1">
        <f>+[1]Sheet1!C64</f>
        <v>2022</v>
      </c>
      <c r="D64">
        <f>+[1]Sheet1!D64</f>
        <v>675.11053466796875</v>
      </c>
      <c r="E64">
        <f>+[1]Sheet1!E64</f>
        <v>511.8814697265625</v>
      </c>
      <c r="F64">
        <f>+[1]Sheet1!F64</f>
        <v>675.32720947265625</v>
      </c>
      <c r="G64">
        <f>+[1]Sheet1!G64</f>
        <v>509.02865600585938</v>
      </c>
      <c r="H64">
        <f>+[1]Sheet1!H64</f>
        <v>628.7794189453125</v>
      </c>
      <c r="I64">
        <f>+[1]Sheet1!I64</f>
        <v>710.4853515625</v>
      </c>
      <c r="J64">
        <f>+[1]Sheet1!J64</f>
        <v>695.20318603515625</v>
      </c>
      <c r="K64">
        <f>+[1]Sheet1!K64</f>
        <v>530.72125244140625</v>
      </c>
      <c r="L64">
        <f>+[1]Sheet1!L64</f>
        <v>607.0550537109375</v>
      </c>
      <c r="M64">
        <f>+[1]Sheet1!M64</f>
        <v>540.63775634765625</v>
      </c>
      <c r="N64">
        <f>+[1]Sheet1!N64</f>
        <v>639.22613525390625</v>
      </c>
      <c r="O64">
        <f>+[1]Sheet1!O64</f>
        <v>549.93951416015625</v>
      </c>
      <c r="P64">
        <f>+[1]Sheet1!P64</f>
        <v>672.7850341796875</v>
      </c>
      <c r="Q64">
        <f>+[1]Sheet1!Q64</f>
        <v>509.17910766601563</v>
      </c>
      <c r="R64">
        <f>+[1]Sheet1!R64</f>
        <v>681.2462158203125</v>
      </c>
      <c r="S64">
        <f>+[1]Sheet1!S64</f>
        <v>504.53753662109375</v>
      </c>
      <c r="T64">
        <f>+[1]Sheet1!T64</f>
        <v>631.09503173828125</v>
      </c>
      <c r="U64">
        <f>+[1]Sheet1!U64</f>
        <v>704.5159912109375</v>
      </c>
      <c r="V64">
        <f>+[1]Sheet1!V64</f>
        <v>693.96636962890625</v>
      </c>
      <c r="W64">
        <f>+[1]Sheet1!W64</f>
        <v>528.61151123046875</v>
      </c>
      <c r="X64">
        <f>+[1]Sheet1!X64</f>
        <v>607.0557861328125</v>
      </c>
      <c r="Y64">
        <f>+[1]Sheet1!Y64</f>
        <v>543.58856201171875</v>
      </c>
      <c r="Z64">
        <f>+[1]Sheet1!Z64</f>
        <v>638.17724609375</v>
      </c>
      <c r="AA64">
        <f>+[1]Sheet1!AA64</f>
        <v>548.25762939453125</v>
      </c>
      <c r="AB64">
        <f>+[1]Sheet1!AB64</f>
        <v>671.15771484375</v>
      </c>
      <c r="AC64">
        <f>+[1]Sheet1!AC64</f>
        <v>508.60421752929688</v>
      </c>
      <c r="AD64">
        <f>+[1]Sheet1!AD64</f>
        <v>684.3116455078125</v>
      </c>
      <c r="AE64">
        <f>+[1]Sheet1!AE64</f>
        <v>500.66168212890625</v>
      </c>
      <c r="AF64">
        <f>+[1]Sheet1!AF64</f>
        <v>630.99371337890625</v>
      </c>
      <c r="AG64">
        <f>+[1]Sheet1!AG64</f>
        <v>704.77044677734375</v>
      </c>
      <c r="AH64">
        <f>+[1]Sheet1!AH64</f>
        <v>696.09295654296875</v>
      </c>
      <c r="AI64">
        <f>+[1]Sheet1!AI64</f>
        <v>527.58038330078125</v>
      </c>
      <c r="AJ64">
        <f>+[1]Sheet1!AJ64</f>
        <v>606.94036865234375</v>
      </c>
      <c r="AK64">
        <f>+[1]Sheet1!AK64</f>
        <v>545.373291015625</v>
      </c>
      <c r="AL64">
        <f>+[1]Sheet1!AL64</f>
        <v>634.1248779296875</v>
      </c>
      <c r="AM64">
        <f>+[1]Sheet1!AM64</f>
        <v>547.42034912109375</v>
      </c>
      <c r="AN64">
        <f>+[1]Sheet1!AN64</f>
        <v>669.2481689453125</v>
      </c>
      <c r="AO64">
        <f>+[1]Sheet1!AO64</f>
        <v>507.91070556640625</v>
      </c>
      <c r="AP64">
        <f>+[1]Sheet1!AP64</f>
        <v>685.8509521484375</v>
      </c>
      <c r="AQ64">
        <f>+[1]Sheet1!AQ64</f>
        <v>499.96078491210938</v>
      </c>
      <c r="AR64">
        <f>+[1]Sheet1!AR64</f>
        <v>631.38116455078125</v>
      </c>
      <c r="AS64">
        <f>+[1]Sheet1!AS64</f>
        <v>693.2059326171875</v>
      </c>
      <c r="AT64">
        <f>+[1]Sheet1!AT64</f>
        <v>692.601806640625</v>
      </c>
      <c r="AU64">
        <f>+[1]Sheet1!AU64</f>
        <v>525.83367919921875</v>
      </c>
      <c r="AV64">
        <f>+[1]Sheet1!AV64</f>
        <v>607.15570068359375</v>
      </c>
      <c r="AW64">
        <f>+[1]Sheet1!AW64</f>
        <v>539.8468017578125</v>
      </c>
      <c r="AX64">
        <f>+[1]Sheet1!AX64</f>
        <v>632.81707763671875</v>
      </c>
      <c r="AY64">
        <f>+[1]Sheet1!AY64</f>
        <v>547.35235595703125</v>
      </c>
      <c r="AZ64">
        <f>+[1]Sheet1!AZ64</f>
        <v>666.32867431640625</v>
      </c>
      <c r="BA64">
        <f>+[1]Sheet1!BA64</f>
        <v>506.42373657226563</v>
      </c>
      <c r="BB64">
        <f>+[1]Sheet1!BB64</f>
        <v>688.99322509765625</v>
      </c>
      <c r="BC64">
        <f>+[1]Sheet1!BC64</f>
        <v>496.42657470703125</v>
      </c>
      <c r="BD64">
        <f>+[1]Sheet1!BD64</f>
        <v>634.33233642578125</v>
      </c>
      <c r="BE64">
        <f>+[1]Sheet1!BE64</f>
        <v>683.70294189453125</v>
      </c>
      <c r="BF64">
        <f>+[1]Sheet1!BF64</f>
        <v>689.180419921875</v>
      </c>
      <c r="BG64">
        <f>+[1]Sheet1!BG64</f>
        <v>524.7015380859375</v>
      </c>
      <c r="BH64">
        <f>+[1]Sheet1!BH64</f>
        <v>607.65069580078125</v>
      </c>
      <c r="BI64">
        <f>+[1]Sheet1!BI64</f>
        <v>546.32769775390625</v>
      </c>
      <c r="BJ64">
        <f>+[1]Sheet1!BJ64</f>
        <v>630.825927734375</v>
      </c>
      <c r="BK64">
        <f>+[1]Sheet1!BK64</f>
        <v>547.42327880859375</v>
      </c>
      <c r="BL64">
        <f>+[1]Sheet1!BL64</f>
        <v>639.794189453125</v>
      </c>
      <c r="BM64">
        <f>+[1]Sheet1!BM64</f>
        <v>635.02099609375</v>
      </c>
      <c r="BN64">
        <f>+[1]Sheet1!BN64</f>
        <v>634.771728515625</v>
      </c>
      <c r="BO64">
        <f>+[1]Sheet1!BO64</f>
        <v>633.21356201171875</v>
      </c>
      <c r="BP64">
        <f>+[1]Sheet1!BP64</f>
        <v>627.77459716796875</v>
      </c>
      <c r="BQ64">
        <f>+[1]Sheet1!BQ64</f>
        <v>670.68310546875</v>
      </c>
      <c r="BR64">
        <f>+[1]Sheet1!BR64</f>
        <v>508.34295654296875</v>
      </c>
      <c r="BS64">
        <f>+[1]Sheet1!BS64</f>
        <v>684.24090576171875</v>
      </c>
      <c r="BT64">
        <f>+[1]Sheet1!BT64</f>
        <v>500.6904296875</v>
      </c>
      <c r="BU64">
        <f>+[1]Sheet1!BU64</f>
        <v>632.28094482421875</v>
      </c>
      <c r="BV64">
        <f>+[1]Sheet1!BV64</f>
        <v>693.88934326171875</v>
      </c>
      <c r="BW64">
        <f>+[1]Sheet1!BW64</f>
        <v>692.36236572265625</v>
      </c>
      <c r="BX64">
        <f>+[1]Sheet1!BX64</f>
        <v>526.87921142578125</v>
      </c>
      <c r="BY64">
        <f>+[1]Sheet1!BY64</f>
        <v>607.27899169921875</v>
      </c>
      <c r="BZ64">
        <f>+[1]Sheet1!BZ64</f>
        <v>543.92413330078125</v>
      </c>
      <c r="CA64">
        <f>+[1]Sheet1!CA64</f>
        <v>633.39166259765625</v>
      </c>
      <c r="CB64">
        <f>+[1]Sheet1!CB64</f>
        <v>547.7701416015625</v>
      </c>
      <c r="CC64">
        <f>+[1]Sheet1!CC64</f>
        <v>632.8162841796875</v>
      </c>
      <c r="CD64">
        <f>+[1]Sheet1!CD64</f>
        <v>632.8162841796875</v>
      </c>
      <c r="CF64">
        <f ca="1">+[2]IPCse!DC68</f>
        <v>633.215094127425</v>
      </c>
      <c r="CG64">
        <f t="shared" ca="1" si="0"/>
        <v>632.70166956923083</v>
      </c>
    </row>
    <row r="65" spans="1:85" x14ac:dyDescent="0.25">
      <c r="A65" s="2">
        <f>+[1]Sheet1!A65</f>
        <v>44621</v>
      </c>
      <c r="B65" s="1">
        <f>+[1]Sheet1!B65</f>
        <v>3</v>
      </c>
      <c r="C65" s="1">
        <f>+[1]Sheet1!C65</f>
        <v>2022</v>
      </c>
      <c r="D65">
        <f>+[1]Sheet1!D65</f>
        <v>718.0704345703125</v>
      </c>
      <c r="E65">
        <f>+[1]Sheet1!E65</f>
        <v>534.460205078125</v>
      </c>
      <c r="F65">
        <f>+[1]Sheet1!F65</f>
        <v>722.7425537109375</v>
      </c>
      <c r="G65">
        <f>+[1]Sheet1!G65</f>
        <v>549.9173583984375</v>
      </c>
      <c r="H65">
        <f>+[1]Sheet1!H65</f>
        <v>656.16375732421875</v>
      </c>
      <c r="I65">
        <f>+[1]Sheet1!I65</f>
        <v>744.9366455078125</v>
      </c>
      <c r="J65">
        <f>+[1]Sheet1!J65</f>
        <v>735.6529541015625</v>
      </c>
      <c r="K65">
        <f>+[1]Sheet1!K65</f>
        <v>551.1973876953125</v>
      </c>
      <c r="L65">
        <f>+[1]Sheet1!L65</f>
        <v>627.82733154296875</v>
      </c>
      <c r="M65">
        <f>+[1]Sheet1!M65</f>
        <v>549.6038818359375</v>
      </c>
      <c r="N65">
        <f>+[1]Sheet1!N65</f>
        <v>672.874755859375</v>
      </c>
      <c r="O65">
        <f>+[1]Sheet1!O65</f>
        <v>579.9141845703125</v>
      </c>
      <c r="P65">
        <f>+[1]Sheet1!P65</f>
        <v>714.47845458984375</v>
      </c>
      <c r="Q65">
        <f>+[1]Sheet1!Q65</f>
        <v>531.97344970703125</v>
      </c>
      <c r="R65">
        <f>+[1]Sheet1!R65</f>
        <v>729.1597900390625</v>
      </c>
      <c r="S65">
        <f>+[1]Sheet1!S65</f>
        <v>543.56036376953125</v>
      </c>
      <c r="T65">
        <f>+[1]Sheet1!T65</f>
        <v>658.7078857421875</v>
      </c>
      <c r="U65">
        <f>+[1]Sheet1!U65</f>
        <v>738.93365478515625</v>
      </c>
      <c r="V65">
        <f>+[1]Sheet1!V65</f>
        <v>733.46832275390625</v>
      </c>
      <c r="W65">
        <f>+[1]Sheet1!W65</f>
        <v>548.54534912109375</v>
      </c>
      <c r="X65">
        <f>+[1]Sheet1!X65</f>
        <v>627.96270751953125</v>
      </c>
      <c r="Y65">
        <f>+[1]Sheet1!Y65</f>
        <v>554.8045654296875</v>
      </c>
      <c r="Z65">
        <f>+[1]Sheet1!Z65</f>
        <v>672.01776123046875</v>
      </c>
      <c r="AA65">
        <f>+[1]Sheet1!AA65</f>
        <v>578.5208740234375</v>
      </c>
      <c r="AB65">
        <f>+[1]Sheet1!AB65</f>
        <v>711.91558837890625</v>
      </c>
      <c r="AC65">
        <f>+[1]Sheet1!AC65</f>
        <v>531.47113037109375</v>
      </c>
      <c r="AD65">
        <f>+[1]Sheet1!AD65</f>
        <v>732.3482666015625</v>
      </c>
      <c r="AE65">
        <f>+[1]Sheet1!AE65</f>
        <v>538.2822265625</v>
      </c>
      <c r="AF65">
        <f>+[1]Sheet1!AF65</f>
        <v>658.8284912109375</v>
      </c>
      <c r="AG65">
        <f>+[1]Sheet1!AG65</f>
        <v>738.8787841796875</v>
      </c>
      <c r="AH65">
        <f>+[1]Sheet1!AH65</f>
        <v>735.0419921875</v>
      </c>
      <c r="AI65">
        <f>+[1]Sheet1!AI65</f>
        <v>547.4371337890625</v>
      </c>
      <c r="AJ65">
        <f>+[1]Sheet1!AJ65</f>
        <v>628.01055908203125</v>
      </c>
      <c r="AK65">
        <f>+[1]Sheet1!AK65</f>
        <v>556.290283203125</v>
      </c>
      <c r="AL65">
        <f>+[1]Sheet1!AL65</f>
        <v>668.33673095703125</v>
      </c>
      <c r="AM65">
        <f>+[1]Sheet1!AM65</f>
        <v>577.6722412109375</v>
      </c>
      <c r="AN65">
        <f>+[1]Sheet1!AN65</f>
        <v>709.42279052734375</v>
      </c>
      <c r="AO65">
        <f>+[1]Sheet1!AO65</f>
        <v>530.9832763671875</v>
      </c>
      <c r="AP65">
        <f>+[1]Sheet1!AP65</f>
        <v>734.4029541015625</v>
      </c>
      <c r="AQ65">
        <f>+[1]Sheet1!AQ65</f>
        <v>537.935302734375</v>
      </c>
      <c r="AR65">
        <f>+[1]Sheet1!AR65</f>
        <v>659.21746826171875</v>
      </c>
      <c r="AS65">
        <f>+[1]Sheet1!AS65</f>
        <v>727.68218994140625</v>
      </c>
      <c r="AT65">
        <f>+[1]Sheet1!AT65</f>
        <v>730.56817626953125</v>
      </c>
      <c r="AU65">
        <f>+[1]Sheet1!AU65</f>
        <v>545.45233154296875</v>
      </c>
      <c r="AV65">
        <f>+[1]Sheet1!AV65</f>
        <v>627.7984619140625</v>
      </c>
      <c r="AW65">
        <f>+[1]Sheet1!AW65</f>
        <v>552.6832275390625</v>
      </c>
      <c r="AX65">
        <f>+[1]Sheet1!AX65</f>
        <v>667.244873046875</v>
      </c>
      <c r="AY65">
        <f>+[1]Sheet1!AY65</f>
        <v>578.0206298828125</v>
      </c>
      <c r="AZ65">
        <f>+[1]Sheet1!AZ65</f>
        <v>705.20574951171875</v>
      </c>
      <c r="BA65">
        <f>+[1]Sheet1!BA65</f>
        <v>529.71771240234375</v>
      </c>
      <c r="BB65">
        <f>+[1]Sheet1!BB65</f>
        <v>738.023681640625</v>
      </c>
      <c r="BC65">
        <f>+[1]Sheet1!BC65</f>
        <v>534.538330078125</v>
      </c>
      <c r="BD65">
        <f>+[1]Sheet1!BD65</f>
        <v>662.0291748046875</v>
      </c>
      <c r="BE65">
        <f>+[1]Sheet1!BE65</f>
        <v>718.36383056640625</v>
      </c>
      <c r="BF65">
        <f>+[1]Sheet1!BF65</f>
        <v>726.08734130859375</v>
      </c>
      <c r="BG65">
        <f>+[1]Sheet1!BG65</f>
        <v>543.7978515625</v>
      </c>
      <c r="BH65">
        <f>+[1]Sheet1!BH65</f>
        <v>627.78338623046875</v>
      </c>
      <c r="BI65">
        <f>+[1]Sheet1!BI65</f>
        <v>561.7603759765625</v>
      </c>
      <c r="BJ65">
        <f>+[1]Sheet1!BJ65</f>
        <v>665.74761962890625</v>
      </c>
      <c r="BK65">
        <f>+[1]Sheet1!BK65</f>
        <v>578.54107666015625</v>
      </c>
      <c r="BL65">
        <f>+[1]Sheet1!BL65</f>
        <v>677.625244140625</v>
      </c>
      <c r="BM65">
        <f>+[1]Sheet1!BM65</f>
        <v>671.41015625</v>
      </c>
      <c r="BN65">
        <f>+[1]Sheet1!BN65</f>
        <v>670.433837890625</v>
      </c>
      <c r="BO65">
        <f>+[1]Sheet1!BO65</f>
        <v>668.3834228515625</v>
      </c>
      <c r="BP65">
        <f>+[1]Sheet1!BP65</f>
        <v>661.86676025390625</v>
      </c>
      <c r="BQ65">
        <f>+[1]Sheet1!BQ65</f>
        <v>711.46551513671875</v>
      </c>
      <c r="BR65">
        <f>+[1]Sheet1!BR65</f>
        <v>531.32989501953125</v>
      </c>
      <c r="BS65">
        <f>+[1]Sheet1!BS65</f>
        <v>732.5704345703125</v>
      </c>
      <c r="BT65">
        <f>+[1]Sheet1!BT65</f>
        <v>539.1507568359375</v>
      </c>
      <c r="BU65">
        <f>+[1]Sheet1!BU65</f>
        <v>659.990478515625</v>
      </c>
      <c r="BV65">
        <f>+[1]Sheet1!BV65</f>
        <v>728.37066650390625</v>
      </c>
      <c r="BW65">
        <f>+[1]Sheet1!BW65</f>
        <v>730.542236328125</v>
      </c>
      <c r="BX65">
        <f>+[1]Sheet1!BX65</f>
        <v>546.545166015625</v>
      </c>
      <c r="BY65">
        <f>+[1]Sheet1!BY65</f>
        <v>627.85345458984375</v>
      </c>
      <c r="BZ65">
        <f>+[1]Sheet1!BZ65</f>
        <v>557.00531005859375</v>
      </c>
      <c r="CA65">
        <f>+[1]Sheet1!CA65</f>
        <v>667.8509521484375</v>
      </c>
      <c r="CB65">
        <f>+[1]Sheet1!CB65</f>
        <v>578.4107666015625</v>
      </c>
      <c r="CC65">
        <f>+[1]Sheet1!CC65</f>
        <v>668.23931884765625</v>
      </c>
      <c r="CD65">
        <f>+[1]Sheet1!CD65</f>
        <v>668.23931884765625</v>
      </c>
      <c r="CF65">
        <f ca="1">+[2]IPCse!DC69</f>
        <v>668.30980075809259</v>
      </c>
      <c r="CG65">
        <f t="shared" ca="1" si="0"/>
        <v>667.7679206491481</v>
      </c>
    </row>
    <row r="66" spans="1:85" x14ac:dyDescent="0.25">
      <c r="A66" s="2">
        <f>+[1]Sheet1!A66</f>
        <v>44652</v>
      </c>
      <c r="B66" s="1">
        <f>+[1]Sheet1!B66</f>
        <v>4</v>
      </c>
      <c r="C66" s="1">
        <f>+[1]Sheet1!C66</f>
        <v>2022</v>
      </c>
      <c r="D66">
        <f>+[1]Sheet1!D66</f>
        <v>762.751953125</v>
      </c>
      <c r="E66">
        <f>+[1]Sheet1!E66</f>
        <v>559.41766357421875</v>
      </c>
      <c r="F66">
        <f>+[1]Sheet1!F66</f>
        <v>776.43841552734375</v>
      </c>
      <c r="G66">
        <f>+[1]Sheet1!G66</f>
        <v>575.5535888671875</v>
      </c>
      <c r="H66">
        <f>+[1]Sheet1!H66</f>
        <v>692.49664306640625</v>
      </c>
      <c r="I66">
        <f>+[1]Sheet1!I66</f>
        <v>792.4503173828125</v>
      </c>
      <c r="J66">
        <f>+[1]Sheet1!J66</f>
        <v>773.66571044921875</v>
      </c>
      <c r="K66">
        <f>+[1]Sheet1!K66</f>
        <v>571.31854248046875</v>
      </c>
      <c r="L66">
        <f>+[1]Sheet1!L66</f>
        <v>660.028564453125</v>
      </c>
      <c r="M66">
        <f>+[1]Sheet1!M66</f>
        <v>576.4512939453125</v>
      </c>
      <c r="N66">
        <f>+[1]Sheet1!N66</f>
        <v>721.71990966796875</v>
      </c>
      <c r="O66">
        <f>+[1]Sheet1!O66</f>
        <v>610.9906005859375</v>
      </c>
      <c r="P66">
        <f>+[1]Sheet1!P66</f>
        <v>758.7080078125</v>
      </c>
      <c r="Q66">
        <f>+[1]Sheet1!Q66</f>
        <v>557.07196044921875</v>
      </c>
      <c r="R66">
        <f>+[1]Sheet1!R66</f>
        <v>783.21563720703125</v>
      </c>
      <c r="S66">
        <f>+[1]Sheet1!S66</f>
        <v>568.5235595703125</v>
      </c>
      <c r="T66">
        <f>+[1]Sheet1!T66</f>
        <v>695.06634521484375</v>
      </c>
      <c r="U66">
        <f>+[1]Sheet1!U66</f>
        <v>786.2789306640625</v>
      </c>
      <c r="V66">
        <f>+[1]Sheet1!V66</f>
        <v>771.905029296875</v>
      </c>
      <c r="W66">
        <f>+[1]Sheet1!W66</f>
        <v>569.18145751953125</v>
      </c>
      <c r="X66">
        <f>+[1]Sheet1!X66</f>
        <v>660.178466796875</v>
      </c>
      <c r="Y66">
        <f>+[1]Sheet1!Y66</f>
        <v>581.75274658203125</v>
      </c>
      <c r="Z66">
        <f>+[1]Sheet1!Z66</f>
        <v>720.8798828125</v>
      </c>
      <c r="AA66">
        <f>+[1]Sheet1!AA66</f>
        <v>609.11285400390625</v>
      </c>
      <c r="AB66">
        <f>+[1]Sheet1!AB66</f>
        <v>755.81500244140625</v>
      </c>
      <c r="AC66">
        <f>+[1]Sheet1!AC66</f>
        <v>556.4586181640625</v>
      </c>
      <c r="AD66">
        <f>+[1]Sheet1!AD66</f>
        <v>786.30133056640625</v>
      </c>
      <c r="AE66">
        <f>+[1]Sheet1!AE66</f>
        <v>562.68096923828125</v>
      </c>
      <c r="AF66">
        <f>+[1]Sheet1!AF66</f>
        <v>695.10980224609375</v>
      </c>
      <c r="AG66">
        <f>+[1]Sheet1!AG66</f>
        <v>786.588623046875</v>
      </c>
      <c r="AH66">
        <f>+[1]Sheet1!AH66</f>
        <v>773.56536865234375</v>
      </c>
      <c r="AI66">
        <f>+[1]Sheet1!AI66</f>
        <v>568.3311767578125</v>
      </c>
      <c r="AJ66">
        <f>+[1]Sheet1!AJ66</f>
        <v>660.22222900390625</v>
      </c>
      <c r="AK66">
        <f>+[1]Sheet1!AK66</f>
        <v>583.4219970703125</v>
      </c>
      <c r="AL66">
        <f>+[1]Sheet1!AL66</f>
        <v>717.30230712890625</v>
      </c>
      <c r="AM66">
        <f>+[1]Sheet1!AM66</f>
        <v>608.0670166015625</v>
      </c>
      <c r="AN66">
        <f>+[1]Sheet1!AN66</f>
        <v>753.25067138671875</v>
      </c>
      <c r="AO66">
        <f>+[1]Sheet1!AO66</f>
        <v>555.86322021484375</v>
      </c>
      <c r="AP66">
        <f>+[1]Sheet1!AP66</f>
        <v>789.09222412109375</v>
      </c>
      <c r="AQ66">
        <f>+[1]Sheet1!AQ66</f>
        <v>562.49932861328125</v>
      </c>
      <c r="AR66">
        <f>+[1]Sheet1!AR66</f>
        <v>695.4146728515625</v>
      </c>
      <c r="AS66">
        <f>+[1]Sheet1!AS66</f>
        <v>774.312744140625</v>
      </c>
      <c r="AT66">
        <f>+[1]Sheet1!AT66</f>
        <v>769.4029541015625</v>
      </c>
      <c r="AU66">
        <f>+[1]Sheet1!AU66</f>
        <v>566.4345703125</v>
      </c>
      <c r="AV66">
        <f>+[1]Sheet1!AV66</f>
        <v>660.07696533203125</v>
      </c>
      <c r="AW66">
        <f>+[1]Sheet1!AW66</f>
        <v>579.376220703125</v>
      </c>
      <c r="AX66">
        <f>+[1]Sheet1!AX66</f>
        <v>716.042724609375</v>
      </c>
      <c r="AY66">
        <f>+[1]Sheet1!AY66</f>
        <v>608.22174072265625</v>
      </c>
      <c r="AZ66">
        <f>+[1]Sheet1!AZ66</f>
        <v>748.8782958984375</v>
      </c>
      <c r="BA66">
        <f>+[1]Sheet1!BA66</f>
        <v>554.63653564453125</v>
      </c>
      <c r="BB66">
        <f>+[1]Sheet1!BB66</f>
        <v>793.28955078125</v>
      </c>
      <c r="BC66">
        <f>+[1]Sheet1!BC66</f>
        <v>559.22210693359375</v>
      </c>
      <c r="BD66">
        <f>+[1]Sheet1!BD66</f>
        <v>698.0723876953125</v>
      </c>
      <c r="BE66">
        <f>+[1]Sheet1!BE66</f>
        <v>764.270751953125</v>
      </c>
      <c r="BF66">
        <f>+[1]Sheet1!BF66</f>
        <v>765.00714111328125</v>
      </c>
      <c r="BG66">
        <f>+[1]Sheet1!BG66</f>
        <v>565.28033447265625</v>
      </c>
      <c r="BH66">
        <f>+[1]Sheet1!BH66</f>
        <v>660.59088134765625</v>
      </c>
      <c r="BI66">
        <f>+[1]Sheet1!BI66</f>
        <v>588.21246337890625</v>
      </c>
      <c r="BJ66">
        <f>+[1]Sheet1!BJ66</f>
        <v>714.2169189453125</v>
      </c>
      <c r="BK66">
        <f>+[1]Sheet1!BK66</f>
        <v>608.33526611328125</v>
      </c>
      <c r="BL66">
        <f>+[1]Sheet1!BL66</f>
        <v>718.28045654296875</v>
      </c>
      <c r="BM66">
        <f>+[1]Sheet1!BM66</f>
        <v>711.27679443359375</v>
      </c>
      <c r="BN66">
        <f>+[1]Sheet1!BN66</f>
        <v>710.25762939453125</v>
      </c>
      <c r="BO66">
        <f>+[1]Sheet1!BO66</f>
        <v>708.0924072265625</v>
      </c>
      <c r="BP66">
        <f>+[1]Sheet1!BP66</f>
        <v>701.12164306640625</v>
      </c>
      <c r="BQ66">
        <f>+[1]Sheet1!BQ66</f>
        <v>755.50146484375</v>
      </c>
      <c r="BR66">
        <f>+[1]Sheet1!BR66</f>
        <v>556.29144287109375</v>
      </c>
      <c r="BS66">
        <f>+[1]Sheet1!BS66</f>
        <v>787.04510498046875</v>
      </c>
      <c r="BT66">
        <f>+[1]Sheet1!BT66</f>
        <v>563.91229248046875</v>
      </c>
      <c r="BU66">
        <f>+[1]Sheet1!BU66</f>
        <v>696.1690673828125</v>
      </c>
      <c r="BV66">
        <f>+[1]Sheet1!BV66</f>
        <v>775.03643798828125</v>
      </c>
      <c r="BW66">
        <f>+[1]Sheet1!BW66</f>
        <v>769.229248046875</v>
      </c>
      <c r="BX66">
        <f>+[1]Sheet1!BX66</f>
        <v>567.49737548828125</v>
      </c>
      <c r="BY66">
        <f>+[1]Sheet1!BY66</f>
        <v>660.29986572265625</v>
      </c>
      <c r="BZ66">
        <f>+[1]Sheet1!BZ66</f>
        <v>583.72174072265625</v>
      </c>
      <c r="CA66">
        <f>+[1]Sheet1!CA66</f>
        <v>716.55364990234375</v>
      </c>
      <c r="CB66">
        <f>+[1]Sheet1!CB66</f>
        <v>608.63385009765625</v>
      </c>
      <c r="CC66">
        <f>+[1]Sheet1!CC66</f>
        <v>707.96197509765625</v>
      </c>
      <c r="CD66">
        <f>+[1]Sheet1!CD66</f>
        <v>707.96197509765625</v>
      </c>
      <c r="CF66">
        <f ca="1">+[2]IPCse!DC70</f>
        <v>708.10598117552343</v>
      </c>
      <c r="CG66">
        <f t="shared" ca="1" si="0"/>
        <v>707.53183345871844</v>
      </c>
    </row>
    <row r="67" spans="1:85" x14ac:dyDescent="0.25">
      <c r="A67" s="2">
        <f>+[1]Sheet1!A67</f>
        <v>44682</v>
      </c>
      <c r="B67" s="1">
        <f>+[1]Sheet1!B67</f>
        <v>5</v>
      </c>
      <c r="C67" s="1">
        <f>+[1]Sheet1!C67</f>
        <v>2022</v>
      </c>
      <c r="D67">
        <f>+[1]Sheet1!D67</f>
        <v>807.22149658203125</v>
      </c>
      <c r="E67">
        <f>+[1]Sheet1!E67</f>
        <v>596.03302001953125</v>
      </c>
      <c r="F67">
        <f>+[1]Sheet1!F67</f>
        <v>827.5689697265625</v>
      </c>
      <c r="G67">
        <f>+[1]Sheet1!G67</f>
        <v>599.37371826171875</v>
      </c>
      <c r="H67">
        <f>+[1]Sheet1!H67</f>
        <v>729.4503173828125</v>
      </c>
      <c r="I67">
        <f>+[1]Sheet1!I67</f>
        <v>841.666748046875</v>
      </c>
      <c r="J67">
        <f>+[1]Sheet1!J67</f>
        <v>820.93231201171875</v>
      </c>
      <c r="K67">
        <f>+[1]Sheet1!K67</f>
        <v>593.88128662109375</v>
      </c>
      <c r="L67">
        <f>+[1]Sheet1!L67</f>
        <v>695.22607421875</v>
      </c>
      <c r="M67">
        <f>+[1]Sheet1!M67</f>
        <v>600.826904296875</v>
      </c>
      <c r="N67">
        <f>+[1]Sheet1!N67</f>
        <v>764.94720458984375</v>
      </c>
      <c r="O67">
        <f>+[1]Sheet1!O67</f>
        <v>639.4530029296875</v>
      </c>
      <c r="P67">
        <f>+[1]Sheet1!P67</f>
        <v>802.5123291015625</v>
      </c>
      <c r="Q67">
        <f>+[1]Sheet1!Q67</f>
        <v>592.73046875</v>
      </c>
      <c r="R67">
        <f>+[1]Sheet1!R67</f>
        <v>835.390869140625</v>
      </c>
      <c r="S67">
        <f>+[1]Sheet1!S67</f>
        <v>589.9049072265625</v>
      </c>
      <c r="T67">
        <f>+[1]Sheet1!T67</f>
        <v>732.04571533203125</v>
      </c>
      <c r="U67">
        <f>+[1]Sheet1!U67</f>
        <v>835.2353515625</v>
      </c>
      <c r="V67">
        <f>+[1]Sheet1!V67</f>
        <v>819.05615234375</v>
      </c>
      <c r="W67">
        <f>+[1]Sheet1!W67</f>
        <v>591.74761962890625</v>
      </c>
      <c r="X67">
        <f>+[1]Sheet1!X67</f>
        <v>694.724365234375</v>
      </c>
      <c r="Y67">
        <f>+[1]Sheet1!Y67</f>
        <v>607.14501953125</v>
      </c>
      <c r="Z67">
        <f>+[1]Sheet1!Z67</f>
        <v>763.68670654296875</v>
      </c>
      <c r="AA67">
        <f>+[1]Sheet1!AA67</f>
        <v>637.09820556640625</v>
      </c>
      <c r="AB67">
        <f>+[1]Sheet1!AB67</f>
        <v>799.23468017578125</v>
      </c>
      <c r="AC67">
        <f>+[1]Sheet1!AC67</f>
        <v>591.94866943359375</v>
      </c>
      <c r="AD67">
        <f>+[1]Sheet1!AD67</f>
        <v>838.88531494140625</v>
      </c>
      <c r="AE67">
        <f>+[1]Sheet1!AE67</f>
        <v>582.6187744140625</v>
      </c>
      <c r="AF67">
        <f>+[1]Sheet1!AF67</f>
        <v>732.20184326171875</v>
      </c>
      <c r="AG67">
        <f>+[1]Sheet1!AG67</f>
        <v>835.7052001953125</v>
      </c>
      <c r="AH67">
        <f>+[1]Sheet1!AH67</f>
        <v>821.53076171875</v>
      </c>
      <c r="AI67">
        <f>+[1]Sheet1!AI67</f>
        <v>590.849609375</v>
      </c>
      <c r="AJ67">
        <f>+[1]Sheet1!AJ67</f>
        <v>694.42010498046875</v>
      </c>
      <c r="AK67">
        <f>+[1]Sheet1!AK67</f>
        <v>609.08050537109375</v>
      </c>
      <c r="AL67">
        <f>+[1]Sheet1!AL67</f>
        <v>758.75970458984375</v>
      </c>
      <c r="AM67">
        <f>+[1]Sheet1!AM67</f>
        <v>635.82647705078125</v>
      </c>
      <c r="AN67">
        <f>+[1]Sheet1!AN67</f>
        <v>796.46087646484375</v>
      </c>
      <c r="AO67">
        <f>+[1]Sheet1!AO67</f>
        <v>591.10772705078125</v>
      </c>
      <c r="AP67">
        <f>+[1]Sheet1!AP67</f>
        <v>841.55303955078125</v>
      </c>
      <c r="AQ67">
        <f>+[1]Sheet1!AQ67</f>
        <v>581.60540771484375</v>
      </c>
      <c r="AR67">
        <f>+[1]Sheet1!AR67</f>
        <v>732.51507568359375</v>
      </c>
      <c r="AS67">
        <f>+[1]Sheet1!AS67</f>
        <v>822.46685791015625</v>
      </c>
      <c r="AT67">
        <f>+[1]Sheet1!AT67</f>
        <v>816.43804931640625</v>
      </c>
      <c r="AU67">
        <f>+[1]Sheet1!AU67</f>
        <v>588.8232421875</v>
      </c>
      <c r="AV67">
        <f>+[1]Sheet1!AV67</f>
        <v>693.92059326171875</v>
      </c>
      <c r="AW67">
        <f>+[1]Sheet1!AW67</f>
        <v>604.77734375</v>
      </c>
      <c r="AX67">
        <f>+[1]Sheet1!AX67</f>
        <v>756.85064697265625</v>
      </c>
      <c r="AY67">
        <f>+[1]Sheet1!AY67</f>
        <v>635.9349365234375</v>
      </c>
      <c r="AZ67">
        <f>+[1]Sheet1!AZ67</f>
        <v>791.71392822265625</v>
      </c>
      <c r="BA67">
        <f>+[1]Sheet1!BA67</f>
        <v>589.2952880859375</v>
      </c>
      <c r="BB67">
        <f>+[1]Sheet1!BB67</f>
        <v>845.73687744140625</v>
      </c>
      <c r="BC67">
        <f>+[1]Sheet1!BC67</f>
        <v>577.08660888671875</v>
      </c>
      <c r="BD67">
        <f>+[1]Sheet1!BD67</f>
        <v>735.31964111328125</v>
      </c>
      <c r="BE67">
        <f>+[1]Sheet1!BE67</f>
        <v>811.6822509765625</v>
      </c>
      <c r="BF67">
        <f>+[1]Sheet1!BF67</f>
        <v>811.4036865234375</v>
      </c>
      <c r="BG67">
        <f>+[1]Sheet1!BG67</f>
        <v>587.6768798828125</v>
      </c>
      <c r="BH67">
        <f>+[1]Sheet1!BH67</f>
        <v>694.37249755859375</v>
      </c>
      <c r="BI67">
        <f>+[1]Sheet1!BI67</f>
        <v>614.696044921875</v>
      </c>
      <c r="BJ67">
        <f>+[1]Sheet1!BJ67</f>
        <v>753.79583740234375</v>
      </c>
      <c r="BK67">
        <f>+[1]Sheet1!BK67</f>
        <v>635.7188720703125</v>
      </c>
      <c r="BL67">
        <f>+[1]Sheet1!BL67</f>
        <v>759.506103515625</v>
      </c>
      <c r="BM67">
        <f>+[1]Sheet1!BM67</f>
        <v>751.5811767578125</v>
      </c>
      <c r="BN67">
        <f>+[1]Sheet1!BN67</f>
        <v>750.2926025390625</v>
      </c>
      <c r="BO67">
        <f>+[1]Sheet1!BO67</f>
        <v>747.74945068359375</v>
      </c>
      <c r="BP67">
        <f>+[1]Sheet1!BP67</f>
        <v>739.8101806640625</v>
      </c>
      <c r="BQ67">
        <f>+[1]Sheet1!BQ67</f>
        <v>799.00640869140625</v>
      </c>
      <c r="BR67">
        <f>+[1]Sheet1!BR67</f>
        <v>591.6595458984375</v>
      </c>
      <c r="BS67">
        <f>+[1]Sheet1!BS67</f>
        <v>839.29302978515625</v>
      </c>
      <c r="BT67">
        <f>+[1]Sheet1!BT67</f>
        <v>583.6614990234375</v>
      </c>
      <c r="BU67">
        <f>+[1]Sheet1!BU67</f>
        <v>733.30072021484375</v>
      </c>
      <c r="BV67">
        <f>+[1]Sheet1!BV67</f>
        <v>823.222412109375</v>
      </c>
      <c r="BW67">
        <f>+[1]Sheet1!BW67</f>
        <v>816.22314453125</v>
      </c>
      <c r="BX67">
        <f>+[1]Sheet1!BX67</f>
        <v>589.96368408203125</v>
      </c>
      <c r="BY67">
        <f>+[1]Sheet1!BY67</f>
        <v>694.41937255859375</v>
      </c>
      <c r="BZ67">
        <f>+[1]Sheet1!BZ67</f>
        <v>609.5328369140625</v>
      </c>
      <c r="CA67">
        <f>+[1]Sheet1!CA67</f>
        <v>757.4061279296875</v>
      </c>
      <c r="CB67">
        <f>+[1]Sheet1!CB67</f>
        <v>636.34405517578125</v>
      </c>
      <c r="CC67">
        <f>+[1]Sheet1!CC67</f>
        <v>747.6650390625</v>
      </c>
      <c r="CD67">
        <f>+[1]Sheet1!CD67</f>
        <v>747.6650390625</v>
      </c>
      <c r="CF67">
        <f ca="1">+[2]IPCse!DC71</f>
        <v>747.89032453851507</v>
      </c>
      <c r="CG67">
        <f t="shared" ref="CG67:CG75" ca="1" si="1">+CF67/$CF$2*100</f>
        <v>747.28391881159064</v>
      </c>
    </row>
    <row r="68" spans="1:85" x14ac:dyDescent="0.25">
      <c r="A68" s="2">
        <f>+[1]Sheet1!A68</f>
        <v>44713</v>
      </c>
      <c r="B68" s="1">
        <f>+[1]Sheet1!B68</f>
        <v>6</v>
      </c>
      <c r="C68" s="1">
        <f>+[1]Sheet1!C68</f>
        <v>2022</v>
      </c>
      <c r="D68">
        <f>+[1]Sheet1!D68</f>
        <v>858.342529296875</v>
      </c>
      <c r="E68">
        <f>+[1]Sheet1!E68</f>
        <v>643.85235595703125</v>
      </c>
      <c r="F68">
        <f>+[1]Sheet1!F68</f>
        <v>882.5997314453125</v>
      </c>
      <c r="G68">
        <f>+[1]Sheet1!G68</f>
        <v>639.25225830078125</v>
      </c>
      <c r="H68">
        <f>+[1]Sheet1!H68</f>
        <v>772.436767578125</v>
      </c>
      <c r="I68">
        <f>+[1]Sheet1!I68</f>
        <v>903.4322509765625</v>
      </c>
      <c r="J68">
        <f>+[1]Sheet1!J68</f>
        <v>862.4344482421875</v>
      </c>
      <c r="K68">
        <f>+[1]Sheet1!K68</f>
        <v>597.4713134765625</v>
      </c>
      <c r="L68">
        <f>+[1]Sheet1!L68</f>
        <v>723.47796630859375</v>
      </c>
      <c r="M68">
        <f>+[1]Sheet1!M68</f>
        <v>623.20330810546875</v>
      </c>
      <c r="N68">
        <f>+[1]Sheet1!N68</f>
        <v>813.66131591796875</v>
      </c>
      <c r="O68">
        <f>+[1]Sheet1!O68</f>
        <v>671.68048095703125</v>
      </c>
      <c r="P68">
        <f>+[1]Sheet1!P68</f>
        <v>853.85400390625</v>
      </c>
      <c r="Q68">
        <f>+[1]Sheet1!Q68</f>
        <v>640.9501953125</v>
      </c>
      <c r="R68">
        <f>+[1]Sheet1!R68</f>
        <v>891.0833740234375</v>
      </c>
      <c r="S68">
        <f>+[1]Sheet1!S68</f>
        <v>629.77874755859375</v>
      </c>
      <c r="T68">
        <f>+[1]Sheet1!T68</f>
        <v>775.642822265625</v>
      </c>
      <c r="U68">
        <f>+[1]Sheet1!U68</f>
        <v>896.92974853515625</v>
      </c>
      <c r="V68">
        <f>+[1]Sheet1!V68</f>
        <v>859.54241943359375</v>
      </c>
      <c r="W68">
        <f>+[1]Sheet1!W68</f>
        <v>594.3101806640625</v>
      </c>
      <c r="X68">
        <f>+[1]Sheet1!X68</f>
        <v>723.773681640625</v>
      </c>
      <c r="Y68">
        <f>+[1]Sheet1!Y68</f>
        <v>631.2266845703125</v>
      </c>
      <c r="Z68">
        <f>+[1]Sheet1!Z68</f>
        <v>812.2882080078125</v>
      </c>
      <c r="AA68">
        <f>+[1]Sheet1!AA68</f>
        <v>669.1363525390625</v>
      </c>
      <c r="AB68">
        <f>+[1]Sheet1!AB68</f>
        <v>850.70501708984375</v>
      </c>
      <c r="AC68">
        <f>+[1]Sheet1!AC68</f>
        <v>640.0093994140625</v>
      </c>
      <c r="AD68">
        <f>+[1]Sheet1!AD68</f>
        <v>894.87896728515625</v>
      </c>
      <c r="AE68">
        <f>+[1]Sheet1!AE68</f>
        <v>622.00457763671875</v>
      </c>
      <c r="AF68">
        <f>+[1]Sheet1!AF68</f>
        <v>775.94451904296875</v>
      </c>
      <c r="AG68">
        <f>+[1]Sheet1!AG68</f>
        <v>897.161376953125</v>
      </c>
      <c r="AH68">
        <f>+[1]Sheet1!AH68</f>
        <v>862.22900390625</v>
      </c>
      <c r="AI68">
        <f>+[1]Sheet1!AI68</f>
        <v>592.85711669921875</v>
      </c>
      <c r="AJ68">
        <f>+[1]Sheet1!AJ68</f>
        <v>723.76422119140625</v>
      </c>
      <c r="AK68">
        <f>+[1]Sheet1!AK68</f>
        <v>633.5</v>
      </c>
      <c r="AL68">
        <f>+[1]Sheet1!AL68</f>
        <v>806.658203125</v>
      </c>
      <c r="AM68">
        <f>+[1]Sheet1!AM68</f>
        <v>667.6719970703125</v>
      </c>
      <c r="AN68">
        <f>+[1]Sheet1!AN68</f>
        <v>848.00262451171875</v>
      </c>
      <c r="AO68">
        <f>+[1]Sheet1!AO68</f>
        <v>639.26226806640625</v>
      </c>
      <c r="AP68">
        <f>+[1]Sheet1!AP68</f>
        <v>898.324951171875</v>
      </c>
      <c r="AQ68">
        <f>+[1]Sheet1!AQ68</f>
        <v>620.72235107421875</v>
      </c>
      <c r="AR68">
        <f>+[1]Sheet1!AR68</f>
        <v>776.25970458984375</v>
      </c>
      <c r="AS68">
        <f>+[1]Sheet1!AS68</f>
        <v>883.6925048828125</v>
      </c>
      <c r="AT68">
        <f>+[1]Sheet1!AT68</f>
        <v>855.412109375</v>
      </c>
      <c r="AU68">
        <f>+[1]Sheet1!AU68</f>
        <v>590.88287353515625</v>
      </c>
      <c r="AV68">
        <f>+[1]Sheet1!AV68</f>
        <v>724.08782958984375</v>
      </c>
      <c r="AW68">
        <f>+[1]Sheet1!AW68</f>
        <v>629.01336669921875</v>
      </c>
      <c r="AX68">
        <f>+[1]Sheet1!AX68</f>
        <v>804.827880859375</v>
      </c>
      <c r="AY68">
        <f>+[1]Sheet1!AY68</f>
        <v>667.94085693359375</v>
      </c>
      <c r="AZ68">
        <f>+[1]Sheet1!AZ68</f>
        <v>843.50555419921875</v>
      </c>
      <c r="BA68">
        <f>+[1]Sheet1!BA68</f>
        <v>637.7235107421875</v>
      </c>
      <c r="BB68">
        <f>+[1]Sheet1!BB68</f>
        <v>903.42401123046875</v>
      </c>
      <c r="BC68">
        <f>+[1]Sheet1!BC68</f>
        <v>616.3248291015625</v>
      </c>
      <c r="BD68">
        <f>+[1]Sheet1!BD68</f>
        <v>779.44647216796875</v>
      </c>
      <c r="BE68">
        <f>+[1]Sheet1!BE68</f>
        <v>872.6842041015625</v>
      </c>
      <c r="BF68">
        <f>+[1]Sheet1!BF68</f>
        <v>848.90838623046875</v>
      </c>
      <c r="BG68">
        <f>+[1]Sheet1!BG68</f>
        <v>589.29815673828125</v>
      </c>
      <c r="BH68">
        <f>+[1]Sheet1!BH68</f>
        <v>725.48455810546875</v>
      </c>
      <c r="BI68">
        <f>+[1]Sheet1!BI68</f>
        <v>640.1680908203125</v>
      </c>
      <c r="BJ68">
        <f>+[1]Sheet1!BJ68</f>
        <v>801.5374755859375</v>
      </c>
      <c r="BK68">
        <f>+[1]Sheet1!BK68</f>
        <v>668.02069091796875</v>
      </c>
      <c r="BL68">
        <f>+[1]Sheet1!BL68</f>
        <v>805.60748291015625</v>
      </c>
      <c r="BM68">
        <f>+[1]Sheet1!BM68</f>
        <v>796.98309326171875</v>
      </c>
      <c r="BN68">
        <f>+[1]Sheet1!BN68</f>
        <v>795.599853515625</v>
      </c>
      <c r="BO68">
        <f>+[1]Sheet1!BO68</f>
        <v>792.63897705078125</v>
      </c>
      <c r="BP68">
        <f>+[1]Sheet1!BP68</f>
        <v>784.34747314453125</v>
      </c>
      <c r="BQ68">
        <f>+[1]Sheet1!BQ68</f>
        <v>850.47735595703125</v>
      </c>
      <c r="BR68">
        <f>+[1]Sheet1!BR68</f>
        <v>639.84893798828125</v>
      </c>
      <c r="BS68">
        <f>+[1]Sheet1!BS68</f>
        <v>895.76171875</v>
      </c>
      <c r="BT68">
        <f>+[1]Sheet1!BT68</f>
        <v>623.073974609375</v>
      </c>
      <c r="BU68">
        <f>+[1]Sheet1!BU68</f>
        <v>777.11767578125</v>
      </c>
      <c r="BV68">
        <f>+[1]Sheet1!BV68</f>
        <v>884.4903564453125</v>
      </c>
      <c r="BW68">
        <f>+[1]Sheet1!BW68</f>
        <v>855.384765625</v>
      </c>
      <c r="BX68">
        <f>+[1]Sheet1!BX68</f>
        <v>592.1474609375</v>
      </c>
      <c r="BY68">
        <f>+[1]Sheet1!BY68</f>
        <v>724.443359375</v>
      </c>
      <c r="BZ68">
        <f>+[1]Sheet1!BZ68</f>
        <v>634.15545654296875</v>
      </c>
      <c r="CA68">
        <f>+[1]Sheet1!CA68</f>
        <v>805.41119384765625</v>
      </c>
      <c r="CB68">
        <f>+[1]Sheet1!CB68</f>
        <v>668.45904541015625</v>
      </c>
      <c r="CC68">
        <f>+[1]Sheet1!CC68</f>
        <v>792.7421875</v>
      </c>
      <c r="CD68">
        <f>+[1]Sheet1!CD68</f>
        <v>792.7421875</v>
      </c>
      <c r="CF68">
        <f ca="1">+[2]IPCse!DC72</f>
        <v>793.04605715465118</v>
      </c>
      <c r="CG68">
        <f t="shared" ca="1" si="1"/>
        <v>792.40303817847951</v>
      </c>
    </row>
    <row r="69" spans="1:85" x14ac:dyDescent="0.25">
      <c r="A69" s="2">
        <f>+[1]Sheet1!A69</f>
        <v>44743</v>
      </c>
      <c r="B69" s="1">
        <f>+[1]Sheet1!B69</f>
        <v>7</v>
      </c>
      <c r="C69" s="1">
        <f>+[1]Sheet1!C69</f>
        <v>2022</v>
      </c>
      <c r="D69">
        <f>+[1]Sheet1!D69</f>
        <v>925.1365966796875</v>
      </c>
      <c r="E69">
        <f>+[1]Sheet1!E69</f>
        <v>689.1810302734375</v>
      </c>
      <c r="F69">
        <f>+[1]Sheet1!F69</f>
        <v>981.8243408203125</v>
      </c>
      <c r="G69">
        <f>+[1]Sheet1!G69</f>
        <v>668.99713134765625</v>
      </c>
      <c r="H69">
        <f>+[1]Sheet1!H69</f>
        <v>852.188720703125</v>
      </c>
      <c r="I69">
        <f>+[1]Sheet1!I69</f>
        <v>964.71923828125</v>
      </c>
      <c r="J69">
        <f>+[1]Sheet1!J69</f>
        <v>911.09295654296875</v>
      </c>
      <c r="K69">
        <f>+[1]Sheet1!K69</f>
        <v>639.57220458984375</v>
      </c>
      <c r="L69">
        <f>+[1]Sheet1!L69</f>
        <v>816.6270751953125</v>
      </c>
      <c r="M69">
        <f>+[1]Sheet1!M69</f>
        <v>664.01043701171875</v>
      </c>
      <c r="N69">
        <f>+[1]Sheet1!N69</f>
        <v>888.10882568359375</v>
      </c>
      <c r="O69">
        <f>+[1]Sheet1!O69</f>
        <v>726.4647216796875</v>
      </c>
      <c r="P69">
        <f>+[1]Sheet1!P69</f>
        <v>920.0194091796875</v>
      </c>
      <c r="Q69">
        <f>+[1]Sheet1!Q69</f>
        <v>686.27105712890625</v>
      </c>
      <c r="R69">
        <f>+[1]Sheet1!R69</f>
        <v>991.13812255859375</v>
      </c>
      <c r="S69">
        <f>+[1]Sheet1!S69</f>
        <v>658.794921875</v>
      </c>
      <c r="T69">
        <f>+[1]Sheet1!T69</f>
        <v>855.66094970703125</v>
      </c>
      <c r="U69">
        <f>+[1]Sheet1!U69</f>
        <v>958.08551025390625</v>
      </c>
      <c r="V69">
        <f>+[1]Sheet1!V69</f>
        <v>907.99072265625</v>
      </c>
      <c r="W69">
        <f>+[1]Sheet1!W69</f>
        <v>635.6737060546875</v>
      </c>
      <c r="X69">
        <f>+[1]Sheet1!X69</f>
        <v>818.3536376953125</v>
      </c>
      <c r="Y69">
        <f>+[1]Sheet1!Y69</f>
        <v>675.668701171875</v>
      </c>
      <c r="Z69">
        <f>+[1]Sheet1!Z69</f>
        <v>888.57867431640625</v>
      </c>
      <c r="AA69">
        <f>+[1]Sheet1!AA69</f>
        <v>723.2559814453125</v>
      </c>
      <c r="AB69">
        <f>+[1]Sheet1!AB69</f>
        <v>916.4893798828125</v>
      </c>
      <c r="AC69">
        <f>+[1]Sheet1!AC69</f>
        <v>685.2899169921875</v>
      </c>
      <c r="AD69">
        <f>+[1]Sheet1!AD69</f>
        <v>995.49407958984375</v>
      </c>
      <c r="AE69">
        <f>+[1]Sheet1!AE69</f>
        <v>650.261474609375</v>
      </c>
      <c r="AF69">
        <f>+[1]Sheet1!AF69</f>
        <v>855.73834228515625</v>
      </c>
      <c r="AG69">
        <f>+[1]Sheet1!AG69</f>
        <v>958.5721435546875</v>
      </c>
      <c r="AH69">
        <f>+[1]Sheet1!AH69</f>
        <v>911.6861572265625</v>
      </c>
      <c r="AI69">
        <f>+[1]Sheet1!AI69</f>
        <v>633.7655029296875</v>
      </c>
      <c r="AJ69">
        <f>+[1]Sheet1!AJ69</f>
        <v>819.171875</v>
      </c>
      <c r="AK69">
        <f>+[1]Sheet1!AK69</f>
        <v>678.77288818359375</v>
      </c>
      <c r="AL69">
        <f>+[1]Sheet1!AL69</f>
        <v>884.6041259765625</v>
      </c>
      <c r="AM69">
        <f>+[1]Sheet1!AM69</f>
        <v>721.55224609375</v>
      </c>
      <c r="AN69">
        <f>+[1]Sheet1!AN69</f>
        <v>913.56170654296875</v>
      </c>
      <c r="AO69">
        <f>+[1]Sheet1!AO69</f>
        <v>684.308349609375</v>
      </c>
      <c r="AP69">
        <f>+[1]Sheet1!AP69</f>
        <v>999.291015625</v>
      </c>
      <c r="AQ69">
        <f>+[1]Sheet1!AQ69</f>
        <v>649.1080322265625</v>
      </c>
      <c r="AR69">
        <f>+[1]Sheet1!AR69</f>
        <v>856.145263671875</v>
      </c>
      <c r="AS69">
        <f>+[1]Sheet1!AS69</f>
        <v>944.33935546875</v>
      </c>
      <c r="AT69">
        <f>+[1]Sheet1!AT69</f>
        <v>903.4150390625</v>
      </c>
      <c r="AU69">
        <f>+[1]Sheet1!AU69</f>
        <v>631.462158203125</v>
      </c>
      <c r="AV69">
        <f>+[1]Sheet1!AV69</f>
        <v>819.6107177734375</v>
      </c>
      <c r="AW69">
        <f>+[1]Sheet1!AW69</f>
        <v>673.710693359375</v>
      </c>
      <c r="AX69">
        <f>+[1]Sheet1!AX69</f>
        <v>884.1317138671875</v>
      </c>
      <c r="AY69">
        <f>+[1]Sheet1!AY69</f>
        <v>721.79534912109375</v>
      </c>
      <c r="AZ69">
        <f>+[1]Sheet1!AZ69</f>
        <v>908.46832275390625</v>
      </c>
      <c r="BA69">
        <f>+[1]Sheet1!BA69</f>
        <v>682.6094970703125</v>
      </c>
      <c r="BB69">
        <f>+[1]Sheet1!BB69</f>
        <v>1005.0181884765625</v>
      </c>
      <c r="BC69">
        <f>+[1]Sheet1!BC69</f>
        <v>644.69268798828125</v>
      </c>
      <c r="BD69">
        <f>+[1]Sheet1!BD69</f>
        <v>860.2684326171875</v>
      </c>
      <c r="BE69">
        <f>+[1]Sheet1!BE69</f>
        <v>932.85540771484375</v>
      </c>
      <c r="BF69">
        <f>+[1]Sheet1!BF69</f>
        <v>895.77410888671875</v>
      </c>
      <c r="BG69">
        <f>+[1]Sheet1!BG69</f>
        <v>628.88446044921875</v>
      </c>
      <c r="BH69">
        <f>+[1]Sheet1!BH69</f>
        <v>821.35308837890625</v>
      </c>
      <c r="BI69">
        <f>+[1]Sheet1!BI69</f>
        <v>687.37725830078125</v>
      </c>
      <c r="BJ69">
        <f>+[1]Sheet1!BJ69</f>
        <v>883.04815673828125</v>
      </c>
      <c r="BK69">
        <f>+[1]Sheet1!BK69</f>
        <v>721.95977783203125</v>
      </c>
      <c r="BL69">
        <f>+[1]Sheet1!BL69</f>
        <v>871.54425048828125</v>
      </c>
      <c r="BM69">
        <f>+[1]Sheet1!BM69</f>
        <v>861.90875244140625</v>
      </c>
      <c r="BN69">
        <f>+[1]Sheet1!BN69</f>
        <v>860.779296875</v>
      </c>
      <c r="BO69">
        <f>+[1]Sheet1!BO69</f>
        <v>857.640869140625</v>
      </c>
      <c r="BP69">
        <f>+[1]Sheet1!BP69</f>
        <v>849.70404052734375</v>
      </c>
      <c r="BQ69">
        <f>+[1]Sheet1!BQ69</f>
        <v>916.281982421875</v>
      </c>
      <c r="BR69">
        <f>+[1]Sheet1!BR69</f>
        <v>684.9755859375</v>
      </c>
      <c r="BS69">
        <f>+[1]Sheet1!BS69</f>
        <v>996.44970703125</v>
      </c>
      <c r="BT69">
        <f>+[1]Sheet1!BT69</f>
        <v>651.68792724609375</v>
      </c>
      <c r="BU69">
        <f>+[1]Sheet1!BU69</f>
        <v>857.38323974609375</v>
      </c>
      <c r="BV69">
        <f>+[1]Sheet1!BV69</f>
        <v>945.17840576171875</v>
      </c>
      <c r="BW69">
        <f>+[1]Sheet1!BW69</f>
        <v>903.3365478515625</v>
      </c>
      <c r="BX69">
        <f>+[1]Sheet1!BX69</f>
        <v>632.81103515625</v>
      </c>
      <c r="BY69">
        <f>+[1]Sheet1!BY69</f>
        <v>819.6929931640625</v>
      </c>
      <c r="BZ69">
        <f>+[1]Sheet1!BZ69</f>
        <v>679.674560546875</v>
      </c>
      <c r="CA69">
        <f>+[1]Sheet1!CA69</f>
        <v>884.6357421875</v>
      </c>
      <c r="CB69">
        <f>+[1]Sheet1!CB69</f>
        <v>722.4774169921875</v>
      </c>
      <c r="CC69">
        <f>+[1]Sheet1!CC69</f>
        <v>857.992431640625</v>
      </c>
      <c r="CD69">
        <f>+[1]Sheet1!CD69</f>
        <v>857.992431640625</v>
      </c>
      <c r="CF69">
        <f ca="1">+[2]IPCse!DC73</f>
        <v>858.0761687829081</v>
      </c>
      <c r="CG69">
        <f t="shared" ca="1" si="1"/>
        <v>857.3804219791125</v>
      </c>
    </row>
    <row r="70" spans="1:85" x14ac:dyDescent="0.25">
      <c r="A70" s="2">
        <f>+[1]Sheet1!A70</f>
        <v>44774</v>
      </c>
      <c r="B70" s="1">
        <f>+[1]Sheet1!B70</f>
        <v>8</v>
      </c>
      <c r="C70" s="1">
        <f>+[1]Sheet1!C70</f>
        <v>2022</v>
      </c>
      <c r="D70">
        <f>+[1]Sheet1!D70</f>
        <v>991.3359375</v>
      </c>
      <c r="E70">
        <f>+[1]Sheet1!E70</f>
        <v>743.6165771484375</v>
      </c>
      <c r="F70">
        <f>+[1]Sheet1!F70</f>
        <v>1080.2381591796875</v>
      </c>
      <c r="G70">
        <f>+[1]Sheet1!G70</f>
        <v>708.70220947265625</v>
      </c>
      <c r="H70">
        <f>+[1]Sheet1!H70</f>
        <v>923.96173095703125</v>
      </c>
      <c r="I70">
        <f>+[1]Sheet1!I70</f>
        <v>1018.0320434570313</v>
      </c>
      <c r="J70">
        <f>+[1]Sheet1!J70</f>
        <v>971.273681640625</v>
      </c>
      <c r="K70">
        <f>+[1]Sheet1!K70</f>
        <v>680.39715576171875</v>
      </c>
      <c r="L70">
        <f>+[1]Sheet1!L70</f>
        <v>859.23638916015625</v>
      </c>
      <c r="M70">
        <f>+[1]Sheet1!M70</f>
        <v>696.936767578125</v>
      </c>
      <c r="N70">
        <f>+[1]Sheet1!N70</f>
        <v>948.60626220703125</v>
      </c>
      <c r="O70">
        <f>+[1]Sheet1!O70</f>
        <v>789.51373291015625</v>
      </c>
      <c r="P70">
        <f>+[1]Sheet1!P70</f>
        <v>985.94036865234375</v>
      </c>
      <c r="Q70">
        <f>+[1]Sheet1!Q70</f>
        <v>741.31378173828125</v>
      </c>
      <c r="R70">
        <f>+[1]Sheet1!R70</f>
        <v>1089.740234375</v>
      </c>
      <c r="S70">
        <f>+[1]Sheet1!S70</f>
        <v>696.24957275390625</v>
      </c>
      <c r="T70">
        <f>+[1]Sheet1!T70</f>
        <v>927.67254638671875</v>
      </c>
      <c r="U70">
        <f>+[1]Sheet1!U70</f>
        <v>1011.5656127929688</v>
      </c>
      <c r="V70">
        <f>+[1]Sheet1!V70</f>
        <v>967.85687255859375</v>
      </c>
      <c r="W70">
        <f>+[1]Sheet1!W70</f>
        <v>676.815185546875</v>
      </c>
      <c r="X70">
        <f>+[1]Sheet1!X70</f>
        <v>860.11181640625</v>
      </c>
      <c r="Y70">
        <f>+[1]Sheet1!Y70</f>
        <v>709.098388671875</v>
      </c>
      <c r="Z70">
        <f>+[1]Sheet1!Z70</f>
        <v>948.652587890625</v>
      </c>
      <c r="AA70">
        <f>+[1]Sheet1!AA70</f>
        <v>785.70916748046875</v>
      </c>
      <c r="AB70">
        <f>+[1]Sheet1!AB70</f>
        <v>982.34613037109375</v>
      </c>
      <c r="AC70">
        <f>+[1]Sheet1!AC70</f>
        <v>740.09039306640625</v>
      </c>
      <c r="AD70">
        <f>+[1]Sheet1!AD70</f>
        <v>1094.4521484375</v>
      </c>
      <c r="AE70">
        <f>+[1]Sheet1!AE70</f>
        <v>686.0758056640625</v>
      </c>
      <c r="AF70">
        <f>+[1]Sheet1!AF70</f>
        <v>927.614013671875</v>
      </c>
      <c r="AG70">
        <f>+[1]Sheet1!AG70</f>
        <v>1012.1627807617188</v>
      </c>
      <c r="AH70">
        <f>+[1]Sheet1!AH70</f>
        <v>971.3614501953125</v>
      </c>
      <c r="AI70">
        <f>+[1]Sheet1!AI70</f>
        <v>674.97955322265625</v>
      </c>
      <c r="AJ70">
        <f>+[1]Sheet1!AJ70</f>
        <v>860.291748046875</v>
      </c>
      <c r="AK70">
        <f>+[1]Sheet1!AK70</f>
        <v>712.14898681640625</v>
      </c>
      <c r="AL70">
        <f>+[1]Sheet1!AL70</f>
        <v>943.85400390625</v>
      </c>
      <c r="AM70">
        <f>+[1]Sheet1!AM70</f>
        <v>783.9188232421875</v>
      </c>
      <c r="AN70">
        <f>+[1]Sheet1!AN70</f>
        <v>979.2152099609375</v>
      </c>
      <c r="AO70">
        <f>+[1]Sheet1!AO70</f>
        <v>739.2410888671875</v>
      </c>
      <c r="AP70">
        <f>+[1]Sheet1!AP70</f>
        <v>1097.6531982421875</v>
      </c>
      <c r="AQ70">
        <f>+[1]Sheet1!AQ70</f>
        <v>684.07501220703125</v>
      </c>
      <c r="AR70">
        <f>+[1]Sheet1!AR70</f>
        <v>927.96649169921875</v>
      </c>
      <c r="AS70">
        <f>+[1]Sheet1!AS70</f>
        <v>998.68505859375</v>
      </c>
      <c r="AT70">
        <f>+[1]Sheet1!AT70</f>
        <v>963.74017333984375</v>
      </c>
      <c r="AU70">
        <f>+[1]Sheet1!AU70</f>
        <v>672.76123046875</v>
      </c>
      <c r="AV70">
        <f>+[1]Sheet1!AV70</f>
        <v>860.7921142578125</v>
      </c>
      <c r="AW70">
        <f>+[1]Sheet1!AW70</f>
        <v>706.922607421875</v>
      </c>
      <c r="AX70">
        <f>+[1]Sheet1!AX70</f>
        <v>942.93475341796875</v>
      </c>
      <c r="AY70">
        <f>+[1]Sheet1!AY70</f>
        <v>783.8883056640625</v>
      </c>
      <c r="AZ70">
        <f>+[1]Sheet1!AZ70</f>
        <v>973.70745849609375</v>
      </c>
      <c r="BA70">
        <f>+[1]Sheet1!BA70</f>
        <v>737.98687744140625</v>
      </c>
      <c r="BB70">
        <f>+[1]Sheet1!BB70</f>
        <v>1103.1937255859375</v>
      </c>
      <c r="BC70">
        <f>+[1]Sheet1!BC70</f>
        <v>678.46710205078125</v>
      </c>
      <c r="BD70">
        <f>+[1]Sheet1!BD70</f>
        <v>932.529052734375</v>
      </c>
      <c r="BE70">
        <f>+[1]Sheet1!BE70</f>
        <v>987.8238525390625</v>
      </c>
      <c r="BF70">
        <f>+[1]Sheet1!BF70</f>
        <v>956.80218505859375</v>
      </c>
      <c r="BG70">
        <f>+[1]Sheet1!BG70</f>
        <v>670.61505126953125</v>
      </c>
      <c r="BH70">
        <f>+[1]Sheet1!BH70</f>
        <v>862.60809326171875</v>
      </c>
      <c r="BI70">
        <f>+[1]Sheet1!BI70</f>
        <v>720.2012939453125</v>
      </c>
      <c r="BJ70">
        <f>+[1]Sheet1!BJ70</f>
        <v>940.96844482421875</v>
      </c>
      <c r="BK70">
        <f>+[1]Sheet1!BK70</f>
        <v>783.616455078125</v>
      </c>
      <c r="BL70">
        <f>+[1]Sheet1!BL70</f>
        <v>934.64764404296875</v>
      </c>
      <c r="BM70">
        <f>+[1]Sheet1!BM70</f>
        <v>923.56622314453125</v>
      </c>
      <c r="BN70">
        <f>+[1]Sheet1!BN70</f>
        <v>921.74420166015625</v>
      </c>
      <c r="BO70">
        <f>+[1]Sheet1!BO70</f>
        <v>918.04608154296875</v>
      </c>
      <c r="BP70">
        <f>+[1]Sheet1!BP70</f>
        <v>908.96649169921875</v>
      </c>
      <c r="BQ70">
        <f>+[1]Sheet1!BQ70</f>
        <v>982.03021240234375</v>
      </c>
      <c r="BR70">
        <f>+[1]Sheet1!BR70</f>
        <v>739.9755859375</v>
      </c>
      <c r="BS70">
        <f>+[1]Sheet1!BS70</f>
        <v>1094.916259765625</v>
      </c>
      <c r="BT70">
        <f>+[1]Sheet1!BT70</f>
        <v>687.35321044921875</v>
      </c>
      <c r="BU70">
        <f>+[1]Sheet1!BU70</f>
        <v>929.4150390625</v>
      </c>
      <c r="BV70">
        <f>+[1]Sheet1!BV70</f>
        <v>999.473388671875</v>
      </c>
      <c r="BW70">
        <f>+[1]Sheet1!BW70</f>
        <v>963.72979736328125</v>
      </c>
      <c r="BX70">
        <f>+[1]Sheet1!BX70</f>
        <v>674.13720703125</v>
      </c>
      <c r="BY70">
        <f>+[1]Sheet1!BY70</f>
        <v>861.12286376953125</v>
      </c>
      <c r="BZ70">
        <f>+[1]Sheet1!BZ70</f>
        <v>712.7705078125</v>
      </c>
      <c r="CA70">
        <f>+[1]Sheet1!CA70</f>
        <v>943.44366455078125</v>
      </c>
      <c r="CB70">
        <f>+[1]Sheet1!CB70</f>
        <v>784.59857177734375</v>
      </c>
      <c r="CC70">
        <f>+[1]Sheet1!CC70</f>
        <v>918.6513671875</v>
      </c>
      <c r="CD70">
        <f>+[1]Sheet1!CD70</f>
        <v>918.6513671875</v>
      </c>
      <c r="CF70">
        <f ca="1">+[2]IPCse!DC74</f>
        <v>919.02289737185663</v>
      </c>
      <c r="CG70">
        <f t="shared" ca="1" si="1"/>
        <v>918.2777336361379</v>
      </c>
    </row>
    <row r="71" spans="1:85" x14ac:dyDescent="0.25">
      <c r="A71" s="2">
        <f>+[1]Sheet1!A71</f>
        <v>44805</v>
      </c>
      <c r="B71" s="1">
        <f>+[1]Sheet1!B71</f>
        <v>9</v>
      </c>
      <c r="C71" s="1">
        <f>+[1]Sheet1!C71</f>
        <v>2022</v>
      </c>
      <c r="D71">
        <f>+[1]Sheet1!D71</f>
        <v>1053.242431640625</v>
      </c>
      <c r="E71">
        <f>+[1]Sheet1!E71</f>
        <v>805.9068603515625</v>
      </c>
      <c r="F71">
        <f>+[1]Sheet1!F71</f>
        <v>1161.984130859375</v>
      </c>
      <c r="G71">
        <f>+[1]Sheet1!G71</f>
        <v>735.07537841796875</v>
      </c>
      <c r="H71">
        <f>+[1]Sheet1!H71</f>
        <v>979.0726318359375</v>
      </c>
      <c r="I71">
        <f>+[1]Sheet1!I71</f>
        <v>1064.39892578125</v>
      </c>
      <c r="J71">
        <f>+[1]Sheet1!J71</f>
        <v>1026.40869140625</v>
      </c>
      <c r="K71">
        <f>+[1]Sheet1!K71</f>
        <v>704.46722412109375</v>
      </c>
      <c r="L71">
        <f>+[1]Sheet1!L71</f>
        <v>903.65289306640625</v>
      </c>
      <c r="M71">
        <f>+[1]Sheet1!M71</f>
        <v>734.5279541015625</v>
      </c>
      <c r="N71">
        <f>+[1]Sheet1!N71</f>
        <v>997.687744140625</v>
      </c>
      <c r="O71">
        <f>+[1]Sheet1!O71</f>
        <v>843.14752197265625</v>
      </c>
      <c r="P71">
        <f>+[1]Sheet1!P71</f>
        <v>1048.175537109375</v>
      </c>
      <c r="Q71">
        <f>+[1]Sheet1!Q71</f>
        <v>802.8201904296875</v>
      </c>
      <c r="R71">
        <f>+[1]Sheet1!R71</f>
        <v>1170.814208984375</v>
      </c>
      <c r="S71">
        <f>+[1]Sheet1!S71</f>
        <v>719.26141357421875</v>
      </c>
      <c r="T71">
        <f>+[1]Sheet1!T71</f>
        <v>983.5906982421875</v>
      </c>
      <c r="U71">
        <f>+[1]Sheet1!U71</f>
        <v>1056.7271728515625</v>
      </c>
      <c r="V71">
        <f>+[1]Sheet1!V71</f>
        <v>1022.77880859375</v>
      </c>
      <c r="W71">
        <f>+[1]Sheet1!W71</f>
        <v>699.7744140625</v>
      </c>
      <c r="X71">
        <f>+[1]Sheet1!X71</f>
        <v>905.43536376953125</v>
      </c>
      <c r="Y71">
        <f>+[1]Sheet1!Y71</f>
        <v>746.7576904296875</v>
      </c>
      <c r="Z71">
        <f>+[1]Sheet1!Z71</f>
        <v>996.4580078125</v>
      </c>
      <c r="AA71">
        <f>+[1]Sheet1!AA71</f>
        <v>838.97625732421875</v>
      </c>
      <c r="AB71">
        <f>+[1]Sheet1!AB71</f>
        <v>1044.944091796875</v>
      </c>
      <c r="AC71">
        <f>+[1]Sheet1!AC71</f>
        <v>800.9605712890625</v>
      </c>
      <c r="AD71">
        <f>+[1]Sheet1!AD71</f>
        <v>1175.4373779296875</v>
      </c>
      <c r="AE71">
        <f>+[1]Sheet1!AE71</f>
        <v>707.36993408203125</v>
      </c>
      <c r="AF71">
        <f>+[1]Sheet1!AF71</f>
        <v>983.899169921875</v>
      </c>
      <c r="AG71">
        <f>+[1]Sheet1!AG71</f>
        <v>1056.6002197265625</v>
      </c>
      <c r="AH71">
        <f>+[1]Sheet1!AH71</f>
        <v>1026.4520263671875</v>
      </c>
      <c r="AI71">
        <f>+[1]Sheet1!AI71</f>
        <v>697.19635009765625</v>
      </c>
      <c r="AJ71">
        <f>+[1]Sheet1!AJ71</f>
        <v>906.0433349609375</v>
      </c>
      <c r="AK71">
        <f>+[1]Sheet1!AK71</f>
        <v>750.01739501953125</v>
      </c>
      <c r="AL71">
        <f>+[1]Sheet1!AL71</f>
        <v>990.50982666015625</v>
      </c>
      <c r="AM71">
        <f>+[1]Sheet1!AM71</f>
        <v>837.06768798828125</v>
      </c>
      <c r="AN71">
        <f>+[1]Sheet1!AN71</f>
        <v>1042.007568359375</v>
      </c>
      <c r="AO71">
        <f>+[1]Sheet1!AO71</f>
        <v>800.1004638671875</v>
      </c>
      <c r="AP71">
        <f>+[1]Sheet1!AP71</f>
        <v>1178.0826416015625</v>
      </c>
      <c r="AQ71">
        <f>+[1]Sheet1!AQ71</f>
        <v>704.85400390625</v>
      </c>
      <c r="AR71">
        <f>+[1]Sheet1!AR71</f>
        <v>984.34124755859375</v>
      </c>
      <c r="AS71">
        <f>+[1]Sheet1!AS71</f>
        <v>1041.404541015625</v>
      </c>
      <c r="AT71">
        <f>+[1]Sheet1!AT71</f>
        <v>1018.9409790039063</v>
      </c>
      <c r="AU71">
        <f>+[1]Sheet1!AU71</f>
        <v>694.78143310546875</v>
      </c>
      <c r="AV71">
        <f>+[1]Sheet1!AV71</f>
        <v>906.693359375</v>
      </c>
      <c r="AW71">
        <f>+[1]Sheet1!AW71</f>
        <v>744.54815673828125</v>
      </c>
      <c r="AX71">
        <f>+[1]Sheet1!AX71</f>
        <v>989.0189208984375</v>
      </c>
      <c r="AY71">
        <f>+[1]Sheet1!AY71</f>
        <v>837.005859375</v>
      </c>
      <c r="AZ71">
        <f>+[1]Sheet1!AZ71</f>
        <v>1036.7330322265625</v>
      </c>
      <c r="BA71">
        <f>+[1]Sheet1!BA71</f>
        <v>798.759033203125</v>
      </c>
      <c r="BB71">
        <f>+[1]Sheet1!BB71</f>
        <v>1183.129150390625</v>
      </c>
      <c r="BC71">
        <f>+[1]Sheet1!BC71</f>
        <v>697.51385498046875</v>
      </c>
      <c r="BD71">
        <f>+[1]Sheet1!BD71</f>
        <v>989.20184326171875</v>
      </c>
      <c r="BE71">
        <f>+[1]Sheet1!BE71</f>
        <v>1028.83251953125</v>
      </c>
      <c r="BF71">
        <f>+[1]Sheet1!BF71</f>
        <v>1012.6307373046875</v>
      </c>
      <c r="BG71">
        <f>+[1]Sheet1!BG71</f>
        <v>691.7406005859375</v>
      </c>
      <c r="BH71">
        <f>+[1]Sheet1!BH71</f>
        <v>908.58428955078125</v>
      </c>
      <c r="BI71">
        <f>+[1]Sheet1!BI71</f>
        <v>757.696044921875</v>
      </c>
      <c r="BJ71">
        <f>+[1]Sheet1!BJ71</f>
        <v>985.2452392578125</v>
      </c>
      <c r="BK71">
        <f>+[1]Sheet1!BK71</f>
        <v>836.91510009765625</v>
      </c>
      <c r="BL71">
        <f>+[1]Sheet1!BL71</f>
        <v>990.5836181640625</v>
      </c>
      <c r="BM71">
        <f>+[1]Sheet1!BM71</f>
        <v>977.84014892578125</v>
      </c>
      <c r="BN71">
        <f>+[1]Sheet1!BN71</f>
        <v>975.21856689453125</v>
      </c>
      <c r="BO71">
        <f>+[1]Sheet1!BO71</f>
        <v>970.66644287109375</v>
      </c>
      <c r="BP71">
        <f>+[1]Sheet1!BP71</f>
        <v>959.82373046875</v>
      </c>
      <c r="BQ71">
        <f>+[1]Sheet1!BQ71</f>
        <v>1044.5728759765625</v>
      </c>
      <c r="BR71">
        <f>+[1]Sheet1!BR71</f>
        <v>801.1221923828125</v>
      </c>
      <c r="BS71">
        <f>+[1]Sheet1!BS71</f>
        <v>1175.5970458984375</v>
      </c>
      <c r="BT71">
        <f>+[1]Sheet1!BT71</f>
        <v>708.65228271484375</v>
      </c>
      <c r="BU71">
        <f>+[1]Sheet1!BU71</f>
        <v>985.72979736328125</v>
      </c>
      <c r="BV71">
        <f>+[1]Sheet1!BV71</f>
        <v>1042.342529296875</v>
      </c>
      <c r="BW71">
        <f>+[1]Sheet1!BW71</f>
        <v>1019.0918579101563</v>
      </c>
      <c r="BX71">
        <f>+[1]Sheet1!BX71</f>
        <v>696.33123779296875</v>
      </c>
      <c r="BY71">
        <f>+[1]Sheet1!BY71</f>
        <v>906.7899169921875</v>
      </c>
      <c r="BZ71">
        <f>+[1]Sheet1!BZ71</f>
        <v>750.388671875</v>
      </c>
      <c r="CA71">
        <f>+[1]Sheet1!CA71</f>
        <v>989.33587646484375</v>
      </c>
      <c r="CB71">
        <f>+[1]Sheet1!CB71</f>
        <v>837.8599853515625</v>
      </c>
      <c r="CC71">
        <f>+[1]Sheet1!CC71</f>
        <v>971.5147705078125</v>
      </c>
      <c r="CD71">
        <f>+[1]Sheet1!CD71</f>
        <v>971.5147705078125</v>
      </c>
      <c r="CF71">
        <f ca="1">+[2]IPCse!DC75</f>
        <v>972.12256625842485</v>
      </c>
      <c r="CG71">
        <f t="shared" ca="1" si="1"/>
        <v>971.33434815730789</v>
      </c>
    </row>
    <row r="72" spans="1:85" x14ac:dyDescent="0.25">
      <c r="A72" s="2">
        <f>+[1]Sheet1!A72</f>
        <v>44835</v>
      </c>
      <c r="B72" s="1">
        <f>+[1]Sheet1!B72</f>
        <v>10</v>
      </c>
      <c r="C72" s="1">
        <f>+[1]Sheet1!C72</f>
        <v>2022</v>
      </c>
      <c r="D72">
        <f>+[1]Sheet1!D72</f>
        <v>1117.43798828125</v>
      </c>
      <c r="E72">
        <f>+[1]Sheet1!E72</f>
        <v>852.08245849609375</v>
      </c>
      <c r="F72">
        <f>+[1]Sheet1!F72</f>
        <v>1235.37646484375</v>
      </c>
      <c r="G72">
        <f>+[1]Sheet1!G72</f>
        <v>789.531494140625</v>
      </c>
      <c r="H72">
        <f>+[1]Sheet1!H72</f>
        <v>1028.5709228515625</v>
      </c>
      <c r="I72">
        <f>+[1]Sheet1!I72</f>
        <v>1138.16064453125</v>
      </c>
      <c r="J72">
        <f>+[1]Sheet1!J72</f>
        <v>1076.4149169921875</v>
      </c>
      <c r="K72">
        <f>+[1]Sheet1!K72</f>
        <v>794.21343994140625</v>
      </c>
      <c r="L72">
        <f>+[1]Sheet1!L72</f>
        <v>955.02850341796875</v>
      </c>
      <c r="M72">
        <f>+[1]Sheet1!M72</f>
        <v>803.32904052734375</v>
      </c>
      <c r="N72">
        <f>+[1]Sheet1!N72</f>
        <v>1070.8411865234375</v>
      </c>
      <c r="O72">
        <f>+[1]Sheet1!O72</f>
        <v>895.5474853515625</v>
      </c>
      <c r="P72">
        <f>+[1]Sheet1!P72</f>
        <v>1112.39453125</v>
      </c>
      <c r="Q72">
        <f>+[1]Sheet1!Q72</f>
        <v>848.642333984375</v>
      </c>
      <c r="R72">
        <f>+[1]Sheet1!R72</f>
        <v>1244.7313232421875</v>
      </c>
      <c r="S72">
        <f>+[1]Sheet1!S72</f>
        <v>772.5986328125</v>
      </c>
      <c r="T72">
        <f>+[1]Sheet1!T72</f>
        <v>1032.481689453125</v>
      </c>
      <c r="U72">
        <f>+[1]Sheet1!U72</f>
        <v>1131.112060546875</v>
      </c>
      <c r="V72">
        <f>+[1]Sheet1!V72</f>
        <v>1071.3905029296875</v>
      </c>
      <c r="W72">
        <f>+[1]Sheet1!W72</f>
        <v>789.34344482421875</v>
      </c>
      <c r="X72">
        <f>+[1]Sheet1!X72</f>
        <v>956.93304443359375</v>
      </c>
      <c r="Y72">
        <f>+[1]Sheet1!Y72</f>
        <v>822.050537109375</v>
      </c>
      <c r="Z72">
        <f>+[1]Sheet1!Z72</f>
        <v>1069.97314453125</v>
      </c>
      <c r="AA72">
        <f>+[1]Sheet1!AA72</f>
        <v>891.029296875</v>
      </c>
      <c r="AB72">
        <f>+[1]Sheet1!AB72</f>
        <v>1109.0345458984375</v>
      </c>
      <c r="AC72">
        <f>+[1]Sheet1!AC72</f>
        <v>846.9324951171875</v>
      </c>
      <c r="AD72">
        <f>+[1]Sheet1!AD72</f>
        <v>1249.591064453125</v>
      </c>
      <c r="AE72">
        <f>+[1]Sheet1!AE72</f>
        <v>759.6573486328125</v>
      </c>
      <c r="AF72">
        <f>+[1]Sheet1!AF72</f>
        <v>1033.091552734375</v>
      </c>
      <c r="AG72">
        <f>+[1]Sheet1!AG72</f>
        <v>1131.8382568359375</v>
      </c>
      <c r="AH72">
        <f>+[1]Sheet1!AH72</f>
        <v>1074.557373046875</v>
      </c>
      <c r="AI72">
        <f>+[1]Sheet1!AI72</f>
        <v>786.67449951171875</v>
      </c>
      <c r="AJ72">
        <f>+[1]Sheet1!AJ72</f>
        <v>957.593994140625</v>
      </c>
      <c r="AK72">
        <f>+[1]Sheet1!AK72</f>
        <v>826.95526123046875</v>
      </c>
      <c r="AL72">
        <f>+[1]Sheet1!AL72</f>
        <v>1064.513671875</v>
      </c>
      <c r="AM72">
        <f>+[1]Sheet1!AM72</f>
        <v>888.4842529296875</v>
      </c>
      <c r="AN72">
        <f>+[1]Sheet1!AN72</f>
        <v>1106.28564453125</v>
      </c>
      <c r="AO72">
        <f>+[1]Sheet1!AO72</f>
        <v>846.08966064453125</v>
      </c>
      <c r="AP72">
        <f>+[1]Sheet1!AP72</f>
        <v>1252.404541015625</v>
      </c>
      <c r="AQ72">
        <f>+[1]Sheet1!AQ72</f>
        <v>757.06024169921875</v>
      </c>
      <c r="AR72">
        <f>+[1]Sheet1!AR72</f>
        <v>1033.5872802734375</v>
      </c>
      <c r="AS72">
        <f>+[1]Sheet1!AS72</f>
        <v>1116.147705078125</v>
      </c>
      <c r="AT72">
        <f>+[1]Sheet1!AT72</f>
        <v>1065.198974609375</v>
      </c>
      <c r="AU72">
        <f>+[1]Sheet1!AU72</f>
        <v>783.7257080078125</v>
      </c>
      <c r="AV72">
        <f>+[1]Sheet1!AV72</f>
        <v>957.88482666015625</v>
      </c>
      <c r="AW72">
        <f>+[1]Sheet1!AW72</f>
        <v>820.57879638671875</v>
      </c>
      <c r="AX72">
        <f>+[1]Sheet1!AX72</f>
        <v>1063.3145751953125</v>
      </c>
      <c r="AY72">
        <f>+[1]Sheet1!AY72</f>
        <v>889.2471923828125</v>
      </c>
      <c r="AZ72">
        <f>+[1]Sheet1!AZ72</f>
        <v>1101.275390625</v>
      </c>
      <c r="BA72">
        <f>+[1]Sheet1!BA72</f>
        <v>844.550048828125</v>
      </c>
      <c r="BB72">
        <f>+[1]Sheet1!BB72</f>
        <v>1257.77734375</v>
      </c>
      <c r="BC72">
        <f>+[1]Sheet1!BC72</f>
        <v>749.8323974609375</v>
      </c>
      <c r="BD72">
        <f>+[1]Sheet1!BD72</f>
        <v>1037.410400390625</v>
      </c>
      <c r="BE72">
        <f>+[1]Sheet1!BE72</f>
        <v>1103.5361328125</v>
      </c>
      <c r="BF72">
        <f>+[1]Sheet1!BF72</f>
        <v>1057.1837158203125</v>
      </c>
      <c r="BG72">
        <f>+[1]Sheet1!BG72</f>
        <v>780.94525146484375</v>
      </c>
      <c r="BH72">
        <f>+[1]Sheet1!BH72</f>
        <v>959.88568115234375</v>
      </c>
      <c r="BI72">
        <f>+[1]Sheet1!BI72</f>
        <v>840.6884765625</v>
      </c>
      <c r="BJ72">
        <f>+[1]Sheet1!BJ72</f>
        <v>1060.4410400390625</v>
      </c>
      <c r="BK72">
        <f>+[1]Sheet1!BK72</f>
        <v>889.328857421875</v>
      </c>
      <c r="BL72">
        <f>+[1]Sheet1!BL72</f>
        <v>1053.056396484375</v>
      </c>
      <c r="BM72">
        <f>+[1]Sheet1!BM72</f>
        <v>1039.91796875</v>
      </c>
      <c r="BN72">
        <f>+[1]Sheet1!BN72</f>
        <v>1037.65087890625</v>
      </c>
      <c r="BO72">
        <f>+[1]Sheet1!BO72</f>
        <v>1032.5263671875</v>
      </c>
      <c r="BP72">
        <f>+[1]Sheet1!BP72</f>
        <v>1021.459228515625</v>
      </c>
      <c r="BQ72">
        <f>+[1]Sheet1!BQ72</f>
        <v>1108.847900390625</v>
      </c>
      <c r="BR72">
        <f>+[1]Sheet1!BR72</f>
        <v>847.04156494140625</v>
      </c>
      <c r="BS72">
        <f>+[1]Sheet1!BS72</f>
        <v>1249.7850341796875</v>
      </c>
      <c r="BT72">
        <f>+[1]Sheet1!BT72</f>
        <v>761.34942626953125</v>
      </c>
      <c r="BU72">
        <f>+[1]Sheet1!BU72</f>
        <v>1034.5140380859375</v>
      </c>
      <c r="BV72">
        <f>+[1]Sheet1!BV72</f>
        <v>1117.0360107421875</v>
      </c>
      <c r="BW72">
        <f>+[1]Sheet1!BW72</f>
        <v>1065.6983642578125</v>
      </c>
      <c r="BX72">
        <f>+[1]Sheet1!BX72</f>
        <v>785.6531982421875</v>
      </c>
      <c r="BY72">
        <f>+[1]Sheet1!BY72</f>
        <v>958.142822265625</v>
      </c>
      <c r="BZ72">
        <f>+[1]Sheet1!BZ72</f>
        <v>828.79754638671875</v>
      </c>
      <c r="CA72">
        <f>+[1]Sheet1!CA72</f>
        <v>1063.7633056640625</v>
      </c>
      <c r="CB72">
        <f>+[1]Sheet1!CB72</f>
        <v>890.0162353515625</v>
      </c>
      <c r="CC72">
        <f>+[1]Sheet1!CC72</f>
        <v>1033.5120849609375</v>
      </c>
      <c r="CD72">
        <f>+[1]Sheet1!CD72</f>
        <v>1033.5120849609375</v>
      </c>
      <c r="CF72">
        <f ca="1">+[2]IPCse!DC76</f>
        <v>1033.830821834501</v>
      </c>
      <c r="CG72">
        <f t="shared" ca="1" si="1"/>
        <v>1032.9925693388316</v>
      </c>
    </row>
    <row r="73" spans="1:85" x14ac:dyDescent="0.25">
      <c r="A73" s="2">
        <f>+[1]Sheet1!A73</f>
        <v>44866</v>
      </c>
      <c r="B73" s="1">
        <f>+[1]Sheet1!B73</f>
        <v>11</v>
      </c>
      <c r="C73" s="1">
        <f>+[1]Sheet1!C73</f>
        <v>2022</v>
      </c>
      <c r="D73">
        <f>+[1]Sheet1!D73</f>
        <v>1162.912353515625</v>
      </c>
      <c r="E73">
        <f>+[1]Sheet1!E73</f>
        <v>899.206298828125</v>
      </c>
      <c r="F73">
        <f>+[1]Sheet1!F73</f>
        <v>1299.2508544921875</v>
      </c>
      <c r="G73">
        <f>+[1]Sheet1!G73</f>
        <v>852.5345458984375</v>
      </c>
      <c r="H73">
        <f>+[1]Sheet1!H73</f>
        <v>1082.76953125</v>
      </c>
      <c r="I73">
        <f>+[1]Sheet1!I73</f>
        <v>1188.4271240234375</v>
      </c>
      <c r="J73">
        <f>+[1]Sheet1!J73</f>
        <v>1138.8302001953125</v>
      </c>
      <c r="K73">
        <f>+[1]Sheet1!K73</f>
        <v>846.30853271484375</v>
      </c>
      <c r="L73">
        <f>+[1]Sheet1!L73</f>
        <v>996.25640869140625</v>
      </c>
      <c r="M73">
        <f>+[1]Sheet1!M73</f>
        <v>854.7861328125</v>
      </c>
      <c r="N73">
        <f>+[1]Sheet1!N73</f>
        <v>1128.5810546875</v>
      </c>
      <c r="O73">
        <f>+[1]Sheet1!O73</f>
        <v>947.83880615234375</v>
      </c>
      <c r="P73">
        <f>+[1]Sheet1!P73</f>
        <v>1157.1651611328125</v>
      </c>
      <c r="Q73">
        <f>+[1]Sheet1!Q73</f>
        <v>895.14495849609375</v>
      </c>
      <c r="R73">
        <f>+[1]Sheet1!R73</f>
        <v>1310.6776123046875</v>
      </c>
      <c r="S73">
        <f>+[1]Sheet1!S73</f>
        <v>836.534912109375</v>
      </c>
      <c r="T73">
        <f>+[1]Sheet1!T73</f>
        <v>1087.808837890625</v>
      </c>
      <c r="U73">
        <f>+[1]Sheet1!U73</f>
        <v>1179.5867919921875</v>
      </c>
      <c r="V73">
        <f>+[1]Sheet1!V73</f>
        <v>1134.848876953125</v>
      </c>
      <c r="W73">
        <f>+[1]Sheet1!W73</f>
        <v>842.594970703125</v>
      </c>
      <c r="X73">
        <f>+[1]Sheet1!X73</f>
        <v>997.29052734375</v>
      </c>
      <c r="Y73">
        <f>+[1]Sheet1!Y73</f>
        <v>874.22357177734375</v>
      </c>
      <c r="Z73">
        <f>+[1]Sheet1!Z73</f>
        <v>1128.2525634765625</v>
      </c>
      <c r="AA73">
        <f>+[1]Sheet1!AA73</f>
        <v>943.36480712890625</v>
      </c>
      <c r="AB73">
        <f>+[1]Sheet1!AB73</f>
        <v>1153.3316650390625</v>
      </c>
      <c r="AC73">
        <f>+[1]Sheet1!AC73</f>
        <v>893.94366455078125</v>
      </c>
      <c r="AD73">
        <f>+[1]Sheet1!AD73</f>
        <v>1316.2772216796875</v>
      </c>
      <c r="AE73">
        <f>+[1]Sheet1!AE73</f>
        <v>823.8863525390625</v>
      </c>
      <c r="AF73">
        <f>+[1]Sheet1!AF73</f>
        <v>1088.9244384765625</v>
      </c>
      <c r="AG73">
        <f>+[1]Sheet1!AG73</f>
        <v>1180.0703125</v>
      </c>
      <c r="AH73">
        <f>+[1]Sheet1!AH73</f>
        <v>1138.1607666015625</v>
      </c>
      <c r="AI73">
        <f>+[1]Sheet1!AI73</f>
        <v>840.563232421875</v>
      </c>
      <c r="AJ73">
        <f>+[1]Sheet1!AJ73</f>
        <v>997.36798095703125</v>
      </c>
      <c r="AK73">
        <f>+[1]Sheet1!AK73</f>
        <v>879.33416748046875</v>
      </c>
      <c r="AL73">
        <f>+[1]Sheet1!AL73</f>
        <v>1123.4208984375</v>
      </c>
      <c r="AM73">
        <f>+[1]Sheet1!AM73</f>
        <v>940.856689453125</v>
      </c>
      <c r="AN73">
        <f>+[1]Sheet1!AN73</f>
        <v>1150.1649169921875</v>
      </c>
      <c r="AO73">
        <f>+[1]Sheet1!AO73</f>
        <v>893.01837158203125</v>
      </c>
      <c r="AP73">
        <f>+[1]Sheet1!AP73</f>
        <v>1320.1075439453125</v>
      </c>
      <c r="AQ73">
        <f>+[1]Sheet1!AQ73</f>
        <v>821.8072509765625</v>
      </c>
      <c r="AR73">
        <f>+[1]Sheet1!AR73</f>
        <v>1089.5439453125</v>
      </c>
      <c r="AS73">
        <f>+[1]Sheet1!AS73</f>
        <v>1161.0540771484375</v>
      </c>
      <c r="AT73">
        <f>+[1]Sheet1!AT73</f>
        <v>1129.96923828125</v>
      </c>
      <c r="AU73">
        <f>+[1]Sheet1!AU73</f>
        <v>837.85235595703125</v>
      </c>
      <c r="AV73">
        <f>+[1]Sheet1!AV73</f>
        <v>997.8515625</v>
      </c>
      <c r="AW73">
        <f>+[1]Sheet1!AW73</f>
        <v>872.74798583984375</v>
      </c>
      <c r="AX73">
        <f>+[1]Sheet1!AX73</f>
        <v>1122.3974609375</v>
      </c>
      <c r="AY73">
        <f>+[1]Sheet1!AY73</f>
        <v>941.470458984375</v>
      </c>
      <c r="AZ73">
        <f>+[1]Sheet1!AZ73</f>
        <v>1144.4962158203125</v>
      </c>
      <c r="BA73">
        <f>+[1]Sheet1!BA73</f>
        <v>890.89678955078125</v>
      </c>
      <c r="BB73">
        <f>+[1]Sheet1!BB73</f>
        <v>1326.7017822265625</v>
      </c>
      <c r="BC73">
        <f>+[1]Sheet1!BC73</f>
        <v>816.743896484375</v>
      </c>
      <c r="BD73">
        <f>+[1]Sheet1!BD73</f>
        <v>1094.1810302734375</v>
      </c>
      <c r="BE73">
        <f>+[1]Sheet1!BE73</f>
        <v>1145.6220703125</v>
      </c>
      <c r="BF73">
        <f>+[1]Sheet1!BF73</f>
        <v>1122.5367431640625</v>
      </c>
      <c r="BG73">
        <f>+[1]Sheet1!BG73</f>
        <v>835.31903076171875</v>
      </c>
      <c r="BH73">
        <f>+[1]Sheet1!BH73</f>
        <v>999.0003662109375</v>
      </c>
      <c r="BI73">
        <f>+[1]Sheet1!BI73</f>
        <v>893.27655029296875</v>
      </c>
      <c r="BJ73">
        <f>+[1]Sheet1!BJ73</f>
        <v>1119.80126953125</v>
      </c>
      <c r="BK73">
        <f>+[1]Sheet1!BK73</f>
        <v>941.1273193359375</v>
      </c>
      <c r="BL73">
        <f>+[1]Sheet1!BL73</f>
        <v>1105.0479736328125</v>
      </c>
      <c r="BM73">
        <f>+[1]Sheet1!BM73</f>
        <v>1092.7877197265625</v>
      </c>
      <c r="BN73">
        <f>+[1]Sheet1!BN73</f>
        <v>1090.7315673828125</v>
      </c>
      <c r="BO73">
        <f>+[1]Sheet1!BO73</f>
        <v>1086.1041259765625</v>
      </c>
      <c r="BP73">
        <f>+[1]Sheet1!BP73</f>
        <v>1075.3597412109375</v>
      </c>
      <c r="BQ73">
        <f>+[1]Sheet1!BQ73</f>
        <v>1153.114990234375</v>
      </c>
      <c r="BR73">
        <f>+[1]Sheet1!BR73</f>
        <v>893.7529296875</v>
      </c>
      <c r="BS73">
        <f>+[1]Sheet1!BS73</f>
        <v>1316.826171875</v>
      </c>
      <c r="BT73">
        <f>+[1]Sheet1!BT73</f>
        <v>826.38970947265625</v>
      </c>
      <c r="BU73">
        <f>+[1]Sheet1!BU73</f>
        <v>1090.553955078125</v>
      </c>
      <c r="BV73">
        <f>+[1]Sheet1!BV73</f>
        <v>1162.1693115234375</v>
      </c>
      <c r="BW73">
        <f>+[1]Sheet1!BW73</f>
        <v>1130.09765625</v>
      </c>
      <c r="BX73">
        <f>+[1]Sheet1!BX73</f>
        <v>839.42303466796875</v>
      </c>
      <c r="BY73">
        <f>+[1]Sheet1!BY73</f>
        <v>997.95062255859375</v>
      </c>
      <c r="BZ73">
        <f>+[1]Sheet1!BZ73</f>
        <v>881.12567138671875</v>
      </c>
      <c r="CA73">
        <f>+[1]Sheet1!CA73</f>
        <v>1122.7244873046875</v>
      </c>
      <c r="CB73">
        <f>+[1]Sheet1!CB73</f>
        <v>942.12933349609375</v>
      </c>
      <c r="CC73">
        <f>+[1]Sheet1!CC73</f>
        <v>1086.802490234375</v>
      </c>
      <c r="CD73">
        <f>+[1]Sheet1!CD73</f>
        <v>1086.802490234375</v>
      </c>
      <c r="CF73">
        <f ca="1">+[2]IPCse!DC77</f>
        <v>1087.2511373858217</v>
      </c>
      <c r="CG73">
        <f t="shared" ca="1" si="1"/>
        <v>1086.3695705374705</v>
      </c>
    </row>
    <row r="74" spans="1:85" x14ac:dyDescent="0.25">
      <c r="A74" s="2">
        <f>+[1]Sheet1!A74</f>
        <v>44896</v>
      </c>
      <c r="B74" s="1">
        <f>+[1]Sheet1!B74</f>
        <v>12</v>
      </c>
      <c r="C74" s="1">
        <f>+[1]Sheet1!C74</f>
        <v>2022</v>
      </c>
      <c r="D74">
        <f>+[1]Sheet1!D74</f>
        <v>1198.386474609375</v>
      </c>
      <c r="E74">
        <f>+[1]Sheet1!E74</f>
        <v>959.61126708984375</v>
      </c>
      <c r="F74">
        <f>+[1]Sheet1!F74</f>
        <v>1353.13720703125</v>
      </c>
      <c r="G74">
        <f>+[1]Sheet1!G74</f>
        <v>887.80291748046875</v>
      </c>
      <c r="H74">
        <f>+[1]Sheet1!H74</f>
        <v>1147.9754638671875</v>
      </c>
      <c r="I74">
        <f>+[1]Sheet1!I74</f>
        <v>1255.6455078125</v>
      </c>
      <c r="J74">
        <f>+[1]Sheet1!J74</f>
        <v>1207.1695556640625</v>
      </c>
      <c r="K74">
        <f>+[1]Sheet1!K74</f>
        <v>872.92218017578125</v>
      </c>
      <c r="L74">
        <f>+[1]Sheet1!L74</f>
        <v>1045.374755859375</v>
      </c>
      <c r="M74">
        <f>+[1]Sheet1!M74</f>
        <v>917.15875244140625</v>
      </c>
      <c r="N74">
        <f>+[1]Sheet1!N74</f>
        <v>1207.6639404296875</v>
      </c>
      <c r="O74">
        <f>+[1]Sheet1!O74</f>
        <v>1001.73828125</v>
      </c>
      <c r="P74">
        <f>+[1]Sheet1!P74</f>
        <v>1195.371337890625</v>
      </c>
      <c r="Q74">
        <f>+[1]Sheet1!Q74</f>
        <v>955.46209716796875</v>
      </c>
      <c r="R74">
        <f>+[1]Sheet1!R74</f>
        <v>1365.0657958984375</v>
      </c>
      <c r="S74">
        <f>+[1]Sheet1!S74</f>
        <v>871.27191162109375</v>
      </c>
      <c r="T74">
        <f>+[1]Sheet1!T74</f>
        <v>1152.88330078125</v>
      </c>
      <c r="U74">
        <f>+[1]Sheet1!U74</f>
        <v>1246.48779296875</v>
      </c>
      <c r="V74">
        <f>+[1]Sheet1!V74</f>
        <v>1202.572265625</v>
      </c>
      <c r="W74">
        <f>+[1]Sheet1!W74</f>
        <v>868.61944580078125</v>
      </c>
      <c r="X74">
        <f>+[1]Sheet1!X74</f>
        <v>1044.7646484375</v>
      </c>
      <c r="Y74">
        <f>+[1]Sheet1!Y74</f>
        <v>940.39862060546875</v>
      </c>
      <c r="Z74">
        <f>+[1]Sheet1!Z74</f>
        <v>1207.67822265625</v>
      </c>
      <c r="AA74">
        <f>+[1]Sheet1!AA74</f>
        <v>997.50262451171875</v>
      </c>
      <c r="AB74">
        <f>+[1]Sheet1!AB74</f>
        <v>1193.5186767578125</v>
      </c>
      <c r="AC74">
        <f>+[1]Sheet1!AC74</f>
        <v>954.29046630859375</v>
      </c>
      <c r="AD74">
        <f>+[1]Sheet1!AD74</f>
        <v>1371.1348876953125</v>
      </c>
      <c r="AE74">
        <f>+[1]Sheet1!AE74</f>
        <v>858.38299560546875</v>
      </c>
      <c r="AF74">
        <f>+[1]Sheet1!AF74</f>
        <v>1153.238525390625</v>
      </c>
      <c r="AG74">
        <f>+[1]Sheet1!AG74</f>
        <v>1247.63916015625</v>
      </c>
      <c r="AH74">
        <f>+[1]Sheet1!AH74</f>
        <v>1205.820556640625</v>
      </c>
      <c r="AI74">
        <f>+[1]Sheet1!AI74</f>
        <v>865.98736572265625</v>
      </c>
      <c r="AJ74">
        <f>+[1]Sheet1!AJ74</f>
        <v>1044.08544921875</v>
      </c>
      <c r="AK74">
        <f>+[1]Sheet1!AK74</f>
        <v>946.34552001953125</v>
      </c>
      <c r="AL74">
        <f>+[1]Sheet1!AL74</f>
        <v>1202.7735595703125</v>
      </c>
      <c r="AM74">
        <f>+[1]Sheet1!AM74</f>
        <v>994.97796630859375</v>
      </c>
      <c r="AN74">
        <f>+[1]Sheet1!AN74</f>
        <v>1191.5604248046875</v>
      </c>
      <c r="AO74">
        <f>+[1]Sheet1!AO74</f>
        <v>953.12152099609375</v>
      </c>
      <c r="AP74">
        <f>+[1]Sheet1!AP74</f>
        <v>1374.7603759765625</v>
      </c>
      <c r="AQ74">
        <f>+[1]Sheet1!AQ74</f>
        <v>856.32867431640625</v>
      </c>
      <c r="AR74">
        <f>+[1]Sheet1!AR74</f>
        <v>1153.6444091796875</v>
      </c>
      <c r="AS74">
        <f>+[1]Sheet1!AS74</f>
        <v>1227.1204833984375</v>
      </c>
      <c r="AT74">
        <f>+[1]Sheet1!AT74</f>
        <v>1195.906005859375</v>
      </c>
      <c r="AU74">
        <f>+[1]Sheet1!AU74</f>
        <v>862.78936767578125</v>
      </c>
      <c r="AV74">
        <f>+[1]Sheet1!AV74</f>
        <v>1043.7823486328125</v>
      </c>
      <c r="AW74">
        <f>+[1]Sheet1!AW74</f>
        <v>939.490966796875</v>
      </c>
      <c r="AX74">
        <f>+[1]Sheet1!AX74</f>
        <v>1202.20068359375</v>
      </c>
      <c r="AY74">
        <f>+[1]Sheet1!AY74</f>
        <v>995.545654296875</v>
      </c>
      <c r="AZ74">
        <f>+[1]Sheet1!AZ74</f>
        <v>1188.1949462890625</v>
      </c>
      <c r="BA74">
        <f>+[1]Sheet1!BA74</f>
        <v>950.75909423828125</v>
      </c>
      <c r="BB74">
        <f>+[1]Sheet1!BB74</f>
        <v>1381.398681640625</v>
      </c>
      <c r="BC74">
        <f>+[1]Sheet1!BC74</f>
        <v>851.20269775390625</v>
      </c>
      <c r="BD74">
        <f>+[1]Sheet1!BD74</f>
        <v>1158.5869140625</v>
      </c>
      <c r="BE74">
        <f>+[1]Sheet1!BE74</f>
        <v>1210.7161865234375</v>
      </c>
      <c r="BF74">
        <f>+[1]Sheet1!BF74</f>
        <v>1186.533447265625</v>
      </c>
      <c r="BG74">
        <f>+[1]Sheet1!BG74</f>
        <v>859.49407958984375</v>
      </c>
      <c r="BH74">
        <f>+[1]Sheet1!BH74</f>
        <v>1043.866943359375</v>
      </c>
      <c r="BI74">
        <f>+[1]Sheet1!BI74</f>
        <v>963.5279541015625</v>
      </c>
      <c r="BJ74">
        <f>+[1]Sheet1!BJ74</f>
        <v>1199.9931640625</v>
      </c>
      <c r="BK74">
        <f>+[1]Sheet1!BK74</f>
        <v>995.596923828125</v>
      </c>
      <c r="BL74">
        <f>+[1]Sheet1!BL74</f>
        <v>1153.0035400390625</v>
      </c>
      <c r="BM74">
        <f>+[1]Sheet1!BM74</f>
        <v>1143.573974609375</v>
      </c>
      <c r="BN74">
        <f>+[1]Sheet1!BN74</f>
        <v>1142.9287109375</v>
      </c>
      <c r="BO74">
        <f>+[1]Sheet1!BO74</f>
        <v>1139.7637939453125</v>
      </c>
      <c r="BP74">
        <f>+[1]Sheet1!BP74</f>
        <v>1130.8719482421875</v>
      </c>
      <c r="BQ74">
        <f>+[1]Sheet1!BQ74</f>
        <v>1193.12890625</v>
      </c>
      <c r="BR74">
        <f>+[1]Sheet1!BR74</f>
        <v>953.90472412109375</v>
      </c>
      <c r="BS74">
        <f>+[1]Sheet1!BS74</f>
        <v>1371.3795166015625</v>
      </c>
      <c r="BT74">
        <f>+[1]Sheet1!BT74</f>
        <v>861.0067138671875</v>
      </c>
      <c r="BU74">
        <f>+[1]Sheet1!BU74</f>
        <v>1155.0355224609375</v>
      </c>
      <c r="BV74">
        <f>+[1]Sheet1!BV74</f>
        <v>1228.27490234375</v>
      </c>
      <c r="BW74">
        <f>+[1]Sheet1!BW74</f>
        <v>1196.081787109375</v>
      </c>
      <c r="BX74">
        <f>+[1]Sheet1!BX74</f>
        <v>864.6109619140625</v>
      </c>
      <c r="BY74">
        <f>+[1]Sheet1!BY74</f>
        <v>1044.168212890625</v>
      </c>
      <c r="BZ74">
        <f>+[1]Sheet1!BZ74</f>
        <v>948.962890625</v>
      </c>
      <c r="CA74">
        <f>+[1]Sheet1!CA74</f>
        <v>1202.5098876953125</v>
      </c>
      <c r="CB74">
        <f>+[1]Sheet1!CB74</f>
        <v>996.3499755859375</v>
      </c>
      <c r="CC74">
        <f>+[1]Sheet1!CC74</f>
        <v>1139.6593017578125</v>
      </c>
      <c r="CD74">
        <f>+[1]Sheet1!CD74</f>
        <v>1139.6593017578125</v>
      </c>
      <c r="CF74">
        <f ca="1">+[2]IPCse!DC78</f>
        <v>1140.4206149890374</v>
      </c>
      <c r="CG74">
        <f t="shared" ca="1" si="1"/>
        <v>1139.4959371728633</v>
      </c>
    </row>
    <row r="75" spans="1:85" x14ac:dyDescent="0.25">
      <c r="A75" s="2">
        <f>+[1]Sheet1!A75</f>
        <v>44927</v>
      </c>
      <c r="B75" s="1">
        <f>+[1]Sheet1!B75</f>
        <v>1</v>
      </c>
      <c r="C75" s="1">
        <f>+[1]Sheet1!C75</f>
        <v>2023</v>
      </c>
      <c r="D75">
        <f>+[1]Sheet1!D75</f>
        <v>1260.8682861328125</v>
      </c>
      <c r="E75">
        <f>+[1]Sheet1!E75</f>
        <v>1015.1643676757813</v>
      </c>
      <c r="F75">
        <f>+[1]Sheet1!F75</f>
        <v>1414.00244140625</v>
      </c>
      <c r="G75">
        <f>+[1]Sheet1!G75</f>
        <v>955.70697021484375</v>
      </c>
      <c r="H75">
        <f>+[1]Sheet1!H75</f>
        <v>1212.3121337890625</v>
      </c>
      <c r="I75">
        <f>+[1]Sheet1!I75</f>
        <v>1314.833740234375</v>
      </c>
      <c r="J75">
        <f>+[1]Sheet1!J75</f>
        <v>1276.6165771484375</v>
      </c>
      <c r="K75">
        <f>+[1]Sheet1!K75</f>
        <v>905.8726806640625</v>
      </c>
      <c r="L75">
        <f>+[1]Sheet1!L75</f>
        <v>1134.8045654296875</v>
      </c>
      <c r="M75">
        <f>+[1]Sheet1!M75</f>
        <v>965.37054443359375</v>
      </c>
      <c r="N75">
        <f>+[1]Sheet1!N75</f>
        <v>1284.0499267578125</v>
      </c>
      <c r="O75">
        <f>+[1]Sheet1!O75</f>
        <v>1070.02587890625</v>
      </c>
      <c r="P75">
        <f>+[1]Sheet1!P75</f>
        <v>1256.8170166015625</v>
      </c>
      <c r="Q75">
        <f>+[1]Sheet1!Q75</f>
        <v>1010.7510986328125</v>
      </c>
      <c r="R75">
        <f>+[1]Sheet1!R75</f>
        <v>1426.594970703125</v>
      </c>
      <c r="S75">
        <f>+[1]Sheet1!S75</f>
        <v>940.79595947265625</v>
      </c>
      <c r="T75">
        <f>+[1]Sheet1!T75</f>
        <v>1216.2913818359375</v>
      </c>
      <c r="U75">
        <f>+[1]Sheet1!U75</f>
        <v>1306.127685546875</v>
      </c>
      <c r="V75">
        <f>+[1]Sheet1!V75</f>
        <v>1272.6668701171875</v>
      </c>
      <c r="W75">
        <f>+[1]Sheet1!W75</f>
        <v>900.7059326171875</v>
      </c>
      <c r="X75">
        <f>+[1]Sheet1!X75</f>
        <v>1135.6109619140625</v>
      </c>
      <c r="Y75">
        <f>+[1]Sheet1!Y75</f>
        <v>988.6407470703125</v>
      </c>
      <c r="Z75">
        <f>+[1]Sheet1!Z75</f>
        <v>1281.8408203125</v>
      </c>
      <c r="AA75">
        <f>+[1]Sheet1!AA75</f>
        <v>1065.3681640625</v>
      </c>
      <c r="AB75">
        <f>+[1]Sheet1!AB75</f>
        <v>1254.027587890625</v>
      </c>
      <c r="AC75">
        <f>+[1]Sheet1!AC75</f>
        <v>1009.3195190429688</v>
      </c>
      <c r="AD75">
        <f>+[1]Sheet1!AD75</f>
        <v>1432.9586181640625</v>
      </c>
      <c r="AE75">
        <f>+[1]Sheet1!AE75</f>
        <v>928.3021240234375</v>
      </c>
      <c r="AF75">
        <f>+[1]Sheet1!AF75</f>
        <v>1216.1641845703125</v>
      </c>
      <c r="AG75">
        <f>+[1]Sheet1!AG75</f>
        <v>1307.4747314453125</v>
      </c>
      <c r="AH75">
        <f>+[1]Sheet1!AH75</f>
        <v>1276.550537109375</v>
      </c>
      <c r="AI75">
        <f>+[1]Sheet1!AI75</f>
        <v>897.673828125</v>
      </c>
      <c r="AJ75">
        <f>+[1]Sheet1!AJ75</f>
        <v>1135.432861328125</v>
      </c>
      <c r="AK75">
        <f>+[1]Sheet1!AK75</f>
        <v>994.8502197265625</v>
      </c>
      <c r="AL75">
        <f>+[1]Sheet1!AL75</f>
        <v>1276.0572509765625</v>
      </c>
      <c r="AM75">
        <f>+[1]Sheet1!AM75</f>
        <v>1062.6939697265625</v>
      </c>
      <c r="AN75">
        <f>+[1]Sheet1!AN75</f>
        <v>1251.2532958984375</v>
      </c>
      <c r="AO75">
        <f>+[1]Sheet1!AO75</f>
        <v>1008.1630249023438</v>
      </c>
      <c r="AP75">
        <f>+[1]Sheet1!AP75</f>
        <v>1436.9495849609375</v>
      </c>
      <c r="AQ75">
        <f>+[1]Sheet1!AQ75</f>
        <v>926.13177490234375</v>
      </c>
      <c r="AR75">
        <f>+[1]Sheet1!AR75</f>
        <v>1216.4737548828125</v>
      </c>
      <c r="AS75">
        <f>+[1]Sheet1!AS75</f>
        <v>1287.678466796875</v>
      </c>
      <c r="AT75">
        <f>+[1]Sheet1!AT75</f>
        <v>1266.922119140625</v>
      </c>
      <c r="AU75">
        <f>+[1]Sheet1!AU75</f>
        <v>894.433349609375</v>
      </c>
      <c r="AV75">
        <f>+[1]Sheet1!AV75</f>
        <v>1136.618408203125</v>
      </c>
      <c r="AW75">
        <f>+[1]Sheet1!AW75</f>
        <v>988.20794677734375</v>
      </c>
      <c r="AX75">
        <f>+[1]Sheet1!AX75</f>
        <v>1274.4027099609375</v>
      </c>
      <c r="AY75">
        <f>+[1]Sheet1!AY75</f>
        <v>1063.505126953125</v>
      </c>
      <c r="AZ75">
        <f>+[1]Sheet1!AZ75</f>
        <v>1246.84765625</v>
      </c>
      <c r="BA75">
        <f>+[1]Sheet1!BA75</f>
        <v>1005.7930908203125</v>
      </c>
      <c r="BB75">
        <f>+[1]Sheet1!BB75</f>
        <v>1444.148193359375</v>
      </c>
      <c r="BC75">
        <f>+[1]Sheet1!BC75</f>
        <v>920.60870361328125</v>
      </c>
      <c r="BD75">
        <f>+[1]Sheet1!BD75</f>
        <v>1220.5267333984375</v>
      </c>
      <c r="BE75">
        <f>+[1]Sheet1!BE75</f>
        <v>1271.9693603515625</v>
      </c>
      <c r="BF75">
        <f>+[1]Sheet1!BF75</f>
        <v>1257.50537109375</v>
      </c>
      <c r="BG75">
        <f>+[1]Sheet1!BG75</f>
        <v>890.11383056640625</v>
      </c>
      <c r="BH75">
        <f>+[1]Sheet1!BH75</f>
        <v>1138.9613037109375</v>
      </c>
      <c r="BI75">
        <f>+[1]Sheet1!BI75</f>
        <v>1011.1398315429688</v>
      </c>
      <c r="BJ75">
        <f>+[1]Sheet1!BJ75</f>
        <v>1271.3173828125</v>
      </c>
      <c r="BK75">
        <f>+[1]Sheet1!BK75</f>
        <v>1063.6591796875</v>
      </c>
      <c r="BL75">
        <f>+[1]Sheet1!BL75</f>
        <v>1217.6793212890625</v>
      </c>
      <c r="BM75">
        <f>+[1]Sheet1!BM75</f>
        <v>1208.2803955078125</v>
      </c>
      <c r="BN75">
        <f>+[1]Sheet1!BN75</f>
        <v>1207.5382080078125</v>
      </c>
      <c r="BO75">
        <f>+[1]Sheet1!BO75</f>
        <v>1204.892822265625</v>
      </c>
      <c r="BP75">
        <f>+[1]Sheet1!BP75</f>
        <v>1196.6141357421875</v>
      </c>
      <c r="BQ75">
        <f>+[1]Sheet1!BQ75</f>
        <v>1253.578369140625</v>
      </c>
      <c r="BR75">
        <f>+[1]Sheet1!BR75</f>
        <v>1009.056396484375</v>
      </c>
      <c r="BS75">
        <f>+[1]Sheet1!BS75</f>
        <v>1433.3681640625</v>
      </c>
      <c r="BT75">
        <f>+[1]Sheet1!BT75</f>
        <v>930.43463134765625</v>
      </c>
      <c r="BU75">
        <f>+[1]Sheet1!BU75</f>
        <v>1217.717529296875</v>
      </c>
      <c r="BV75">
        <f>+[1]Sheet1!BV75</f>
        <v>1288.7850341796875</v>
      </c>
      <c r="BW75">
        <f>+[1]Sheet1!BW75</f>
        <v>1266.7689208984375</v>
      </c>
      <c r="BX75">
        <f>+[1]Sheet1!BX75</f>
        <v>896.1917724609375</v>
      </c>
      <c r="BY75">
        <f>+[1]Sheet1!BY75</f>
        <v>1136.959228515625</v>
      </c>
      <c r="BZ75">
        <f>+[1]Sheet1!BZ75</f>
        <v>997.11004638671875</v>
      </c>
      <c r="CA75">
        <f>+[1]Sheet1!CA75</f>
        <v>1275.1031494140625</v>
      </c>
      <c r="CB75">
        <f>+[1]Sheet1!CB75</f>
        <v>1064.3258056640625</v>
      </c>
      <c r="CC75">
        <f>+[1]Sheet1!CC75</f>
        <v>1204.7735595703125</v>
      </c>
      <c r="CD75">
        <f>+[1]Sheet1!CD75</f>
        <v>1204.773681640625</v>
      </c>
      <c r="CF75">
        <f ca="1">+[2]IPCse!DC79</f>
        <v>1205.5826546233036</v>
      </c>
      <c r="CG75">
        <f t="shared" ca="1" si="1"/>
        <v>1204.6051420094113</v>
      </c>
    </row>
    <row r="76" spans="1:85" x14ac:dyDescent="0.25">
      <c r="A76" s="2">
        <f>+[1]Sheet1!A76</f>
        <v>44958</v>
      </c>
      <c r="B76" s="1">
        <f>+[1]Sheet1!B76</f>
        <v>2</v>
      </c>
      <c r="C76" s="1">
        <f>+[1]Sheet1!C76</f>
        <v>2023</v>
      </c>
      <c r="D76">
        <f>+[1]Sheet1!D76</f>
        <v>1368.9183349609375</v>
      </c>
      <c r="E76">
        <f>+[1]Sheet1!E76</f>
        <v>1065.8028564453125</v>
      </c>
      <c r="F76">
        <f>+[1]Sheet1!F76</f>
        <v>1489.5548095703125</v>
      </c>
      <c r="G76">
        <f>+[1]Sheet1!G76</f>
        <v>1000.5023193359375</v>
      </c>
      <c r="H76">
        <f>+[1]Sheet1!H76</f>
        <v>1277.0740966796875</v>
      </c>
      <c r="I76">
        <f>+[1]Sheet1!I76</f>
        <v>1383.9306640625</v>
      </c>
      <c r="J76">
        <f>+[1]Sheet1!J76</f>
        <v>1342.017578125</v>
      </c>
      <c r="K76">
        <f>+[1]Sheet1!K76</f>
        <v>953.117919921875</v>
      </c>
      <c r="L76">
        <f>+[1]Sheet1!L76</f>
        <v>1209.7886962890625</v>
      </c>
      <c r="M76">
        <f>+[1]Sheet1!M76</f>
        <v>1010.9580688476563</v>
      </c>
      <c r="N76">
        <f>+[1]Sheet1!N76</f>
        <v>1382.038818359375</v>
      </c>
      <c r="O76">
        <f>+[1]Sheet1!O76</f>
        <v>1138.3118896484375</v>
      </c>
      <c r="P76">
        <f>+[1]Sheet1!P76</f>
        <v>1363.58984375</v>
      </c>
      <c r="Q76">
        <f>+[1]Sheet1!Q76</f>
        <v>1060.9619140625</v>
      </c>
      <c r="R76">
        <f>+[1]Sheet1!R76</f>
        <v>1502.8538818359375</v>
      </c>
      <c r="S76">
        <f>+[1]Sheet1!S76</f>
        <v>985.37139892578125</v>
      </c>
      <c r="T76">
        <f>+[1]Sheet1!T76</f>
        <v>1279.60302734375</v>
      </c>
      <c r="U76">
        <f>+[1]Sheet1!U76</f>
        <v>1375.3067626953125</v>
      </c>
      <c r="V76">
        <f>+[1]Sheet1!V76</f>
        <v>1336.362548828125</v>
      </c>
      <c r="W76">
        <f>+[1]Sheet1!W76</f>
        <v>946.86907958984375</v>
      </c>
      <c r="X76">
        <f>+[1]Sheet1!X76</f>
        <v>1207.4515380859375</v>
      </c>
      <c r="Y76">
        <f>+[1]Sheet1!Y76</f>
        <v>1036.2247314453125</v>
      </c>
      <c r="Z76">
        <f>+[1]Sheet1!Z76</f>
        <v>1379.0379638671875</v>
      </c>
      <c r="AA76">
        <f>+[1]Sheet1!AA76</f>
        <v>1133.891357421875</v>
      </c>
      <c r="AB76">
        <f>+[1]Sheet1!AB76</f>
        <v>1359.6689453125</v>
      </c>
      <c r="AC76">
        <f>+[1]Sheet1!AC76</f>
        <v>1059.0711669921875</v>
      </c>
      <c r="AD76">
        <f>+[1]Sheet1!AD76</f>
        <v>1509.423583984375</v>
      </c>
      <c r="AE76">
        <f>+[1]Sheet1!AE76</f>
        <v>973.116455078125</v>
      </c>
      <c r="AF76">
        <f>+[1]Sheet1!AF76</f>
        <v>1277.6495361328125</v>
      </c>
      <c r="AG76">
        <f>+[1]Sheet1!AG76</f>
        <v>1377.1507568359375</v>
      </c>
      <c r="AH76">
        <f>+[1]Sheet1!AH76</f>
        <v>1339.434814453125</v>
      </c>
      <c r="AI76">
        <f>+[1]Sheet1!AI76</f>
        <v>943.64813232421875</v>
      </c>
      <c r="AJ76">
        <f>+[1]Sheet1!AJ76</f>
        <v>1205.834716796875</v>
      </c>
      <c r="AK76">
        <f>+[1]Sheet1!AK76</f>
        <v>1042.2059326171875</v>
      </c>
      <c r="AL76">
        <f>+[1]Sheet1!AL76</f>
        <v>1371.328369140625</v>
      </c>
      <c r="AM76">
        <f>+[1]Sheet1!AM76</f>
        <v>1131.3970947265625</v>
      </c>
      <c r="AN76">
        <f>+[1]Sheet1!AN76</f>
        <v>1356.033447265625</v>
      </c>
      <c r="AO76">
        <f>+[1]Sheet1!AO76</f>
        <v>1057.70068359375</v>
      </c>
      <c r="AP76">
        <f>+[1]Sheet1!AP76</f>
        <v>1514.7423095703125</v>
      </c>
      <c r="AQ76">
        <f>+[1]Sheet1!AQ76</f>
        <v>970.7293701171875</v>
      </c>
      <c r="AR76">
        <f>+[1]Sheet1!AR76</f>
        <v>1277.65478515625</v>
      </c>
      <c r="AS76">
        <f>+[1]Sheet1!AS76</f>
        <v>1356.5166015625</v>
      </c>
      <c r="AT76">
        <f>+[1]Sheet1!AT76</f>
        <v>1328.3388671875</v>
      </c>
      <c r="AU76">
        <f>+[1]Sheet1!AU76</f>
        <v>939.68292236328125</v>
      </c>
      <c r="AV76">
        <f>+[1]Sheet1!AV76</f>
        <v>1204.787109375</v>
      </c>
      <c r="AW76">
        <f>+[1]Sheet1!AW76</f>
        <v>1034.21728515625</v>
      </c>
      <c r="AX76">
        <f>+[1]Sheet1!AX76</f>
        <v>1369.62451171875</v>
      </c>
      <c r="AY76">
        <f>+[1]Sheet1!AY76</f>
        <v>1132.3282470703125</v>
      </c>
      <c r="AZ76">
        <f>+[1]Sheet1!AZ76</f>
        <v>1350.72705078125</v>
      </c>
      <c r="BA76">
        <f>+[1]Sheet1!BA76</f>
        <v>1054.99365234375</v>
      </c>
      <c r="BB76">
        <f>+[1]Sheet1!BB76</f>
        <v>1523.438720703125</v>
      </c>
      <c r="BC76">
        <f>+[1]Sheet1!BC76</f>
        <v>964.6436767578125</v>
      </c>
      <c r="BD76">
        <f>+[1]Sheet1!BD76</f>
        <v>1281.3272705078125</v>
      </c>
      <c r="BE76">
        <f>+[1]Sheet1!BE76</f>
        <v>1340.3406982421875</v>
      </c>
      <c r="BF76">
        <f>+[1]Sheet1!BF76</f>
        <v>1317.5687255859375</v>
      </c>
      <c r="BG76">
        <f>+[1]Sheet1!BG76</f>
        <v>934.67779541015625</v>
      </c>
      <c r="BH76">
        <f>+[1]Sheet1!BH76</f>
        <v>1205.1441650390625</v>
      </c>
      <c r="BI76">
        <f>+[1]Sheet1!BI76</f>
        <v>1060.8397216796875</v>
      </c>
      <c r="BJ76">
        <f>+[1]Sheet1!BJ76</f>
        <v>1365.986083984375</v>
      </c>
      <c r="BK76">
        <f>+[1]Sheet1!BK76</f>
        <v>1133.5242919921875</v>
      </c>
      <c r="BL76">
        <f>+[1]Sheet1!BL76</f>
        <v>1300.823486328125</v>
      </c>
      <c r="BM76">
        <f>+[1]Sheet1!BM76</f>
        <v>1287.576904296875</v>
      </c>
      <c r="BN76">
        <f>+[1]Sheet1!BN76</f>
        <v>1285.424072265625</v>
      </c>
      <c r="BO76">
        <f>+[1]Sheet1!BO76</f>
        <v>1280.6082763671875</v>
      </c>
      <c r="BP76">
        <f>+[1]Sheet1!BP76</f>
        <v>1269.744140625</v>
      </c>
      <c r="BQ76">
        <f>+[1]Sheet1!BQ76</f>
        <v>1359.2872314453125</v>
      </c>
      <c r="BR76">
        <f>+[1]Sheet1!BR76</f>
        <v>1058.800537109375</v>
      </c>
      <c r="BS76">
        <f>+[1]Sheet1!BS76</f>
        <v>1510.777587890625</v>
      </c>
      <c r="BT76">
        <f>+[1]Sheet1!BT76</f>
        <v>974.904296875</v>
      </c>
      <c r="BU76">
        <f>+[1]Sheet1!BU76</f>
        <v>1279.375732421875</v>
      </c>
      <c r="BV76">
        <f>+[1]Sheet1!BV76</f>
        <v>1357.6318359375</v>
      </c>
      <c r="BW76">
        <f>+[1]Sheet1!BW76</f>
        <v>1328.6080322265625</v>
      </c>
      <c r="BX76">
        <f>+[1]Sheet1!BX76</f>
        <v>941.76873779296875</v>
      </c>
      <c r="BY76">
        <f>+[1]Sheet1!BY76</f>
        <v>1205.9903564453125</v>
      </c>
      <c r="BZ76">
        <f>+[1]Sheet1!BZ76</f>
        <v>1044.9991455078125</v>
      </c>
      <c r="CA76">
        <f>+[1]Sheet1!CA76</f>
        <v>1370.5732421875</v>
      </c>
      <c r="CB76">
        <f>+[1]Sheet1!CB76</f>
        <v>1133.420654296875</v>
      </c>
      <c r="CC76">
        <f>+[1]Sheet1!CC76</f>
        <v>1281.5008544921875</v>
      </c>
      <c r="CD76">
        <f>+[1]Sheet1!CD76</f>
        <v>1281.5008544921875</v>
      </c>
      <c r="CF76">
        <f ca="1">+[2]IPCse!DC80</f>
        <v>1282.3888626009305</v>
      </c>
      <c r="CG76">
        <f t="shared" ref="CG76" ca="1" si="2">+CF76/$CF$2*100</f>
        <v>1281.3490738445973</v>
      </c>
    </row>
    <row r="77" spans="1:85" x14ac:dyDescent="0.25">
      <c r="A77" s="2">
        <f>+[1]Sheet1!A77</f>
        <v>44986</v>
      </c>
      <c r="B77" s="1">
        <f>+[1]Sheet1!B77</f>
        <v>3</v>
      </c>
      <c r="C77" s="1">
        <f>+[1]Sheet1!C77</f>
        <v>2023</v>
      </c>
      <c r="D77">
        <f>+[1]Sheet1!D77</f>
        <v>1474.8919677734375</v>
      </c>
      <c r="E77">
        <f>+[1]Sheet1!E77</f>
        <v>1141.6099853515625</v>
      </c>
      <c r="F77">
        <f>+[1]Sheet1!F77</f>
        <v>1577.607421875</v>
      </c>
      <c r="G77">
        <f>+[1]Sheet1!G77</f>
        <v>1063.921142578125</v>
      </c>
      <c r="H77">
        <f>+[1]Sheet1!H77</f>
        <v>1351.7080078125</v>
      </c>
      <c r="I77">
        <f>+[1]Sheet1!I77</f>
        <v>1463.0594482421875</v>
      </c>
      <c r="J77">
        <f>+[1]Sheet1!J77</f>
        <v>1412.1849365234375</v>
      </c>
      <c r="K77">
        <f>+[1]Sheet1!K77</f>
        <v>974.11444091796875</v>
      </c>
      <c r="L77">
        <f>+[1]Sheet1!L77</f>
        <v>1265.6552734375</v>
      </c>
      <c r="M77">
        <f>+[1]Sheet1!M77</f>
        <v>1067.8048095703125</v>
      </c>
      <c r="N77">
        <f>+[1]Sheet1!N77</f>
        <v>1491.4835205078125</v>
      </c>
      <c r="O77">
        <f>+[1]Sheet1!O77</f>
        <v>1209.1796875</v>
      </c>
      <c r="P77">
        <f>+[1]Sheet1!P77</f>
        <v>1471.140380859375</v>
      </c>
      <c r="Q77">
        <f>+[1]Sheet1!Q77</f>
        <v>1135.3546142578125</v>
      </c>
      <c r="R77">
        <f>+[1]Sheet1!R77</f>
        <v>1590.9613037109375</v>
      </c>
      <c r="S77">
        <f>+[1]Sheet1!S77</f>
        <v>1048.869384765625</v>
      </c>
      <c r="T77">
        <f>+[1]Sheet1!T77</f>
        <v>1354.0162353515625</v>
      </c>
      <c r="U77">
        <f>+[1]Sheet1!U77</f>
        <v>1453.8797607421875</v>
      </c>
      <c r="V77">
        <f>+[1]Sheet1!V77</f>
        <v>1406.332275390625</v>
      </c>
      <c r="W77">
        <f>+[1]Sheet1!W77</f>
        <v>968.1405029296875</v>
      </c>
      <c r="X77">
        <f>+[1]Sheet1!X77</f>
        <v>1262.670166015625</v>
      </c>
      <c r="Y77">
        <f>+[1]Sheet1!Y77</f>
        <v>1088.1287841796875</v>
      </c>
      <c r="Z77">
        <f>+[1]Sheet1!Z77</f>
        <v>1488.6260986328125</v>
      </c>
      <c r="AA77">
        <f>+[1]Sheet1!AA77</f>
        <v>1205.103515625</v>
      </c>
      <c r="AB77">
        <f>+[1]Sheet1!AB77</f>
        <v>1468.2281494140625</v>
      </c>
      <c r="AC77">
        <f>+[1]Sheet1!AC77</f>
        <v>1133.348876953125</v>
      </c>
      <c r="AD77">
        <f>+[1]Sheet1!AD77</f>
        <v>1597.8927001953125</v>
      </c>
      <c r="AE77">
        <f>+[1]Sheet1!AE77</f>
        <v>1036.9974365234375</v>
      </c>
      <c r="AF77">
        <f>+[1]Sheet1!AF77</f>
        <v>1351.7322998046875</v>
      </c>
      <c r="AG77">
        <f>+[1]Sheet1!AG77</f>
        <v>1456.2177734375</v>
      </c>
      <c r="AH77">
        <f>+[1]Sheet1!AH77</f>
        <v>1409.4278564453125</v>
      </c>
      <c r="AI77">
        <f>+[1]Sheet1!AI77</f>
        <v>964.8829345703125</v>
      </c>
      <c r="AJ77">
        <f>+[1]Sheet1!AJ77</f>
        <v>1260.506591796875</v>
      </c>
      <c r="AK77">
        <f>+[1]Sheet1!AK77</f>
        <v>1094.0906982421875</v>
      </c>
      <c r="AL77">
        <f>+[1]Sheet1!AL77</f>
        <v>1479.490234375</v>
      </c>
      <c r="AM77">
        <f>+[1]Sheet1!AM77</f>
        <v>1202.8717041015625</v>
      </c>
      <c r="AN77">
        <f>+[1]Sheet1!AN77</f>
        <v>1464.890625</v>
      </c>
      <c r="AO77">
        <f>+[1]Sheet1!AO77</f>
        <v>1131.873291015625</v>
      </c>
      <c r="AP77">
        <f>+[1]Sheet1!AP77</f>
        <v>1602.1416015625</v>
      </c>
      <c r="AQ77">
        <f>+[1]Sheet1!AQ77</f>
        <v>1033.9173583984375</v>
      </c>
      <c r="AR77">
        <f>+[1]Sheet1!AR77</f>
        <v>1351.56201171875</v>
      </c>
      <c r="AS77">
        <f>+[1]Sheet1!AS77</f>
        <v>1434.0682373046875</v>
      </c>
      <c r="AT77">
        <f>+[1]Sheet1!AT77</f>
        <v>1398.205078125</v>
      </c>
      <c r="AU77">
        <f>+[1]Sheet1!AU77</f>
        <v>960.8460693359375</v>
      </c>
      <c r="AV77">
        <f>+[1]Sheet1!AV77</f>
        <v>1259.15234375</v>
      </c>
      <c r="AW77">
        <f>+[1]Sheet1!AW77</f>
        <v>1086.4654541015625</v>
      </c>
      <c r="AX77">
        <f>+[1]Sheet1!AX77</f>
        <v>1476.812744140625</v>
      </c>
      <c r="AY77">
        <f>+[1]Sheet1!AY77</f>
        <v>1203.536376953125</v>
      </c>
      <c r="AZ77">
        <f>+[1]Sheet1!AZ77</f>
        <v>1460.2144775390625</v>
      </c>
      <c r="BA77">
        <f>+[1]Sheet1!BA77</f>
        <v>1128.5908203125</v>
      </c>
      <c r="BB77">
        <f>+[1]Sheet1!BB77</f>
        <v>1609.799560546875</v>
      </c>
      <c r="BC77">
        <f>+[1]Sheet1!BC77</f>
        <v>1026.74365234375</v>
      </c>
      <c r="BD77">
        <f>+[1]Sheet1!BD77</f>
        <v>1355.1036376953125</v>
      </c>
      <c r="BE77">
        <f>+[1]Sheet1!BE77</f>
        <v>1416.7965087890625</v>
      </c>
      <c r="BF77">
        <f>+[1]Sheet1!BF77</f>
        <v>1387.3624267578125</v>
      </c>
      <c r="BG77">
        <f>+[1]Sheet1!BG77</f>
        <v>955.9783935546875</v>
      </c>
      <c r="BH77">
        <f>+[1]Sheet1!BH77</f>
        <v>1257.6688232421875</v>
      </c>
      <c r="BI77">
        <f>+[1]Sheet1!BI77</f>
        <v>1108.1728515625</v>
      </c>
      <c r="BJ77">
        <f>+[1]Sheet1!BJ77</f>
        <v>1471.6129150390625</v>
      </c>
      <c r="BK77">
        <f>+[1]Sheet1!BK77</f>
        <v>1204.8917236328125</v>
      </c>
      <c r="BL77">
        <f>+[1]Sheet1!BL77</f>
        <v>1387.4603271484375</v>
      </c>
      <c r="BM77">
        <f>+[1]Sheet1!BM77</f>
        <v>1372.1693115234375</v>
      </c>
      <c r="BN77">
        <f>+[1]Sheet1!BN77</f>
        <v>1369.5865478515625</v>
      </c>
      <c r="BO77">
        <f>+[1]Sheet1!BO77</f>
        <v>1363.0089111328125</v>
      </c>
      <c r="BP77">
        <f>+[1]Sheet1!BP77</f>
        <v>1349.6588134765625</v>
      </c>
      <c r="BQ77">
        <f>+[1]Sheet1!BQ77</f>
        <v>1467.4639892578125</v>
      </c>
      <c r="BR77">
        <f>+[1]Sheet1!BR77</f>
        <v>1133.0748291015625</v>
      </c>
      <c r="BS77">
        <f>+[1]Sheet1!BS77</f>
        <v>1598.2864990234375</v>
      </c>
      <c r="BT77">
        <f>+[1]Sheet1!BT77</f>
        <v>1037.9315185546875</v>
      </c>
      <c r="BU77">
        <f>+[1]Sheet1!BU77</f>
        <v>1353.3839111328125</v>
      </c>
      <c r="BV77">
        <f>+[1]Sheet1!BV77</f>
        <v>1435.2286376953125</v>
      </c>
      <c r="BW77">
        <f>+[1]Sheet1!BW77</f>
        <v>1398.509521484375</v>
      </c>
      <c r="BX77">
        <f>+[1]Sheet1!BX77</f>
        <v>962.98468017578125</v>
      </c>
      <c r="BY77">
        <f>+[1]Sheet1!BY77</f>
        <v>1260.0023193359375</v>
      </c>
      <c r="BZ77">
        <f>+[1]Sheet1!BZ77</f>
        <v>1095.474365234375</v>
      </c>
      <c r="CA77">
        <f>+[1]Sheet1!CA77</f>
        <v>1477.7596435546875</v>
      </c>
      <c r="CB77">
        <f>+[1]Sheet1!CB77</f>
        <v>1204.6998291015625</v>
      </c>
      <c r="CC77">
        <f>+[1]Sheet1!CC77</f>
        <v>1364.267578125</v>
      </c>
      <c r="CD77">
        <f>+[1]Sheet1!CD77</f>
        <v>1364.2674560546875</v>
      </c>
      <c r="CF77">
        <f ca="1">+[2]IPCse!DC81</f>
        <v>1365.4246482408973</v>
      </c>
      <c r="CG77">
        <f t="shared" ref="CG77" ca="1" si="3">+CF77/$CF$2*100</f>
        <v>1364.3175322651853</v>
      </c>
    </row>
    <row r="78" spans="1:85" x14ac:dyDescent="0.25">
      <c r="A78" s="2">
        <f>+[1]Sheet1!A78</f>
        <v>45017</v>
      </c>
      <c r="B78" s="1">
        <f>+[1]Sheet1!B78</f>
        <v>4</v>
      </c>
      <c r="C78" s="1">
        <f>+[1]Sheet1!C78</f>
        <v>2023</v>
      </c>
      <c r="D78">
        <f>+[1]Sheet1!D78</f>
        <v>1624.581787109375</v>
      </c>
      <c r="E78">
        <f>+[1]Sheet1!E78</f>
        <v>1201.6895751953125</v>
      </c>
      <c r="F78">
        <f>+[1]Sheet1!F78</f>
        <v>1701.02490234375</v>
      </c>
      <c r="G78">
        <f>+[1]Sheet1!G78</f>
        <v>1119.7401123046875</v>
      </c>
      <c r="H78">
        <f>+[1]Sheet1!H78</f>
        <v>1467.5889892578125</v>
      </c>
      <c r="I78">
        <f>+[1]Sheet1!I78</f>
        <v>1558.8944091796875</v>
      </c>
      <c r="J78">
        <f>+[1]Sheet1!J78</f>
        <v>1499.3486328125</v>
      </c>
      <c r="K78">
        <f>+[1]Sheet1!K78</f>
        <v>1033.940185546875</v>
      </c>
      <c r="L78">
        <f>+[1]Sheet1!L78</f>
        <v>1357.6968994140625</v>
      </c>
      <c r="M78">
        <f>+[1]Sheet1!M78</f>
        <v>1124.9283447265625</v>
      </c>
      <c r="N78">
        <f>+[1]Sheet1!N78</f>
        <v>1645.2625732421875</v>
      </c>
      <c r="O78">
        <f>+[1]Sheet1!O78</f>
        <v>1287.1134033203125</v>
      </c>
      <c r="P78">
        <f>+[1]Sheet1!P78</f>
        <v>1622.1334228515625</v>
      </c>
      <c r="Q78">
        <f>+[1]Sheet1!Q78</f>
        <v>1194.047119140625</v>
      </c>
      <c r="R78">
        <f>+[1]Sheet1!R78</f>
        <v>1717.0814208984375</v>
      </c>
      <c r="S78">
        <f>+[1]Sheet1!S78</f>
        <v>1105.87060546875</v>
      </c>
      <c r="T78">
        <f>+[1]Sheet1!T78</f>
        <v>1470.57470703125</v>
      </c>
      <c r="U78">
        <f>+[1]Sheet1!U78</f>
        <v>1549.15869140625</v>
      </c>
      <c r="V78">
        <f>+[1]Sheet1!V78</f>
        <v>1494.606689453125</v>
      </c>
      <c r="W78">
        <f>+[1]Sheet1!W78</f>
        <v>1028.448486328125</v>
      </c>
      <c r="X78">
        <f>+[1]Sheet1!X78</f>
        <v>1357.0224609375</v>
      </c>
      <c r="Y78">
        <f>+[1]Sheet1!Y78</f>
        <v>1149.44140625</v>
      </c>
      <c r="Z78">
        <f>+[1]Sheet1!Z78</f>
        <v>1638.4017333984375</v>
      </c>
      <c r="AA78">
        <f>+[1]Sheet1!AA78</f>
        <v>1283.897216796875</v>
      </c>
      <c r="AB78">
        <f>+[1]Sheet1!AB78</f>
        <v>1620.9482421875</v>
      </c>
      <c r="AC78">
        <f>+[1]Sheet1!AC78</f>
        <v>1191.9091796875</v>
      </c>
      <c r="AD78">
        <f>+[1]Sheet1!AD78</f>
        <v>1724.75634765625</v>
      </c>
      <c r="AE78">
        <f>+[1]Sheet1!AE78</f>
        <v>1093.742431640625</v>
      </c>
      <c r="AF78">
        <f>+[1]Sheet1!AF78</f>
        <v>1468.2601318359375</v>
      </c>
      <c r="AG78">
        <f>+[1]Sheet1!AG78</f>
        <v>1551.41064453125</v>
      </c>
      <c r="AH78">
        <f>+[1]Sheet1!AH78</f>
        <v>1498.0704345703125</v>
      </c>
      <c r="AI78">
        <f>+[1]Sheet1!AI78</f>
        <v>1025.3958740234375</v>
      </c>
      <c r="AJ78">
        <f>+[1]Sheet1!AJ78</f>
        <v>1356.34326171875</v>
      </c>
      <c r="AK78">
        <f>+[1]Sheet1!AK78</f>
        <v>1156.3392333984375</v>
      </c>
      <c r="AL78">
        <f>+[1]Sheet1!AL78</f>
        <v>1625.4090576171875</v>
      </c>
      <c r="AM78">
        <f>+[1]Sheet1!AM78</f>
        <v>1282.0836181640625</v>
      </c>
      <c r="AN78">
        <f>+[1]Sheet1!AN78</f>
        <v>1618.3321533203125</v>
      </c>
      <c r="AO78">
        <f>+[1]Sheet1!AO78</f>
        <v>1189.8992919921875</v>
      </c>
      <c r="AP78">
        <f>+[1]Sheet1!AP78</f>
        <v>1731.807861328125</v>
      </c>
      <c r="AQ78">
        <f>+[1]Sheet1!AQ78</f>
        <v>1091.9642333984375</v>
      </c>
      <c r="AR78">
        <f>+[1]Sheet1!AR78</f>
        <v>1468.18798828125</v>
      </c>
      <c r="AS78">
        <f>+[1]Sheet1!AS78</f>
        <v>1528.4539794921875</v>
      </c>
      <c r="AT78">
        <f>+[1]Sheet1!AT78</f>
        <v>1488.420166015625</v>
      </c>
      <c r="AU78">
        <f>+[1]Sheet1!AU78</f>
        <v>1020.8977661132813</v>
      </c>
      <c r="AV78">
        <f>+[1]Sheet1!AV78</f>
        <v>1355.1824951171875</v>
      </c>
      <c r="AW78">
        <f>+[1]Sheet1!AW78</f>
        <v>1148.3115234375</v>
      </c>
      <c r="AX78">
        <f>+[1]Sheet1!AX78</f>
        <v>1620.0166015625</v>
      </c>
      <c r="AY78">
        <f>+[1]Sheet1!AY78</f>
        <v>1283.323486328125</v>
      </c>
      <c r="AZ78">
        <f>+[1]Sheet1!AZ78</f>
        <v>1614.1337890625</v>
      </c>
      <c r="BA78">
        <f>+[1]Sheet1!BA78</f>
        <v>1185.862060546875</v>
      </c>
      <c r="BB78">
        <f>+[1]Sheet1!BB78</f>
        <v>1742.2645263671875</v>
      </c>
      <c r="BC78">
        <f>+[1]Sheet1!BC78</f>
        <v>1087.76904296875</v>
      </c>
      <c r="BD78">
        <f>+[1]Sheet1!BD78</f>
        <v>1472.7567138671875</v>
      </c>
      <c r="BE78">
        <f>+[1]Sheet1!BE78</f>
        <v>1510.578125</v>
      </c>
      <c r="BF78">
        <f>+[1]Sheet1!BF78</f>
        <v>1478.6544189453125</v>
      </c>
      <c r="BG78">
        <f>+[1]Sheet1!BG78</f>
        <v>1016.2130126953125</v>
      </c>
      <c r="BH78">
        <f>+[1]Sheet1!BH78</f>
        <v>1354.21435546875</v>
      </c>
      <c r="BI78">
        <f>+[1]Sheet1!BI78</f>
        <v>1173.5523681640625</v>
      </c>
      <c r="BJ78">
        <f>+[1]Sheet1!BJ78</f>
        <v>1611.3179931640625</v>
      </c>
      <c r="BK78">
        <f>+[1]Sheet1!BK78</f>
        <v>1285.8658447265625</v>
      </c>
      <c r="BL78">
        <f>+[1]Sheet1!BL78</f>
        <v>1504.328125</v>
      </c>
      <c r="BM78">
        <f>+[1]Sheet1!BM78</f>
        <v>1485.7813720703125</v>
      </c>
      <c r="BN78">
        <f>+[1]Sheet1!BN78</f>
        <v>1482.742919921875</v>
      </c>
      <c r="BO78">
        <f>+[1]Sheet1!BO78</f>
        <v>1474.48828125</v>
      </c>
      <c r="BP78">
        <f>+[1]Sheet1!BP78</f>
        <v>1458.679931640625</v>
      </c>
      <c r="BQ78">
        <f>+[1]Sheet1!BQ78</f>
        <v>1619.736083984375</v>
      </c>
      <c r="BR78">
        <f>+[1]Sheet1!BR78</f>
        <v>1191.3612060546875</v>
      </c>
      <c r="BS78">
        <f>+[1]Sheet1!BS78</f>
        <v>1726.778076171875</v>
      </c>
      <c r="BT78">
        <f>+[1]Sheet1!BT78</f>
        <v>1096.30810546875</v>
      </c>
      <c r="BU78">
        <f>+[1]Sheet1!BU78</f>
        <v>1470.346923828125</v>
      </c>
      <c r="BV78">
        <f>+[1]Sheet1!BV78</f>
        <v>1529.7164306640625</v>
      </c>
      <c r="BW78">
        <f>+[1]Sheet1!BW78</f>
        <v>1488.31494140625</v>
      </c>
      <c r="BX78">
        <f>+[1]Sheet1!BX78</f>
        <v>1023.1965942382813</v>
      </c>
      <c r="BY78">
        <f>+[1]Sheet1!BY78</f>
        <v>1355.5361328125</v>
      </c>
      <c r="BZ78">
        <f>+[1]Sheet1!BZ78</f>
        <v>1158.43017578125</v>
      </c>
      <c r="CA78">
        <f>+[1]Sheet1!CA78</f>
        <v>1621.630126953125</v>
      </c>
      <c r="CB78">
        <f>+[1]Sheet1!CB78</f>
        <v>1284.51025390625</v>
      </c>
      <c r="CC78">
        <f>+[1]Sheet1!CC78</f>
        <v>1476.2384033203125</v>
      </c>
      <c r="CD78">
        <f>+[1]Sheet1!CD78</f>
        <v>1476.23828125</v>
      </c>
      <c r="CF78">
        <f ca="1">+[2]IPCse!DC82</f>
        <v>1478.0488957851219</v>
      </c>
      <c r="CG78">
        <f t="shared" ref="CG78" ca="1" si="4">+CF78/$CF$2*100</f>
        <v>1476.8504616221562</v>
      </c>
    </row>
    <row r="79" spans="1:85" x14ac:dyDescent="0.25">
      <c r="A79" s="2">
        <f>+[1]Sheet1!A79</f>
        <v>45047</v>
      </c>
      <c r="B79" s="1">
        <f>+[1]Sheet1!B79</f>
        <v>5</v>
      </c>
      <c r="C79" s="1">
        <f>+[1]Sheet1!C79</f>
        <v>2023</v>
      </c>
      <c r="D79">
        <f>+[1]Sheet1!D79</f>
        <v>1745.380615234375</v>
      </c>
      <c r="E79">
        <f>+[1]Sheet1!E79</f>
        <v>1312.428955078125</v>
      </c>
      <c r="F79">
        <f>+[1]Sheet1!F79</f>
        <v>1842.7225341796875</v>
      </c>
      <c r="G79">
        <f>+[1]Sheet1!G79</f>
        <v>1251.8009033203125</v>
      </c>
      <c r="H79">
        <f>+[1]Sheet1!H79</f>
        <v>1597.0830078125</v>
      </c>
      <c r="I79">
        <f>+[1]Sheet1!I79</f>
        <v>1705.337158203125</v>
      </c>
      <c r="J79">
        <f>+[1]Sheet1!J79</f>
        <v>1612.5914306640625</v>
      </c>
      <c r="K79">
        <f>+[1]Sheet1!K79</f>
        <v>1111.5179443359375</v>
      </c>
      <c r="L79">
        <f>+[1]Sheet1!L79</f>
        <v>1463.7127685546875</v>
      </c>
      <c r="M79">
        <f>+[1]Sheet1!M79</f>
        <v>1189.2750244140625</v>
      </c>
      <c r="N79">
        <f>+[1]Sheet1!N79</f>
        <v>1796.9630126953125</v>
      </c>
      <c r="O79">
        <f>+[1]Sheet1!O79</f>
        <v>1380.6201171875</v>
      </c>
      <c r="P79">
        <f>+[1]Sheet1!P79</f>
        <v>1741.108642578125</v>
      </c>
      <c r="Q79">
        <f>+[1]Sheet1!Q79</f>
        <v>1303.658447265625</v>
      </c>
      <c r="R79">
        <f>+[1]Sheet1!R79</f>
        <v>1859.3489990234375</v>
      </c>
      <c r="S79">
        <f>+[1]Sheet1!S79</f>
        <v>1237.0118408203125</v>
      </c>
      <c r="T79">
        <f>+[1]Sheet1!T79</f>
        <v>1599.4500732421875</v>
      </c>
      <c r="U79">
        <f>+[1]Sheet1!U79</f>
        <v>1692.348876953125</v>
      </c>
      <c r="V79">
        <f>+[1]Sheet1!V79</f>
        <v>1609.615966796875</v>
      </c>
      <c r="W79">
        <f>+[1]Sheet1!W79</f>
        <v>1105.8153076171875</v>
      </c>
      <c r="X79">
        <f>+[1]Sheet1!X79</f>
        <v>1466.3994140625</v>
      </c>
      <c r="Y79">
        <f>+[1]Sheet1!Y79</f>
        <v>1216.1556396484375</v>
      </c>
      <c r="Z79">
        <f>+[1]Sheet1!Z79</f>
        <v>1791.4483642578125</v>
      </c>
      <c r="AA79">
        <f>+[1]Sheet1!AA79</f>
        <v>1375.5677490234375</v>
      </c>
      <c r="AB79">
        <f>+[1]Sheet1!AB79</f>
        <v>1738.001953125</v>
      </c>
      <c r="AC79">
        <f>+[1]Sheet1!AC79</f>
        <v>1302.432861328125</v>
      </c>
      <c r="AD79">
        <f>+[1]Sheet1!AD79</f>
        <v>1867.071533203125</v>
      </c>
      <c r="AE79">
        <f>+[1]Sheet1!AE79</f>
        <v>1223.865234375</v>
      </c>
      <c r="AF79">
        <f>+[1]Sheet1!AF79</f>
        <v>1596.9891357421875</v>
      </c>
      <c r="AG79">
        <f>+[1]Sheet1!AG79</f>
        <v>1693.6341552734375</v>
      </c>
      <c r="AH79">
        <f>+[1]Sheet1!AH79</f>
        <v>1615.9693603515625</v>
      </c>
      <c r="AI79">
        <f>+[1]Sheet1!AI79</f>
        <v>1102.977294921875</v>
      </c>
      <c r="AJ79">
        <f>+[1]Sheet1!AJ79</f>
        <v>1467.064453125</v>
      </c>
      <c r="AK79">
        <f>+[1]Sheet1!AK79</f>
        <v>1224.2213134765625</v>
      </c>
      <c r="AL79">
        <f>+[1]Sheet1!AL79</f>
        <v>1779.3427734375</v>
      </c>
      <c r="AM79">
        <f>+[1]Sheet1!AM79</f>
        <v>1372.9884033203125</v>
      </c>
      <c r="AN79">
        <f>+[1]Sheet1!AN79</f>
        <v>1734.291748046875</v>
      </c>
      <c r="AO79">
        <f>+[1]Sheet1!AO79</f>
        <v>1299.9364013671875</v>
      </c>
      <c r="AP79">
        <f>+[1]Sheet1!AP79</f>
        <v>1875.5135498046875</v>
      </c>
      <c r="AQ79">
        <f>+[1]Sheet1!AQ79</f>
        <v>1220.7060546875</v>
      </c>
      <c r="AR79">
        <f>+[1]Sheet1!AR79</f>
        <v>1596.87841796875</v>
      </c>
      <c r="AS79">
        <f>+[1]Sheet1!AS79</f>
        <v>1665.4385986328125</v>
      </c>
      <c r="AT79">
        <f>+[1]Sheet1!AT79</f>
        <v>1607.2542724609375</v>
      </c>
      <c r="AU79">
        <f>+[1]Sheet1!AU79</f>
        <v>1098.265625</v>
      </c>
      <c r="AV79">
        <f>+[1]Sheet1!AV79</f>
        <v>1469.1107177734375</v>
      </c>
      <c r="AW79">
        <f>+[1]Sheet1!AW79</f>
        <v>1215.0313720703125</v>
      </c>
      <c r="AX79">
        <f>+[1]Sheet1!AX79</f>
        <v>1772.9974365234375</v>
      </c>
      <c r="AY79">
        <f>+[1]Sheet1!AY79</f>
        <v>1373.78759765625</v>
      </c>
      <c r="AZ79">
        <f>+[1]Sheet1!AZ79</f>
        <v>1728.8045654296875</v>
      </c>
      <c r="BA79">
        <f>+[1]Sheet1!BA79</f>
        <v>1294.58642578125</v>
      </c>
      <c r="BB79">
        <f>+[1]Sheet1!BB79</f>
        <v>1887.67919921875</v>
      </c>
      <c r="BC79">
        <f>+[1]Sheet1!BC79</f>
        <v>1214.3626708984375</v>
      </c>
      <c r="BD79">
        <f>+[1]Sheet1!BD79</f>
        <v>1601.1827392578125</v>
      </c>
      <c r="BE79">
        <f>+[1]Sheet1!BE79</f>
        <v>1642.7645263671875</v>
      </c>
      <c r="BF79">
        <f>+[1]Sheet1!BF79</f>
        <v>1598.9503173828125</v>
      </c>
      <c r="BG79">
        <f>+[1]Sheet1!BG79</f>
        <v>1093.4547119140625</v>
      </c>
      <c r="BH79">
        <f>+[1]Sheet1!BH79</f>
        <v>1472.7684326171875</v>
      </c>
      <c r="BI79">
        <f>+[1]Sheet1!BI79</f>
        <v>1241.8841552734375</v>
      </c>
      <c r="BJ79">
        <f>+[1]Sheet1!BJ79</f>
        <v>1763.8831787109375</v>
      </c>
      <c r="BK79">
        <f>+[1]Sheet1!BK79</f>
        <v>1375.829345703125</v>
      </c>
      <c r="BL79">
        <f>+[1]Sheet1!BL79</f>
        <v>1627.403564453125</v>
      </c>
      <c r="BM79">
        <f>+[1]Sheet1!BM79</f>
        <v>1608.1500244140625</v>
      </c>
      <c r="BN79">
        <f>+[1]Sheet1!BN79</f>
        <v>1605.2822265625</v>
      </c>
      <c r="BO79">
        <f>+[1]Sheet1!BO79</f>
        <v>1597.0758056640625</v>
      </c>
      <c r="BP79">
        <f>+[1]Sheet1!BP79</f>
        <v>1581.7930908203125</v>
      </c>
      <c r="BQ79">
        <f>+[1]Sheet1!BQ79</f>
        <v>1737.05712890625</v>
      </c>
      <c r="BR79">
        <f>+[1]Sheet1!BR79</f>
        <v>1301.0948486328125</v>
      </c>
      <c r="BS79">
        <f>+[1]Sheet1!BS79</f>
        <v>1870.197509765625</v>
      </c>
      <c r="BT79">
        <f>+[1]Sheet1!BT79</f>
        <v>1225.3485107421875</v>
      </c>
      <c r="BU79">
        <f>+[1]Sheet1!BU79</f>
        <v>1599.0281982421875</v>
      </c>
      <c r="BV79">
        <f>+[1]Sheet1!BV79</f>
        <v>1667.058837890625</v>
      </c>
      <c r="BW79">
        <f>+[1]Sheet1!BW79</f>
        <v>1606.4923095703125</v>
      </c>
      <c r="BX79">
        <f>+[1]Sheet1!BX79</f>
        <v>1100.59375</v>
      </c>
      <c r="BY79">
        <f>+[1]Sheet1!BY79</f>
        <v>1469.180908203125</v>
      </c>
      <c r="BZ79">
        <f>+[1]Sheet1!BZ79</f>
        <v>1225.844482421875</v>
      </c>
      <c r="CA79">
        <f>+[1]Sheet1!CA79</f>
        <v>1774.5006103515625</v>
      </c>
      <c r="CB79">
        <f>+[1]Sheet1!CB79</f>
        <v>1375.3294677734375</v>
      </c>
      <c r="CC79">
        <f>+[1]Sheet1!CC79</f>
        <v>1599.0128173828125</v>
      </c>
      <c r="CD79">
        <f>+[1]Sheet1!CD79</f>
        <v>1599.0128173828125</v>
      </c>
      <c r="CF79">
        <f ca="1">+[2]IPCse!DC83</f>
        <v>1601.2392340038625</v>
      </c>
      <c r="CG79">
        <f t="shared" ref="CG79" ca="1" si="5">+CF79/$CF$2*100</f>
        <v>1599.9409144377212</v>
      </c>
    </row>
    <row r="80" spans="1:85" x14ac:dyDescent="0.25">
      <c r="A80" s="2">
        <f>+[1]Sheet1!A80</f>
        <v>45078</v>
      </c>
      <c r="B80" s="1">
        <f>+[1]Sheet1!B80</f>
        <v>6</v>
      </c>
      <c r="C80" s="1">
        <f>+[1]Sheet1!C80</f>
        <v>2023</v>
      </c>
      <c r="D80">
        <f>+[1]Sheet1!D80</f>
        <v>1854.8953857421875</v>
      </c>
      <c r="E80">
        <f>+[1]Sheet1!E80</f>
        <v>1390.496826171875</v>
      </c>
      <c r="F80">
        <f>+[1]Sheet1!F80</f>
        <v>1950.8790283203125</v>
      </c>
      <c r="G80">
        <f>+[1]Sheet1!G80</f>
        <v>1370.620849609375</v>
      </c>
      <c r="H80">
        <f>+[1]Sheet1!H80</f>
        <v>1722.542724609375</v>
      </c>
      <c r="I80">
        <f>+[1]Sheet1!I80</f>
        <v>1853.7647705078125</v>
      </c>
      <c r="J80">
        <f>+[1]Sheet1!J80</f>
        <v>1714.979736328125</v>
      </c>
      <c r="K80">
        <f>+[1]Sheet1!K80</f>
        <v>1228.453125</v>
      </c>
      <c r="L80">
        <f>+[1]Sheet1!L80</f>
        <v>1558.911865234375</v>
      </c>
      <c r="M80">
        <f>+[1]Sheet1!M80</f>
        <v>1290.8876953125</v>
      </c>
      <c r="N80">
        <f>+[1]Sheet1!N80</f>
        <v>1901.700439453125</v>
      </c>
      <c r="O80">
        <f>+[1]Sheet1!O80</f>
        <v>1472.657470703125</v>
      </c>
      <c r="P80">
        <f>+[1]Sheet1!P80</f>
        <v>1847.84228515625</v>
      </c>
      <c r="Q80">
        <f>+[1]Sheet1!Q80</f>
        <v>1380.7381591796875</v>
      </c>
      <c r="R80">
        <f>+[1]Sheet1!R80</f>
        <v>1968.4925537109375</v>
      </c>
      <c r="S80">
        <f>+[1]Sheet1!S80</f>
        <v>1343.2078857421875</v>
      </c>
      <c r="T80">
        <f>+[1]Sheet1!T80</f>
        <v>1726.26123046875</v>
      </c>
      <c r="U80">
        <f>+[1]Sheet1!U80</f>
        <v>1839.4569091796875</v>
      </c>
      <c r="V80">
        <f>+[1]Sheet1!V80</f>
        <v>1712.572509765625</v>
      </c>
      <c r="W80">
        <f>+[1]Sheet1!W80</f>
        <v>1223.148193359375</v>
      </c>
      <c r="X80">
        <f>+[1]Sheet1!X80</f>
        <v>1562.052490234375</v>
      </c>
      <c r="Y80">
        <f>+[1]Sheet1!Y80</f>
        <v>1319.809326171875</v>
      </c>
      <c r="Z80">
        <f>+[1]Sheet1!Z80</f>
        <v>1899.9105224609375</v>
      </c>
      <c r="AA80">
        <f>+[1]Sheet1!AA80</f>
        <v>1465.9044189453125</v>
      </c>
      <c r="AB80">
        <f>+[1]Sheet1!AB80</f>
        <v>1843.1082763671875</v>
      </c>
      <c r="AC80">
        <f>+[1]Sheet1!AC80</f>
        <v>1378.7279052734375</v>
      </c>
      <c r="AD80">
        <f>+[1]Sheet1!AD80</f>
        <v>1976.972900390625</v>
      </c>
      <c r="AE80">
        <f>+[1]Sheet1!AE80</f>
        <v>1321.363037109375</v>
      </c>
      <c r="AF80">
        <f>+[1]Sheet1!AF80</f>
        <v>1723.7796630859375</v>
      </c>
      <c r="AG80">
        <f>+[1]Sheet1!AG80</f>
        <v>1840.068115234375</v>
      </c>
      <c r="AH80">
        <f>+[1]Sheet1!AH80</f>
        <v>1720.4163818359375</v>
      </c>
      <c r="AI80">
        <f>+[1]Sheet1!AI80</f>
        <v>1220.8741455078125</v>
      </c>
      <c r="AJ80">
        <f>+[1]Sheet1!AJ80</f>
        <v>1562.890380859375</v>
      </c>
      <c r="AK80">
        <f>+[1]Sheet1!AK80</f>
        <v>1327.3746337890625</v>
      </c>
      <c r="AL80">
        <f>+[1]Sheet1!AL80</f>
        <v>1891.963623046875</v>
      </c>
      <c r="AM80">
        <f>+[1]Sheet1!AM80</f>
        <v>1462.5107421875</v>
      </c>
      <c r="AN80">
        <f>+[1]Sheet1!AN80</f>
        <v>1838.650146484375</v>
      </c>
      <c r="AO80">
        <f>+[1]Sheet1!AO80</f>
        <v>1375.609619140625</v>
      </c>
      <c r="AP80">
        <f>+[1]Sheet1!AP80</f>
        <v>1985.9840087890625</v>
      </c>
      <c r="AQ80">
        <f>+[1]Sheet1!AQ80</f>
        <v>1317.47509765625</v>
      </c>
      <c r="AR80">
        <f>+[1]Sheet1!AR80</f>
        <v>1723.7596435546875</v>
      </c>
      <c r="AS80">
        <f>+[1]Sheet1!AS80</f>
        <v>1808.61474609375</v>
      </c>
      <c r="AT80">
        <f>+[1]Sheet1!AT80</f>
        <v>1711.3621826171875</v>
      </c>
      <c r="AU80">
        <f>+[1]Sheet1!AU80</f>
        <v>1214.9412841796875</v>
      </c>
      <c r="AV80">
        <f>+[1]Sheet1!AV80</f>
        <v>1565.0743408203125</v>
      </c>
      <c r="AW80">
        <f>+[1]Sheet1!AW80</f>
        <v>1316.46240234375</v>
      </c>
      <c r="AX80">
        <f>+[1]Sheet1!AX80</f>
        <v>1887.187255859375</v>
      </c>
      <c r="AY80">
        <f>+[1]Sheet1!AY80</f>
        <v>1463.141845703125</v>
      </c>
      <c r="AZ80">
        <f>+[1]Sheet1!AZ80</f>
        <v>1831.6021728515625</v>
      </c>
      <c r="BA80">
        <f>+[1]Sheet1!BA80</f>
        <v>1369.8480224609375</v>
      </c>
      <c r="BB80">
        <f>+[1]Sheet1!BB80</f>
        <v>1999.193359375</v>
      </c>
      <c r="BC80">
        <f>+[1]Sheet1!BC80</f>
        <v>1309.0806884765625</v>
      </c>
      <c r="BD80">
        <f>+[1]Sheet1!BD80</f>
        <v>1730.095703125</v>
      </c>
      <c r="BE80">
        <f>+[1]Sheet1!BE80</f>
        <v>1783.0810546875</v>
      </c>
      <c r="BF80">
        <f>+[1]Sheet1!BF80</f>
        <v>1702.8878173828125</v>
      </c>
      <c r="BG80">
        <f>+[1]Sheet1!BG80</f>
        <v>1210.6075439453125</v>
      </c>
      <c r="BH80">
        <f>+[1]Sheet1!BH80</f>
        <v>1568.4163818359375</v>
      </c>
      <c r="BI80">
        <f>+[1]Sheet1!BI80</f>
        <v>1346.9886474609375</v>
      </c>
      <c r="BJ80">
        <f>+[1]Sheet1!BJ80</f>
        <v>1880.4158935546875</v>
      </c>
      <c r="BK80">
        <f>+[1]Sheet1!BK80</f>
        <v>1465.0478515625</v>
      </c>
      <c r="BL80">
        <f>+[1]Sheet1!BL80</f>
        <v>1736.964599609375</v>
      </c>
      <c r="BM80">
        <f>+[1]Sheet1!BM80</f>
        <v>1716.0166015625</v>
      </c>
      <c r="BN80">
        <f>+[1]Sheet1!BN80</f>
        <v>1713.195556640625</v>
      </c>
      <c r="BO80">
        <f>+[1]Sheet1!BO80</f>
        <v>1705.156005859375</v>
      </c>
      <c r="BP80">
        <f>+[1]Sheet1!BP80</f>
        <v>1690.5107421875</v>
      </c>
      <c r="BQ80">
        <f>+[1]Sheet1!BQ80</f>
        <v>1842.5838623046875</v>
      </c>
      <c r="BR80">
        <f>+[1]Sheet1!BR80</f>
        <v>1377.3321533203125</v>
      </c>
      <c r="BS80">
        <f>+[1]Sheet1!BS80</f>
        <v>1980.31982421875</v>
      </c>
      <c r="BT80">
        <f>+[1]Sheet1!BT80</f>
        <v>1325.61376953125</v>
      </c>
      <c r="BU80">
        <f>+[1]Sheet1!BU80</f>
        <v>1726.604248046875</v>
      </c>
      <c r="BV80">
        <f>+[1]Sheet1!BV80</f>
        <v>1810.4676513671875</v>
      </c>
      <c r="BW80">
        <f>+[1]Sheet1!BW80</f>
        <v>1710.2816162109375</v>
      </c>
      <c r="BX80">
        <f>+[1]Sheet1!BX80</f>
        <v>1217.787353515625</v>
      </c>
      <c r="BY80">
        <f>+[1]Sheet1!BY80</f>
        <v>1564.881103515625</v>
      </c>
      <c r="BZ80">
        <f>+[1]Sheet1!BZ80</f>
        <v>1329.3353271484375</v>
      </c>
      <c r="CA80">
        <f>+[1]Sheet1!CA80</f>
        <v>1887.9302978515625</v>
      </c>
      <c r="CB80">
        <f>+[1]Sheet1!CB80</f>
        <v>1465.061767578125</v>
      </c>
      <c r="CC80">
        <f>+[1]Sheet1!CC80</f>
        <v>1707.417236328125</v>
      </c>
      <c r="CD80">
        <f>+[1]Sheet1!CD80</f>
        <v>1707.4171142578125</v>
      </c>
      <c r="CF80">
        <f ca="1">+[2]IPCse!DC84</f>
        <v>1709.4295962504852</v>
      </c>
      <c r="CG80">
        <f t="shared" ref="CG80" ca="1" si="6">+CF80/$CF$2*100</f>
        <v>1708.0435535876391</v>
      </c>
    </row>
    <row r="81" spans="1:85" x14ac:dyDescent="0.25">
      <c r="A81" s="2">
        <f>+[1]Sheet1!A81</f>
        <v>45108</v>
      </c>
      <c r="B81" s="1">
        <f>+[1]Sheet1!B81</f>
        <v>7</v>
      </c>
      <c r="C81" s="1">
        <f>+[1]Sheet1!C81</f>
        <v>2023</v>
      </c>
      <c r="D81">
        <f>+[1]Sheet1!D81</f>
        <v>1992.208251953125</v>
      </c>
      <c r="E81">
        <f>+[1]Sheet1!E81</f>
        <v>1525.427001953125</v>
      </c>
      <c r="F81">
        <f>+[1]Sheet1!F81</f>
        <v>2062.3818359375</v>
      </c>
      <c r="G81">
        <f>+[1]Sheet1!G81</f>
        <v>1429.326904296875</v>
      </c>
      <c r="H81">
        <f>+[1]Sheet1!H81</f>
        <v>1830.3834228515625</v>
      </c>
      <c r="I81">
        <f>+[1]Sheet1!I81</f>
        <v>2025.1370849609375</v>
      </c>
      <c r="J81">
        <f>+[1]Sheet1!J81</f>
        <v>1811.275634765625</v>
      </c>
      <c r="K81">
        <f>+[1]Sheet1!K81</f>
        <v>1392.6162109375</v>
      </c>
      <c r="L81">
        <f>+[1]Sheet1!L81</f>
        <v>1727.8348388671875</v>
      </c>
      <c r="M81">
        <f>+[1]Sheet1!M81</f>
        <v>1386.1822509765625</v>
      </c>
      <c r="N81">
        <f>+[1]Sheet1!N81</f>
        <v>2041.98388671875</v>
      </c>
      <c r="O81">
        <f>+[1]Sheet1!O81</f>
        <v>1564.842041015625</v>
      </c>
      <c r="P81">
        <f>+[1]Sheet1!P81</f>
        <v>1985.3157958984375</v>
      </c>
      <c r="Q81">
        <f>+[1]Sheet1!Q81</f>
        <v>1514.2396240234375</v>
      </c>
      <c r="R81">
        <f>+[1]Sheet1!R81</f>
        <v>2083.425537109375</v>
      </c>
      <c r="S81">
        <f>+[1]Sheet1!S81</f>
        <v>1398.6148681640625</v>
      </c>
      <c r="T81">
        <f>+[1]Sheet1!T81</f>
        <v>1833.5010986328125</v>
      </c>
      <c r="U81">
        <f>+[1]Sheet1!U81</f>
        <v>2007.8677978515625</v>
      </c>
      <c r="V81">
        <f>+[1]Sheet1!V81</f>
        <v>1807.195556640625</v>
      </c>
      <c r="W81">
        <f>+[1]Sheet1!W81</f>
        <v>1388.89990234375</v>
      </c>
      <c r="X81">
        <f>+[1]Sheet1!X81</f>
        <v>1733.3797607421875</v>
      </c>
      <c r="Y81">
        <f>+[1]Sheet1!Y81</f>
        <v>1420.0484619140625</v>
      </c>
      <c r="Z81">
        <f>+[1]Sheet1!Z81</f>
        <v>2039.5614013671875</v>
      </c>
      <c r="AA81">
        <f>+[1]Sheet1!AA81</f>
        <v>1558.588623046875</v>
      </c>
      <c r="AB81">
        <f>+[1]Sheet1!AB81</f>
        <v>1980.486083984375</v>
      </c>
      <c r="AC81">
        <f>+[1]Sheet1!AC81</f>
        <v>1513.4376220703125</v>
      </c>
      <c r="AD81">
        <f>+[1]Sheet1!AD81</f>
        <v>2093.449951171875</v>
      </c>
      <c r="AE81">
        <f>+[1]Sheet1!AE81</f>
        <v>1374.2984619140625</v>
      </c>
      <c r="AF81">
        <f>+[1]Sheet1!AF81</f>
        <v>1830.1954345703125</v>
      </c>
      <c r="AG81">
        <f>+[1]Sheet1!AG81</f>
        <v>2008.8331298828125</v>
      </c>
      <c r="AH81">
        <f>+[1]Sheet1!AH81</f>
        <v>1815.548095703125</v>
      </c>
      <c r="AI81">
        <f>+[1]Sheet1!AI81</f>
        <v>1387.7059326171875</v>
      </c>
      <c r="AJ81">
        <f>+[1]Sheet1!AJ81</f>
        <v>1735.4031982421875</v>
      </c>
      <c r="AK81">
        <f>+[1]Sheet1!AK81</f>
        <v>1429.2154541015625</v>
      </c>
      <c r="AL81">
        <f>+[1]Sheet1!AL81</f>
        <v>2032.22412109375</v>
      </c>
      <c r="AM81">
        <f>+[1]Sheet1!AM81</f>
        <v>1554.9306640625</v>
      </c>
      <c r="AN81">
        <f>+[1]Sheet1!AN81</f>
        <v>1976.0352783203125</v>
      </c>
      <c r="AO81">
        <f>+[1]Sheet1!AO81</f>
        <v>1510.18310546875</v>
      </c>
      <c r="AP81">
        <f>+[1]Sheet1!AP81</f>
        <v>2104.62548828125</v>
      </c>
      <c r="AQ81">
        <f>+[1]Sheet1!AQ81</f>
        <v>1370.481689453125</v>
      </c>
      <c r="AR81">
        <f>+[1]Sheet1!AR81</f>
        <v>1830.528564453125</v>
      </c>
      <c r="AS81">
        <f>+[1]Sheet1!AS81</f>
        <v>1971.0904541015625</v>
      </c>
      <c r="AT81">
        <f>+[1]Sheet1!AT81</f>
        <v>1804.489501953125</v>
      </c>
      <c r="AU81">
        <f>+[1]Sheet1!AU81</f>
        <v>1381.19970703125</v>
      </c>
      <c r="AV81">
        <f>+[1]Sheet1!AV81</f>
        <v>1739.18408203125</v>
      </c>
      <c r="AW81">
        <f>+[1]Sheet1!AW81</f>
        <v>1416.719970703125</v>
      </c>
      <c r="AX81">
        <f>+[1]Sheet1!AX81</f>
        <v>2025.7015380859375</v>
      </c>
      <c r="AY81">
        <f>+[1]Sheet1!AY81</f>
        <v>1556.79052734375</v>
      </c>
      <c r="AZ81">
        <f>+[1]Sheet1!AZ81</f>
        <v>1968.9210205078125</v>
      </c>
      <c r="BA81">
        <f>+[1]Sheet1!BA81</f>
        <v>1503.302490234375</v>
      </c>
      <c r="BB81">
        <f>+[1]Sheet1!BB81</f>
        <v>2120.581787109375</v>
      </c>
      <c r="BC81">
        <f>+[1]Sheet1!BC81</f>
        <v>1360.8436279296875</v>
      </c>
      <c r="BD81">
        <f>+[1]Sheet1!BD81</f>
        <v>1837.675537109375</v>
      </c>
      <c r="BE81">
        <f>+[1]Sheet1!BE81</f>
        <v>1940.482177734375</v>
      </c>
      <c r="BF81">
        <f>+[1]Sheet1!BF81</f>
        <v>1795.3118896484375</v>
      </c>
      <c r="BG81">
        <f>+[1]Sheet1!BG81</f>
        <v>1377.6318359375</v>
      </c>
      <c r="BH81">
        <f>+[1]Sheet1!BH81</f>
        <v>1745.469482421875</v>
      </c>
      <c r="BI81">
        <f>+[1]Sheet1!BI81</f>
        <v>1452.1314697265625</v>
      </c>
      <c r="BJ81">
        <f>+[1]Sheet1!BJ81</f>
        <v>2018.0391845703125</v>
      </c>
      <c r="BK81">
        <f>+[1]Sheet1!BK81</f>
        <v>1559.7547607421875</v>
      </c>
      <c r="BL81">
        <f>+[1]Sheet1!BL81</f>
        <v>1862.519287109375</v>
      </c>
      <c r="BM81">
        <f>+[1]Sheet1!BM81</f>
        <v>1840.0758056640625</v>
      </c>
      <c r="BN81">
        <f>+[1]Sheet1!BN81</f>
        <v>1837.9002685546875</v>
      </c>
      <c r="BO81">
        <f>+[1]Sheet1!BO81</f>
        <v>1828.679931640625</v>
      </c>
      <c r="BP81">
        <f>+[1]Sheet1!BP81</f>
        <v>1813.58642578125</v>
      </c>
      <c r="BQ81">
        <f>+[1]Sheet1!BQ81</f>
        <v>1979.9561767578125</v>
      </c>
      <c r="BR81">
        <f>+[1]Sheet1!BR81</f>
        <v>1511.4345703125</v>
      </c>
      <c r="BS81">
        <f>+[1]Sheet1!BS81</f>
        <v>2097.739990234375</v>
      </c>
      <c r="BT81">
        <f>+[1]Sheet1!BT81</f>
        <v>1379.236328125</v>
      </c>
      <c r="BU81">
        <f>+[1]Sheet1!BU81</f>
        <v>1833.8118896484375</v>
      </c>
      <c r="BV81">
        <f>+[1]Sheet1!BV81</f>
        <v>1973.2899169921875</v>
      </c>
      <c r="BW81">
        <f>+[1]Sheet1!BW81</f>
        <v>1803.96875</v>
      </c>
      <c r="BX81">
        <f>+[1]Sheet1!BX81</f>
        <v>1384.052734375</v>
      </c>
      <c r="BY81">
        <f>+[1]Sheet1!BY81</f>
        <v>1738.8828125</v>
      </c>
      <c r="BZ81">
        <f>+[1]Sheet1!BZ81</f>
        <v>1431.4986572265625</v>
      </c>
      <c r="CA81">
        <f>+[1]Sheet1!CA81</f>
        <v>2026.642333984375</v>
      </c>
      <c r="CB81">
        <f>+[1]Sheet1!CB81</f>
        <v>1558.61865234375</v>
      </c>
      <c r="CC81">
        <f>+[1]Sheet1!CC81</f>
        <v>1831.336181640625</v>
      </c>
      <c r="CD81">
        <f>+[1]Sheet1!CD81</f>
        <v>1831.336181640625</v>
      </c>
      <c r="CF81">
        <f ca="1">+[2]IPCse!DC85</f>
        <v>1833.3828921673455</v>
      </c>
      <c r="CG81">
        <f t="shared" ref="CG81:CG82" ca="1" si="7">+CF81/$CF$2*100</f>
        <v>1831.8963454786426</v>
      </c>
    </row>
    <row r="82" spans="1:85" x14ac:dyDescent="0.25">
      <c r="A82" s="2">
        <f>+[1]Sheet1!A82</f>
        <v>45139</v>
      </c>
      <c r="B82" s="1">
        <f>+[1]Sheet1!B82</f>
        <v>8</v>
      </c>
      <c r="C82" s="1">
        <f>+[1]Sheet1!C82</f>
        <v>2023</v>
      </c>
      <c r="D82">
        <f>+[1]Sheet1!D82</f>
        <v>2312.74365234375</v>
      </c>
      <c r="E82">
        <f>+[1]Sheet1!E82</f>
        <v>1675.532958984375</v>
      </c>
      <c r="F82">
        <f>+[1]Sheet1!F82</f>
        <v>2263.673583984375</v>
      </c>
      <c r="G82">
        <f>+[1]Sheet1!G82</f>
        <v>1548.423828125</v>
      </c>
      <c r="H82">
        <f>+[1]Sheet1!H82</f>
        <v>2092.46826171875</v>
      </c>
      <c r="I82">
        <f>+[1]Sheet1!I82</f>
        <v>2332.319091796875</v>
      </c>
      <c r="J82">
        <f>+[1]Sheet1!J82</f>
        <v>2005.028564453125</v>
      </c>
      <c r="K82">
        <f>+[1]Sheet1!K82</f>
        <v>1492.0194091796875</v>
      </c>
      <c r="L82">
        <f>+[1]Sheet1!L82</f>
        <v>1928.7471923828125</v>
      </c>
      <c r="M82">
        <f>+[1]Sheet1!M82</f>
        <v>1509.769775390625</v>
      </c>
      <c r="N82">
        <f>+[1]Sheet1!N82</f>
        <v>2304.754150390625</v>
      </c>
      <c r="O82">
        <f>+[1]Sheet1!O82</f>
        <v>1715.649658203125</v>
      </c>
      <c r="P82">
        <f>+[1]Sheet1!P82</f>
        <v>2300.71044921875</v>
      </c>
      <c r="Q82">
        <f>+[1]Sheet1!Q82</f>
        <v>1659.146728515625</v>
      </c>
      <c r="R82">
        <f>+[1]Sheet1!R82</f>
        <v>2284.793701171875</v>
      </c>
      <c r="S82">
        <f>+[1]Sheet1!S82</f>
        <v>1521.0791015625</v>
      </c>
      <c r="T82">
        <f>+[1]Sheet1!T82</f>
        <v>2092.754150390625</v>
      </c>
      <c r="U82">
        <f>+[1]Sheet1!U82</f>
        <v>2311.20263671875</v>
      </c>
      <c r="V82">
        <f>+[1]Sheet1!V82</f>
        <v>1999.231689453125</v>
      </c>
      <c r="W82">
        <f>+[1]Sheet1!W82</f>
        <v>1487.45751953125</v>
      </c>
      <c r="X82">
        <f>+[1]Sheet1!X82</f>
        <v>1935.084228515625</v>
      </c>
      <c r="Y82">
        <f>+[1]Sheet1!Y82</f>
        <v>1550.0594482421875</v>
      </c>
      <c r="Z82">
        <f>+[1]Sheet1!Z82</f>
        <v>2300.4736328125</v>
      </c>
      <c r="AA82">
        <f>+[1]Sheet1!AA82</f>
        <v>1705.2799072265625</v>
      </c>
      <c r="AB82">
        <f>+[1]Sheet1!AB82</f>
        <v>2292.318115234375</v>
      </c>
      <c r="AC82">
        <f>+[1]Sheet1!AC82</f>
        <v>1659.25537109375</v>
      </c>
      <c r="AD82">
        <f>+[1]Sheet1!AD82</f>
        <v>2295.66259765625</v>
      </c>
      <c r="AE82">
        <f>+[1]Sheet1!AE82</f>
        <v>1496.8309326171875</v>
      </c>
      <c r="AF82">
        <f>+[1]Sheet1!AF82</f>
        <v>2085.944580078125</v>
      </c>
      <c r="AG82">
        <f>+[1]Sheet1!AG82</f>
        <v>2309.89697265625</v>
      </c>
      <c r="AH82">
        <f>+[1]Sheet1!AH82</f>
        <v>2008.875244140625</v>
      </c>
      <c r="AI82">
        <f>+[1]Sheet1!AI82</f>
        <v>1486.031982421875</v>
      </c>
      <c r="AJ82">
        <f>+[1]Sheet1!AJ82</f>
        <v>1937.0164794921875</v>
      </c>
      <c r="AK82">
        <f>+[1]Sheet1!AK82</f>
        <v>1561.3306884765625</v>
      </c>
      <c r="AL82">
        <f>+[1]Sheet1!AL82</f>
        <v>2287.466552734375</v>
      </c>
      <c r="AM82">
        <f>+[1]Sheet1!AM82</f>
        <v>1699.8155517578125</v>
      </c>
      <c r="AN82">
        <f>+[1]Sheet1!AN82</f>
        <v>2284.99169921875</v>
      </c>
      <c r="AO82">
        <f>+[1]Sheet1!AO82</f>
        <v>1654.25390625</v>
      </c>
      <c r="AP82">
        <f>+[1]Sheet1!AP82</f>
        <v>2306.050048828125</v>
      </c>
      <c r="AQ82">
        <f>+[1]Sheet1!AQ82</f>
        <v>1494.9429931640625</v>
      </c>
      <c r="AR82">
        <f>+[1]Sheet1!AR82</f>
        <v>2086.200927734375</v>
      </c>
      <c r="AS82">
        <f>+[1]Sheet1!AS82</f>
        <v>2271.15234375</v>
      </c>
      <c r="AT82">
        <f>+[1]Sheet1!AT82</f>
        <v>1994.732177734375</v>
      </c>
      <c r="AU82">
        <f>+[1]Sheet1!AU82</f>
        <v>1478.976806640625</v>
      </c>
      <c r="AV82">
        <f>+[1]Sheet1!AV82</f>
        <v>1943.2139892578125</v>
      </c>
      <c r="AW82">
        <f>+[1]Sheet1!AW82</f>
        <v>1547.067138671875</v>
      </c>
      <c r="AX82">
        <f>+[1]Sheet1!AX82</f>
        <v>2279.33447265625</v>
      </c>
      <c r="AY82">
        <f>+[1]Sheet1!AY82</f>
        <v>1701.697265625</v>
      </c>
      <c r="AZ82">
        <f>+[1]Sheet1!AZ82</f>
        <v>2274.358642578125</v>
      </c>
      <c r="BA82">
        <f>+[1]Sheet1!BA82</f>
        <v>1643.6644287109375</v>
      </c>
      <c r="BB82">
        <f>+[1]Sheet1!BB82</f>
        <v>2321.876220703125</v>
      </c>
      <c r="BC82">
        <f>+[1]Sheet1!BC82</f>
        <v>1490.9464111328125</v>
      </c>
      <c r="BD82">
        <f>+[1]Sheet1!BD82</f>
        <v>2095.92724609375</v>
      </c>
      <c r="BE82">
        <f>+[1]Sheet1!BE82</f>
        <v>2238.822021484375</v>
      </c>
      <c r="BF82">
        <f>+[1]Sheet1!BF82</f>
        <v>1983.57861328125</v>
      </c>
      <c r="BG82">
        <f>+[1]Sheet1!BG82</f>
        <v>1476.4583740234375</v>
      </c>
      <c r="BH82">
        <f>+[1]Sheet1!BH82</f>
        <v>1951.4315185546875</v>
      </c>
      <c r="BI82">
        <f>+[1]Sheet1!BI82</f>
        <v>1589.2801513671875</v>
      </c>
      <c r="BJ82">
        <f>+[1]Sheet1!BJ82</f>
        <v>2268.216796875</v>
      </c>
      <c r="BK82">
        <f>+[1]Sheet1!BK82</f>
        <v>1703.818359375</v>
      </c>
      <c r="BL82">
        <f>+[1]Sheet1!BL82</f>
        <v>2108.071533203125</v>
      </c>
      <c r="BM82">
        <f>+[1]Sheet1!BM82</f>
        <v>2075.06884765625</v>
      </c>
      <c r="BN82">
        <f>+[1]Sheet1!BN82</f>
        <v>2070.597412109375</v>
      </c>
      <c r="BO82">
        <f>+[1]Sheet1!BO82</f>
        <v>2057.05615234375</v>
      </c>
      <c r="BP82">
        <f>+[1]Sheet1!BP82</f>
        <v>2037.6539306640625</v>
      </c>
      <c r="BQ82">
        <f>+[1]Sheet1!BQ82</f>
        <v>2291.97607421875</v>
      </c>
      <c r="BR82">
        <f>+[1]Sheet1!BR82</f>
        <v>1655.6351318359375</v>
      </c>
      <c r="BS82">
        <f>+[1]Sheet1!BS82</f>
        <v>2299.24609375</v>
      </c>
      <c r="BT82">
        <f>+[1]Sheet1!BT82</f>
        <v>1504.2818603515625</v>
      </c>
      <c r="BU82">
        <f>+[1]Sheet1!BU82</f>
        <v>2091.591796875</v>
      </c>
      <c r="BV82">
        <f>+[1]Sheet1!BV82</f>
        <v>2273.7392578125</v>
      </c>
      <c r="BW82">
        <f>+[1]Sheet1!BW82</f>
        <v>1994.56298828125</v>
      </c>
      <c r="BX82">
        <f>+[1]Sheet1!BX82</f>
        <v>1482.560546875</v>
      </c>
      <c r="BY82">
        <f>+[1]Sheet1!BY82</f>
        <v>1942.578857421875</v>
      </c>
      <c r="BZ82">
        <f>+[1]Sheet1!BZ82</f>
        <v>1564.39208984375</v>
      </c>
      <c r="CA82">
        <f>+[1]Sheet1!CA82</f>
        <v>2280.7578125</v>
      </c>
      <c r="CB82">
        <f>+[1]Sheet1!CB82</f>
        <v>1704.0369873046875</v>
      </c>
      <c r="CC82">
        <f>+[1]Sheet1!CC82</f>
        <v>2062.20947265625</v>
      </c>
      <c r="CD82">
        <f>+[1]Sheet1!CD82</f>
        <v>2062.20947265625</v>
      </c>
      <c r="CF82">
        <f ca="1">+[2]IPCse!DC86</f>
        <v>2063.4076923494808</v>
      </c>
      <c r="CG82">
        <f t="shared" ca="1" si="7"/>
        <v>2061.7346365543108</v>
      </c>
    </row>
    <row r="83" spans="1:85" x14ac:dyDescent="0.25">
      <c r="A83" s="2">
        <f>+[1]Sheet1!A83</f>
        <v>45170</v>
      </c>
      <c r="B83" s="1">
        <f>+[1]Sheet1!B83</f>
        <v>9</v>
      </c>
      <c r="C83" s="1">
        <f>+[1]Sheet1!C83</f>
        <v>2023</v>
      </c>
      <c r="D83">
        <f>+[1]Sheet1!D83</f>
        <v>2639.975830078125</v>
      </c>
      <c r="E83">
        <f>+[1]Sheet1!E83</f>
        <v>1851.446533203125</v>
      </c>
      <c r="F83">
        <f>+[1]Sheet1!F83</f>
        <v>2531.94677734375</v>
      </c>
      <c r="G83">
        <f>+[1]Sheet1!G83</f>
        <v>1687.1995849609375</v>
      </c>
      <c r="H83">
        <f>+[1]Sheet1!H83</f>
        <v>2361.483642578125</v>
      </c>
      <c r="I83">
        <f>+[1]Sheet1!I83</f>
        <v>2564.4189453125</v>
      </c>
      <c r="J83">
        <f>+[1]Sheet1!J83</f>
        <v>2229.331298828125</v>
      </c>
      <c r="K83">
        <f>+[1]Sheet1!K83</f>
        <v>1655.74609375</v>
      </c>
      <c r="L83">
        <f>+[1]Sheet1!L83</f>
        <v>2219.885498046875</v>
      </c>
      <c r="M83">
        <f>+[1]Sheet1!M83</f>
        <v>1667.03125</v>
      </c>
      <c r="N83">
        <f>+[1]Sheet1!N83</f>
        <v>2605.748291015625</v>
      </c>
      <c r="O83">
        <f>+[1]Sheet1!O83</f>
        <v>1915.0751953125</v>
      </c>
      <c r="P83">
        <f>+[1]Sheet1!P83</f>
        <v>2625.24609375</v>
      </c>
      <c r="Q83">
        <f>+[1]Sheet1!Q83</f>
        <v>1832.10546875</v>
      </c>
      <c r="R83">
        <f>+[1]Sheet1!R83</f>
        <v>2557.069091796875</v>
      </c>
      <c r="S83">
        <f>+[1]Sheet1!S83</f>
        <v>1653.55322265625</v>
      </c>
      <c r="T83">
        <f>+[1]Sheet1!T83</f>
        <v>2360.124755859375</v>
      </c>
      <c r="U83">
        <f>+[1]Sheet1!U83</f>
        <v>2540.07275390625</v>
      </c>
      <c r="V83">
        <f>+[1]Sheet1!V83</f>
        <v>2220.2392578125</v>
      </c>
      <c r="W83">
        <f>+[1]Sheet1!W83</f>
        <v>1648.611572265625</v>
      </c>
      <c r="X83">
        <f>+[1]Sheet1!X83</f>
        <v>2228.4423828125</v>
      </c>
      <c r="Y83">
        <f>+[1]Sheet1!Y83</f>
        <v>1716.8233642578125</v>
      </c>
      <c r="Z83">
        <f>+[1]Sheet1!Z83</f>
        <v>2603.0625</v>
      </c>
      <c r="AA83">
        <f>+[1]Sheet1!AA83</f>
        <v>1903.92578125</v>
      </c>
      <c r="AB83">
        <f>+[1]Sheet1!AB83</f>
        <v>2615.4052734375</v>
      </c>
      <c r="AC83">
        <f>+[1]Sheet1!AC83</f>
        <v>1833.2115478515625</v>
      </c>
      <c r="AD83">
        <f>+[1]Sheet1!AD83</f>
        <v>2568.9912109375</v>
      </c>
      <c r="AE83">
        <f>+[1]Sheet1!AE83</f>
        <v>1625.1451416015625</v>
      </c>
      <c r="AF83">
        <f>+[1]Sheet1!AF83</f>
        <v>2352.02685546875</v>
      </c>
      <c r="AG83">
        <f>+[1]Sheet1!AG83</f>
        <v>2539.3994140625</v>
      </c>
      <c r="AH83">
        <f>+[1]Sheet1!AH83</f>
        <v>2229.92578125</v>
      </c>
      <c r="AI83">
        <f>+[1]Sheet1!AI83</f>
        <v>1645.810791015625</v>
      </c>
      <c r="AJ83">
        <f>+[1]Sheet1!AJ83</f>
        <v>2231.364013671875</v>
      </c>
      <c r="AK83">
        <f>+[1]Sheet1!AK83</f>
        <v>1730.5606689453125</v>
      </c>
      <c r="AL83">
        <f>+[1]Sheet1!AL83</f>
        <v>2591.665771484375</v>
      </c>
      <c r="AM83">
        <f>+[1]Sheet1!AM83</f>
        <v>1897.6256103515625</v>
      </c>
      <c r="AN83">
        <f>+[1]Sheet1!AN83</f>
        <v>2606.89794921875</v>
      </c>
      <c r="AO83">
        <f>+[1]Sheet1!AO83</f>
        <v>1827.1873779296875</v>
      </c>
      <c r="AP83">
        <f>+[1]Sheet1!AP83</f>
        <v>2582.68408203125</v>
      </c>
      <c r="AQ83">
        <f>+[1]Sheet1!AQ83</f>
        <v>1622.8753662109375</v>
      </c>
      <c r="AR83">
        <f>+[1]Sheet1!AR83</f>
        <v>2352.1162109375</v>
      </c>
      <c r="AS83">
        <f>+[1]Sheet1!AS83</f>
        <v>2487.396728515625</v>
      </c>
      <c r="AT83">
        <f>+[1]Sheet1!AT83</f>
        <v>2210.633544921875</v>
      </c>
      <c r="AU83">
        <f>+[1]Sheet1!AU83</f>
        <v>1637.06884765625</v>
      </c>
      <c r="AV83">
        <f>+[1]Sheet1!AV83</f>
        <v>2237.947021484375</v>
      </c>
      <c r="AW83">
        <f>+[1]Sheet1!AW83</f>
        <v>1713.394775390625</v>
      </c>
      <c r="AX83">
        <f>+[1]Sheet1!AX83</f>
        <v>2585.630859375</v>
      </c>
      <c r="AY83">
        <f>+[1]Sheet1!AY83</f>
        <v>1900.3907470703125</v>
      </c>
      <c r="AZ83">
        <f>+[1]Sheet1!AZ83</f>
        <v>2592.056396484375</v>
      </c>
      <c r="BA83">
        <f>+[1]Sheet1!BA83</f>
        <v>1814.2955322265625</v>
      </c>
      <c r="BB83">
        <f>+[1]Sheet1!BB83</f>
        <v>2601.710205078125</v>
      </c>
      <c r="BC83">
        <f>+[1]Sheet1!BC83</f>
        <v>1615.953125</v>
      </c>
      <c r="BD83">
        <f>+[1]Sheet1!BD83</f>
        <v>2359.63427734375</v>
      </c>
      <c r="BE83">
        <f>+[1]Sheet1!BE83</f>
        <v>2444.3525390625</v>
      </c>
      <c r="BF83">
        <f>+[1]Sheet1!BF83</f>
        <v>2195.341552734375</v>
      </c>
      <c r="BG83">
        <f>+[1]Sheet1!BG83</f>
        <v>1632.0037841796875</v>
      </c>
      <c r="BH83">
        <f>+[1]Sheet1!BH83</f>
        <v>2247.58544921875</v>
      </c>
      <c r="BI83">
        <f>+[1]Sheet1!BI83</f>
        <v>1766.388671875</v>
      </c>
      <c r="BJ83">
        <f>+[1]Sheet1!BJ83</f>
        <v>2575.7060546875</v>
      </c>
      <c r="BK83">
        <f>+[1]Sheet1!BK83</f>
        <v>1905.3280029296875</v>
      </c>
      <c r="BL83">
        <f>+[1]Sheet1!BL83</f>
        <v>2376.777099609375</v>
      </c>
      <c r="BM83">
        <f>+[1]Sheet1!BM83</f>
        <v>2334.798095703125</v>
      </c>
      <c r="BN83">
        <f>+[1]Sheet1!BN83</f>
        <v>2328.207763671875</v>
      </c>
      <c r="BO83">
        <f>+[1]Sheet1!BO83</f>
        <v>2309.9423828125</v>
      </c>
      <c r="BP83">
        <f>+[1]Sheet1!BP83</f>
        <v>2284.213134765625</v>
      </c>
      <c r="BQ83">
        <f>+[1]Sheet1!BQ83</f>
        <v>2614.61474609375</v>
      </c>
      <c r="BR83">
        <f>+[1]Sheet1!BR83</f>
        <v>1828.4437255859375</v>
      </c>
      <c r="BS83">
        <f>+[1]Sheet1!BS83</f>
        <v>2574.299072265625</v>
      </c>
      <c r="BT83">
        <f>+[1]Sheet1!BT83</f>
        <v>1633.2891845703125</v>
      </c>
      <c r="BU83">
        <f>+[1]Sheet1!BU83</f>
        <v>2357.076171875</v>
      </c>
      <c r="BV83">
        <f>+[1]Sheet1!BV83</f>
        <v>2490.49755859375</v>
      </c>
      <c r="BW83">
        <f>+[1]Sheet1!BW83</f>
        <v>2211.271240234375</v>
      </c>
      <c r="BX83">
        <f>+[1]Sheet1!BX83</f>
        <v>1641.4105224609375</v>
      </c>
      <c r="BY83">
        <f>+[1]Sheet1!BY83</f>
        <v>2237.20263671875</v>
      </c>
      <c r="BZ83">
        <f>+[1]Sheet1!BZ83</f>
        <v>1735.001953125</v>
      </c>
      <c r="CA83">
        <f>+[1]Sheet1!CA83</f>
        <v>2586.322998046875</v>
      </c>
      <c r="CB83">
        <f>+[1]Sheet1!CB83</f>
        <v>1903.691650390625</v>
      </c>
      <c r="CC83">
        <f>+[1]Sheet1!CC83</f>
        <v>2316.88134765625</v>
      </c>
      <c r="CD83">
        <f>+[1]Sheet1!CD83</f>
        <v>2316.88134765625</v>
      </c>
      <c r="CF83">
        <f ca="1">+[2]IPCse!DC87</f>
        <v>2317.3859690222976</v>
      </c>
      <c r="CG83">
        <f t="shared" ref="CG83" ca="1" si="8">+CF83/$CF$2*100</f>
        <v>2315.5069821214083</v>
      </c>
    </row>
    <row r="84" spans="1:85" x14ac:dyDescent="0.25">
      <c r="A84" s="2">
        <f>+[1]Sheet1!A84</f>
        <v>45200</v>
      </c>
      <c r="B84" s="1">
        <f>+[1]Sheet1!B84</f>
        <v>10</v>
      </c>
      <c r="C84" s="1">
        <f>+[1]Sheet1!C84</f>
        <v>2023</v>
      </c>
      <c r="D84">
        <f>+[1]Sheet1!D84</f>
        <v>2835.8701171875</v>
      </c>
      <c r="E84">
        <f>+[1]Sheet1!E84</f>
        <v>2036.9578857421875</v>
      </c>
      <c r="F84">
        <f>+[1]Sheet1!F84</f>
        <v>2789.101806640625</v>
      </c>
      <c r="G84">
        <f>+[1]Sheet1!G84</f>
        <v>1809.190185546875</v>
      </c>
      <c r="H84">
        <f>+[1]Sheet1!H84</f>
        <v>2609.123291015625</v>
      </c>
      <c r="I84">
        <f>+[1]Sheet1!I84</f>
        <v>2690.2109375</v>
      </c>
      <c r="J84">
        <f>+[1]Sheet1!J84</f>
        <v>2386.760986328125</v>
      </c>
      <c r="K84">
        <f>+[1]Sheet1!K84</f>
        <v>1875.47314453125</v>
      </c>
      <c r="L84">
        <f>+[1]Sheet1!L84</f>
        <v>2431.3115234375</v>
      </c>
      <c r="M84">
        <f>+[1]Sheet1!M84</f>
        <v>1829.182861328125</v>
      </c>
      <c r="N84">
        <f>+[1]Sheet1!N84</f>
        <v>2838.681396484375</v>
      </c>
      <c r="O84">
        <f>+[1]Sheet1!O84</f>
        <v>2064.6904296875</v>
      </c>
      <c r="P84">
        <f>+[1]Sheet1!P84</f>
        <v>2823.707763671875</v>
      </c>
      <c r="Q84">
        <f>+[1]Sheet1!Q84</f>
        <v>2017.4061279296875</v>
      </c>
      <c r="R84">
        <f>+[1]Sheet1!R84</f>
        <v>2822.59130859375</v>
      </c>
      <c r="S84">
        <f>+[1]Sheet1!S84</f>
        <v>1778.279296875</v>
      </c>
      <c r="T84">
        <f>+[1]Sheet1!T84</f>
        <v>2610.7392578125</v>
      </c>
      <c r="U84">
        <f>+[1]Sheet1!U84</f>
        <v>2666.6044921875</v>
      </c>
      <c r="V84">
        <f>+[1]Sheet1!V84</f>
        <v>2376.055419921875</v>
      </c>
      <c r="W84">
        <f>+[1]Sheet1!W84</f>
        <v>1867.3829345703125</v>
      </c>
      <c r="X84">
        <f>+[1]Sheet1!X84</f>
        <v>2435.6005859375</v>
      </c>
      <c r="Y84">
        <f>+[1]Sheet1!Y84</f>
        <v>1884.71826171875</v>
      </c>
      <c r="Z84">
        <f>+[1]Sheet1!Z84</f>
        <v>2834.80419921875</v>
      </c>
      <c r="AA84">
        <f>+[1]Sheet1!AA84</f>
        <v>2050.936279296875</v>
      </c>
      <c r="AB84">
        <f>+[1]Sheet1!AB84</f>
        <v>2815.06884765625</v>
      </c>
      <c r="AC84">
        <f>+[1]Sheet1!AC84</f>
        <v>2018.053466796875</v>
      </c>
      <c r="AD84">
        <f>+[1]Sheet1!AD84</f>
        <v>2839.257080078125</v>
      </c>
      <c r="AE84">
        <f>+[1]Sheet1!AE84</f>
        <v>1750.891845703125</v>
      </c>
      <c r="AF84">
        <f>+[1]Sheet1!AF84</f>
        <v>2602.343017578125</v>
      </c>
      <c r="AG84">
        <f>+[1]Sheet1!AG84</f>
        <v>2668.805908203125</v>
      </c>
      <c r="AH84">
        <f>+[1]Sheet1!AH84</f>
        <v>2389.603515625</v>
      </c>
      <c r="AI84">
        <f>+[1]Sheet1!AI84</f>
        <v>1864.41455078125</v>
      </c>
      <c r="AJ84">
        <f>+[1]Sheet1!AJ84</f>
        <v>2436.15380859375</v>
      </c>
      <c r="AK84">
        <f>+[1]Sheet1!AK84</f>
        <v>1900.3018798828125</v>
      </c>
      <c r="AL84">
        <f>+[1]Sheet1!AL84</f>
        <v>2820.869873046875</v>
      </c>
      <c r="AM84">
        <f>+[1]Sheet1!AM84</f>
        <v>2043.849609375</v>
      </c>
      <c r="AN84">
        <f>+[1]Sheet1!AN84</f>
        <v>2807.29638671875</v>
      </c>
      <c r="AO84">
        <f>+[1]Sheet1!AO84</f>
        <v>2012.2088623046875</v>
      </c>
      <c r="AP84">
        <f>+[1]Sheet1!AP84</f>
        <v>2855.480712890625</v>
      </c>
      <c r="AQ84">
        <f>+[1]Sheet1!AQ84</f>
        <v>1749.8231201171875</v>
      </c>
      <c r="AR84">
        <f>+[1]Sheet1!AR84</f>
        <v>2602.736328125</v>
      </c>
      <c r="AS84">
        <f>+[1]Sheet1!AS84</f>
        <v>2615.51123046875</v>
      </c>
      <c r="AT84">
        <f>+[1]Sheet1!AT84</f>
        <v>2367.1162109375</v>
      </c>
      <c r="AU84">
        <f>+[1]Sheet1!AU84</f>
        <v>1853.9227294921875</v>
      </c>
      <c r="AV84">
        <f>+[1]Sheet1!AV84</f>
        <v>2443.142333984375</v>
      </c>
      <c r="AW84">
        <f>+[1]Sheet1!AW84</f>
        <v>1881.6019287109375</v>
      </c>
      <c r="AX84">
        <f>+[1]Sheet1!AX84</f>
        <v>2813.785400390625</v>
      </c>
      <c r="AY84">
        <f>+[1]Sheet1!AY84</f>
        <v>2044.5675048828125</v>
      </c>
      <c r="AZ84">
        <f>+[1]Sheet1!AZ84</f>
        <v>2794.526611328125</v>
      </c>
      <c r="BA84">
        <f>+[1]Sheet1!BA84</f>
        <v>1999.21240234375</v>
      </c>
      <c r="BB84">
        <f>+[1]Sheet1!BB84</f>
        <v>2878.9580078125</v>
      </c>
      <c r="BC84">
        <f>+[1]Sheet1!BC84</f>
        <v>1745.9569091796875</v>
      </c>
      <c r="BD84">
        <f>+[1]Sheet1!BD84</f>
        <v>2614.284912109375</v>
      </c>
      <c r="BE84">
        <f>+[1]Sheet1!BE84</f>
        <v>2572.423828125</v>
      </c>
      <c r="BF84">
        <f>+[1]Sheet1!BF84</f>
        <v>2351.360107421875</v>
      </c>
      <c r="BG84">
        <f>+[1]Sheet1!BG84</f>
        <v>1848.2413330078125</v>
      </c>
      <c r="BH84">
        <f>+[1]Sheet1!BH84</f>
        <v>2452.750244140625</v>
      </c>
      <c r="BI84">
        <f>+[1]Sheet1!BI84</f>
        <v>1941.3218994140625</v>
      </c>
      <c r="BJ84">
        <f>+[1]Sheet1!BJ84</f>
        <v>2802.0986328125</v>
      </c>
      <c r="BK84">
        <f>+[1]Sheet1!BK84</f>
        <v>2045.564453125</v>
      </c>
      <c r="BL84">
        <f>+[1]Sheet1!BL84</f>
        <v>2570.353271484375</v>
      </c>
      <c r="BM84">
        <f>+[1]Sheet1!BM84</f>
        <v>2528.2255859375</v>
      </c>
      <c r="BN84">
        <f>+[1]Sheet1!BN84</f>
        <v>2521.83837890625</v>
      </c>
      <c r="BO84">
        <f>+[1]Sheet1!BO84</f>
        <v>2502.296630859375</v>
      </c>
      <c r="BP84">
        <f>+[1]Sheet1!BP84</f>
        <v>2476.675048828125</v>
      </c>
      <c r="BQ84">
        <f>+[1]Sheet1!BQ84</f>
        <v>2814.162841796875</v>
      </c>
      <c r="BR84">
        <f>+[1]Sheet1!BR84</f>
        <v>2013.51953125</v>
      </c>
      <c r="BS84">
        <f>+[1]Sheet1!BS84</f>
        <v>2844.5234375</v>
      </c>
      <c r="BT84">
        <f>+[1]Sheet1!BT84</f>
        <v>1760.1082763671875</v>
      </c>
      <c r="BU84">
        <f>+[1]Sheet1!BU84</f>
        <v>2609.058837890625</v>
      </c>
      <c r="BV84">
        <f>+[1]Sheet1!BV84</f>
        <v>2618.451416015625</v>
      </c>
      <c r="BW84">
        <f>+[1]Sheet1!BW84</f>
        <v>2368.091796875</v>
      </c>
      <c r="BX84">
        <f>+[1]Sheet1!BX84</f>
        <v>1859.0826416015625</v>
      </c>
      <c r="BY84">
        <f>+[1]Sheet1!BY84</f>
        <v>2443.252685546875</v>
      </c>
      <c r="BZ84">
        <f>+[1]Sheet1!BZ84</f>
        <v>1905.732177734375</v>
      </c>
      <c r="CA84">
        <f>+[1]Sheet1!CA84</f>
        <v>2814.75390625</v>
      </c>
      <c r="CB84">
        <f>+[1]Sheet1!CB84</f>
        <v>2047.6793212890625</v>
      </c>
      <c r="CC84">
        <f>+[1]Sheet1!CC84</f>
        <v>2509.81201171875</v>
      </c>
      <c r="CD84">
        <f>+[1]Sheet1!CD84</f>
        <v>2509.81201171875</v>
      </c>
      <c r="CF84">
        <f ca="1">+[2]IPCse!DC88</f>
        <v>2511.1271369890001</v>
      </c>
      <c r="CG84">
        <f t="shared" ref="CG84:CG87" ca="1" si="9">+CF84/$CF$2*100</f>
        <v>2509.0910605390936</v>
      </c>
    </row>
    <row r="85" spans="1:85" x14ac:dyDescent="0.25">
      <c r="A85" s="2">
        <f>+[1]Sheet1!A85</f>
        <v>45231</v>
      </c>
      <c r="B85" s="1">
        <f>+[1]Sheet1!B85</f>
        <v>11</v>
      </c>
      <c r="C85" s="1">
        <f>+[1]Sheet1!C85</f>
        <v>2023</v>
      </c>
      <c r="D85">
        <f>+[1]Sheet1!D85</f>
        <v>3281.31640625</v>
      </c>
      <c r="E85">
        <f>+[1]Sheet1!E85</f>
        <v>2257.100341796875</v>
      </c>
      <c r="F85">
        <f>+[1]Sheet1!F85</f>
        <v>3096.211181640625</v>
      </c>
      <c r="G85">
        <f>+[1]Sheet1!G85</f>
        <v>1942.9840087890625</v>
      </c>
      <c r="H85">
        <f>+[1]Sheet1!H85</f>
        <v>2936.095703125</v>
      </c>
      <c r="I85">
        <f>+[1]Sheet1!I85</f>
        <v>3110.99169921875</v>
      </c>
      <c r="J85">
        <f>+[1]Sheet1!J85</f>
        <v>2635.679931640625</v>
      </c>
      <c r="K85">
        <f>+[1]Sheet1!K85</f>
        <v>2168.151611328125</v>
      </c>
      <c r="L85">
        <f>+[1]Sheet1!L85</f>
        <v>2745.6689453125</v>
      </c>
      <c r="M85">
        <f>+[1]Sheet1!M85</f>
        <v>2034.9669189453125</v>
      </c>
      <c r="N85">
        <f>+[1]Sheet1!N85</f>
        <v>3171.35888671875</v>
      </c>
      <c r="O85">
        <f>+[1]Sheet1!O85</f>
        <v>2303.5537109375</v>
      </c>
      <c r="P85">
        <f>+[1]Sheet1!P85</f>
        <v>3272.836669921875</v>
      </c>
      <c r="Q85">
        <f>+[1]Sheet1!Q85</f>
        <v>2236.0263671875</v>
      </c>
      <c r="R85">
        <f>+[1]Sheet1!R85</f>
        <v>3133.1318359375</v>
      </c>
      <c r="S85">
        <f>+[1]Sheet1!S85</f>
        <v>1909.3436279296875</v>
      </c>
      <c r="T85">
        <f>+[1]Sheet1!T85</f>
        <v>2936.403564453125</v>
      </c>
      <c r="U85">
        <f>+[1]Sheet1!U85</f>
        <v>3085.98388671875</v>
      </c>
      <c r="V85">
        <f>+[1]Sheet1!V85</f>
        <v>2622.731201171875</v>
      </c>
      <c r="W85">
        <f>+[1]Sheet1!W85</f>
        <v>2159.580322265625</v>
      </c>
      <c r="X85">
        <f>+[1]Sheet1!X85</f>
        <v>2754.09521484375</v>
      </c>
      <c r="Y85">
        <f>+[1]Sheet1!Y85</f>
        <v>2105.888671875</v>
      </c>
      <c r="Z85">
        <f>+[1]Sheet1!Z85</f>
        <v>3171.06103515625</v>
      </c>
      <c r="AA85">
        <f>+[1]Sheet1!AA85</f>
        <v>2287.590087890625</v>
      </c>
      <c r="AB85">
        <f>+[1]Sheet1!AB85</f>
        <v>3266.62109375</v>
      </c>
      <c r="AC85">
        <f>+[1]Sheet1!AC85</f>
        <v>2236.420166015625</v>
      </c>
      <c r="AD85">
        <f>+[1]Sheet1!AD85</f>
        <v>3151.8017578125</v>
      </c>
      <c r="AE85">
        <f>+[1]Sheet1!AE85</f>
        <v>1878.5074462890625</v>
      </c>
      <c r="AF85">
        <f>+[1]Sheet1!AF85</f>
        <v>2926.875244140625</v>
      </c>
      <c r="AG85">
        <f>+[1]Sheet1!AG85</f>
        <v>3082.677490234375</v>
      </c>
      <c r="AH85">
        <f>+[1]Sheet1!AH85</f>
        <v>2639.1142578125</v>
      </c>
      <c r="AI85">
        <f>+[1]Sheet1!AI85</f>
        <v>2157.14453125</v>
      </c>
      <c r="AJ85">
        <f>+[1]Sheet1!AJ85</f>
        <v>2757.051513671875</v>
      </c>
      <c r="AK85">
        <f>+[1]Sheet1!AK85</f>
        <v>2125.09033203125</v>
      </c>
      <c r="AL85">
        <f>+[1]Sheet1!AL85</f>
        <v>3160.37548828125</v>
      </c>
      <c r="AM85">
        <f>+[1]Sheet1!AM85</f>
        <v>2279.097900390625</v>
      </c>
      <c r="AN85">
        <f>+[1]Sheet1!AN85</f>
        <v>3259.767822265625</v>
      </c>
      <c r="AO85">
        <f>+[1]Sheet1!AO85</f>
        <v>2229.957763671875</v>
      </c>
      <c r="AP85">
        <f>+[1]Sheet1!AP85</f>
        <v>3168.6318359375</v>
      </c>
      <c r="AQ85">
        <f>+[1]Sheet1!AQ85</f>
        <v>1875.865234375</v>
      </c>
      <c r="AR85">
        <f>+[1]Sheet1!AR85</f>
        <v>2927.762451171875</v>
      </c>
      <c r="AS85">
        <f>+[1]Sheet1!AS85</f>
        <v>3031.753173828125</v>
      </c>
      <c r="AT85">
        <f>+[1]Sheet1!AT85</f>
        <v>2612.880859375</v>
      </c>
      <c r="AU85">
        <f>+[1]Sheet1!AU85</f>
        <v>2144.89013671875</v>
      </c>
      <c r="AV85">
        <f>+[1]Sheet1!AV85</f>
        <v>2765.865478515625</v>
      </c>
      <c r="AW85">
        <f>+[1]Sheet1!AW85</f>
        <v>2102.2109375</v>
      </c>
      <c r="AX85">
        <f>+[1]Sheet1!AX85</f>
        <v>3154.330810546875</v>
      </c>
      <c r="AY85">
        <f>+[1]Sheet1!AY85</f>
        <v>2280.20751953125</v>
      </c>
      <c r="AZ85">
        <f>+[1]Sheet1!AZ85</f>
        <v>3250.00048828125</v>
      </c>
      <c r="BA85">
        <f>+[1]Sheet1!BA85</f>
        <v>2215.783935546875</v>
      </c>
      <c r="BB85">
        <f>+[1]Sheet1!BB85</f>
        <v>3193.751708984375</v>
      </c>
      <c r="BC85">
        <f>+[1]Sheet1!BC85</f>
        <v>1866.1756591796875</v>
      </c>
      <c r="BD85">
        <f>+[1]Sheet1!BD85</f>
        <v>2940.34521484375</v>
      </c>
      <c r="BE85">
        <f>+[1]Sheet1!BE85</f>
        <v>2988.731689453125</v>
      </c>
      <c r="BF85">
        <f>+[1]Sheet1!BF85</f>
        <v>2595.880859375</v>
      </c>
      <c r="BG85">
        <f>+[1]Sheet1!BG85</f>
        <v>2139.93603515625</v>
      </c>
      <c r="BH85">
        <f>+[1]Sheet1!BH85</f>
        <v>2778.45751953125</v>
      </c>
      <c r="BI85">
        <f>+[1]Sheet1!BI85</f>
        <v>2173.966064453125</v>
      </c>
      <c r="BJ85">
        <f>+[1]Sheet1!BJ85</f>
        <v>3145.608642578125</v>
      </c>
      <c r="BK85">
        <f>+[1]Sheet1!BK85</f>
        <v>2281.176025390625</v>
      </c>
      <c r="BL85">
        <f>+[1]Sheet1!BL85</f>
        <v>2914.331298828125</v>
      </c>
      <c r="BM85">
        <f>+[1]Sheet1!BM85</f>
        <v>2861.69384765625</v>
      </c>
      <c r="BN85">
        <f>+[1]Sheet1!BN85</f>
        <v>2854.99609375</v>
      </c>
      <c r="BO85">
        <f>+[1]Sheet1!BO85</f>
        <v>2829.20458984375</v>
      </c>
      <c r="BP85">
        <f>+[1]Sheet1!BP85</f>
        <v>2796.633056640625</v>
      </c>
      <c r="BQ85">
        <f>+[1]Sheet1!BQ85</f>
        <v>3265.24072265625</v>
      </c>
      <c r="BR85">
        <f>+[1]Sheet1!BR85</f>
        <v>2231.497314453125</v>
      </c>
      <c r="BS85">
        <f>+[1]Sheet1!BS85</f>
        <v>3156.760986328125</v>
      </c>
      <c r="BT85">
        <f>+[1]Sheet1!BT85</f>
        <v>1886.195556640625</v>
      </c>
      <c r="BU85">
        <f>+[1]Sheet1!BU85</f>
        <v>2934.694091796875</v>
      </c>
      <c r="BV85">
        <f>+[1]Sheet1!BV85</f>
        <v>3035.030517578125</v>
      </c>
      <c r="BW85">
        <f>+[1]Sheet1!BW85</f>
        <v>2614.42041015625</v>
      </c>
      <c r="BX85">
        <f>+[1]Sheet1!BX85</f>
        <v>2151.010498046875</v>
      </c>
      <c r="BY85">
        <f>+[1]Sheet1!BY85</f>
        <v>2765.30810546875</v>
      </c>
      <c r="BZ85">
        <f>+[1]Sheet1!BZ85</f>
        <v>2130.99755859375</v>
      </c>
      <c r="CA85">
        <f>+[1]Sheet1!CA85</f>
        <v>3155.181640625</v>
      </c>
      <c r="CB85">
        <f>+[1]Sheet1!CB85</f>
        <v>2283.70068359375</v>
      </c>
      <c r="CC85">
        <f>+[1]Sheet1!CC85</f>
        <v>2838.68310546875</v>
      </c>
      <c r="CD85">
        <f>+[1]Sheet1!CD85</f>
        <v>2838.68310546875</v>
      </c>
      <c r="CF85">
        <f ca="1">+[2]IPCse!DC89</f>
        <v>2840.8353083776883</v>
      </c>
      <c r="CG85">
        <f t="shared" ca="1" si="9"/>
        <v>2838.5318973778035</v>
      </c>
    </row>
    <row r="86" spans="1:85" x14ac:dyDescent="0.25">
      <c r="A86" s="2">
        <f>+[1]Sheet1!A86</f>
        <v>45261</v>
      </c>
      <c r="B86" s="1">
        <f>+[1]Sheet1!B86</f>
        <v>12</v>
      </c>
      <c r="C86" s="1">
        <f>+[1]Sheet1!C86</f>
        <v>2023</v>
      </c>
      <c r="D86">
        <f>+[1]Sheet1!D86</f>
        <v>4208.1171875</v>
      </c>
      <c r="E86">
        <f>+[1]Sheet1!E86</f>
        <v>2698.857177734375</v>
      </c>
      <c r="F86">
        <f>+[1]Sheet1!F86</f>
        <v>3613.70703125</v>
      </c>
      <c r="G86">
        <f>+[1]Sheet1!G86</f>
        <v>2211.98388671875</v>
      </c>
      <c r="H86">
        <f>+[1]Sheet1!H86</f>
        <v>3832.7861328125</v>
      </c>
      <c r="I86">
        <f>+[1]Sheet1!I86</f>
        <v>4141.9091796875</v>
      </c>
      <c r="J86">
        <f>+[1]Sheet1!J86</f>
        <v>3490.809326171875</v>
      </c>
      <c r="K86">
        <f>+[1]Sheet1!K86</f>
        <v>2499.285400390625</v>
      </c>
      <c r="L86">
        <f>+[1]Sheet1!L86</f>
        <v>3302.196044921875</v>
      </c>
      <c r="M86">
        <f>+[1]Sheet1!M86</f>
        <v>2250.2783203125</v>
      </c>
      <c r="N86">
        <f>+[1]Sheet1!N86</f>
        <v>3852.943359375</v>
      </c>
      <c r="O86">
        <f>+[1]Sheet1!O86</f>
        <v>3069.812744140625</v>
      </c>
      <c r="P86">
        <f>+[1]Sheet1!P86</f>
        <v>4199.408203125</v>
      </c>
      <c r="Q86">
        <f>+[1]Sheet1!Q86</f>
        <v>2676.27783203125</v>
      </c>
      <c r="R86">
        <f>+[1]Sheet1!R86</f>
        <v>3658.427001953125</v>
      </c>
      <c r="S86">
        <f>+[1]Sheet1!S86</f>
        <v>2170.706787109375</v>
      </c>
      <c r="T86">
        <f>+[1]Sheet1!T86</f>
        <v>3834.39013671875</v>
      </c>
      <c r="U86">
        <f>+[1]Sheet1!U86</f>
        <v>4106.103515625</v>
      </c>
      <c r="V86">
        <f>+[1]Sheet1!V86</f>
        <v>3465.657958984375</v>
      </c>
      <c r="W86">
        <f>+[1]Sheet1!W86</f>
        <v>2487.12890625</v>
      </c>
      <c r="X86">
        <f>+[1]Sheet1!X86</f>
        <v>3308.96728515625</v>
      </c>
      <c r="Y86">
        <f>+[1]Sheet1!Y86</f>
        <v>2325.354736328125</v>
      </c>
      <c r="Z86">
        <f>+[1]Sheet1!Z86</f>
        <v>3852.8603515625</v>
      </c>
      <c r="AA86">
        <f>+[1]Sheet1!AA86</f>
        <v>3036.28857421875</v>
      </c>
      <c r="AB86">
        <f>+[1]Sheet1!AB86</f>
        <v>4192.974609375</v>
      </c>
      <c r="AC86">
        <f>+[1]Sheet1!AC86</f>
        <v>2675.400390625</v>
      </c>
      <c r="AD86">
        <f>+[1]Sheet1!AD86</f>
        <v>3680.56103515625</v>
      </c>
      <c r="AE86">
        <f>+[1]Sheet1!AE86</f>
        <v>2135.424072265625</v>
      </c>
      <c r="AF86">
        <f>+[1]Sheet1!AF86</f>
        <v>3822.169921875</v>
      </c>
      <c r="AG86">
        <f>+[1]Sheet1!AG86</f>
        <v>4103.5537109375</v>
      </c>
      <c r="AH86">
        <f>+[1]Sheet1!AH86</f>
        <v>3481.17626953125</v>
      </c>
      <c r="AI86">
        <f>+[1]Sheet1!AI86</f>
        <v>2483.812744140625</v>
      </c>
      <c r="AJ86">
        <f>+[1]Sheet1!AJ86</f>
        <v>3310.14306640625</v>
      </c>
      <c r="AK86">
        <f>+[1]Sheet1!AK86</f>
        <v>2346.623046875</v>
      </c>
      <c r="AL86">
        <f>+[1]Sheet1!AL86</f>
        <v>3837.9677734375</v>
      </c>
      <c r="AM86">
        <f>+[1]Sheet1!AM86</f>
        <v>3022.14892578125</v>
      </c>
      <c r="AN86">
        <f>+[1]Sheet1!AN86</f>
        <v>4184.65966796875</v>
      </c>
      <c r="AO86">
        <f>+[1]Sheet1!AO86</f>
        <v>2668.50732421875</v>
      </c>
      <c r="AP86">
        <f>+[1]Sheet1!AP86</f>
        <v>3704.49609375</v>
      </c>
      <c r="AQ86">
        <f>+[1]Sheet1!AQ86</f>
        <v>2132.645263671875</v>
      </c>
      <c r="AR86">
        <f>+[1]Sheet1!AR86</f>
        <v>3822.599853515625</v>
      </c>
      <c r="AS86">
        <f>+[1]Sheet1!AS86</f>
        <v>4018.781494140625</v>
      </c>
      <c r="AT86">
        <f>+[1]Sheet1!AT86</f>
        <v>3439.63818359375</v>
      </c>
      <c r="AU86">
        <f>+[1]Sheet1!AU86</f>
        <v>2468.909423828125</v>
      </c>
      <c r="AV86">
        <f>+[1]Sheet1!AV86</f>
        <v>3324.017822265625</v>
      </c>
      <c r="AW86">
        <f>+[1]Sheet1!AW86</f>
        <v>2320.756103515625</v>
      </c>
      <c r="AX86">
        <f>+[1]Sheet1!AX86</f>
        <v>3832.770263671875</v>
      </c>
      <c r="AY86">
        <f>+[1]Sheet1!AY86</f>
        <v>3017.9296875</v>
      </c>
      <c r="AZ86">
        <f>+[1]Sheet1!AZ86</f>
        <v>4172.90234375</v>
      </c>
      <c r="BA86">
        <f>+[1]Sheet1!BA86</f>
        <v>2654.604248046875</v>
      </c>
      <c r="BB86">
        <f>+[1]Sheet1!BB86</f>
        <v>3738.2802734375</v>
      </c>
      <c r="BC86">
        <f>+[1]Sheet1!BC86</f>
        <v>2122.614013671875</v>
      </c>
      <c r="BD86">
        <f>+[1]Sheet1!BD86</f>
        <v>3840.8740234375</v>
      </c>
      <c r="BE86">
        <f>+[1]Sheet1!BE86</f>
        <v>3948.6123046875</v>
      </c>
      <c r="BF86">
        <f>+[1]Sheet1!BF86</f>
        <v>3410.241943359375</v>
      </c>
      <c r="BG86">
        <f>+[1]Sheet1!BG86</f>
        <v>2464.273193359375</v>
      </c>
      <c r="BH86">
        <f>+[1]Sheet1!BH86</f>
        <v>3341.757080078125</v>
      </c>
      <c r="BI86">
        <f>+[1]Sheet1!BI86</f>
        <v>2397.1669921875</v>
      </c>
      <c r="BJ86">
        <f>+[1]Sheet1!BJ86</f>
        <v>3824.985595703125</v>
      </c>
      <c r="BK86">
        <f>+[1]Sheet1!BK86</f>
        <v>3011.29541015625</v>
      </c>
      <c r="BL86">
        <f>+[1]Sheet1!BL86</f>
        <v>3649.83544921875</v>
      </c>
      <c r="BM86">
        <f>+[1]Sheet1!BM86</f>
        <v>3578.736328125</v>
      </c>
      <c r="BN86">
        <f>+[1]Sheet1!BN86</f>
        <v>3570.676025390625</v>
      </c>
      <c r="BO86">
        <f>+[1]Sheet1!BO86</f>
        <v>3539.4716796875</v>
      </c>
      <c r="BP86">
        <f>+[1]Sheet1!BP86</f>
        <v>3494.50439453125</v>
      </c>
      <c r="BQ86">
        <f>+[1]Sheet1!BQ86</f>
        <v>4190.62939453125</v>
      </c>
      <c r="BR86">
        <f>+[1]Sheet1!BR86</f>
        <v>2670.951171875</v>
      </c>
      <c r="BS86">
        <f>+[1]Sheet1!BS86</f>
        <v>3689.484130859375</v>
      </c>
      <c r="BT86">
        <f>+[1]Sheet1!BT86</f>
        <v>2145.027587890625</v>
      </c>
      <c r="BU86">
        <f>+[1]Sheet1!BU86</f>
        <v>3832.529052734375</v>
      </c>
      <c r="BV86">
        <f>+[1]Sheet1!BV86</f>
        <v>4023.81396484375</v>
      </c>
      <c r="BW86">
        <f>+[1]Sheet1!BW86</f>
        <v>3443.976318359375</v>
      </c>
      <c r="BX86">
        <f>+[1]Sheet1!BX86</f>
        <v>2477.056396484375</v>
      </c>
      <c r="BY86">
        <f>+[1]Sheet1!BY86</f>
        <v>3323.908935546875</v>
      </c>
      <c r="BZ86">
        <f>+[1]Sheet1!BZ86</f>
        <v>2351.83251953125</v>
      </c>
      <c r="CA86">
        <f>+[1]Sheet1!CA86</f>
        <v>3834.534912109375</v>
      </c>
      <c r="CB86">
        <f>+[1]Sheet1!CB86</f>
        <v>3023.828369140625</v>
      </c>
      <c r="CC86">
        <f>+[1]Sheet1!CC86</f>
        <v>3550.036865234375</v>
      </c>
      <c r="CD86">
        <f>+[1]Sheet1!CD86</f>
        <v>3550.036865234375</v>
      </c>
      <c r="CF86">
        <f ca="1">+[2]IPCse!DC90</f>
        <v>3554.033285739361</v>
      </c>
      <c r="CG86">
        <f t="shared" ca="1" si="9"/>
        <v>3551.1515983215131</v>
      </c>
    </row>
    <row r="87" spans="1:85" x14ac:dyDescent="0.25">
      <c r="A87" s="2">
        <f>+[1]Sheet1!A87</f>
        <v>45292</v>
      </c>
      <c r="B87" s="1">
        <f>+[1]Sheet1!B87</f>
        <v>1</v>
      </c>
      <c r="C87" s="1">
        <f>+[1]Sheet1!C87</f>
        <v>2024</v>
      </c>
      <c r="D87">
        <f>+[1]Sheet1!D87</f>
        <v>4984.271484375</v>
      </c>
      <c r="E87">
        <f>+[1]Sheet1!E87</f>
        <v>3220.383056640625</v>
      </c>
      <c r="F87">
        <f>+[1]Sheet1!F87</f>
        <v>4115.62109375</v>
      </c>
      <c r="G87">
        <f>+[1]Sheet1!G87</f>
        <v>2557.311279296875</v>
      </c>
      <c r="H87">
        <f>+[1]Sheet1!H87</f>
        <v>4696.9658203125</v>
      </c>
      <c r="I87">
        <f>+[1]Sheet1!I87</f>
        <v>4985.6796875</v>
      </c>
      <c r="J87">
        <f>+[1]Sheet1!J87</f>
        <v>4423.7109375</v>
      </c>
      <c r="K87">
        <f>+[1]Sheet1!K87</f>
        <v>3001.314697265625</v>
      </c>
      <c r="L87">
        <f>+[1]Sheet1!L87</f>
        <v>4086.6904296875</v>
      </c>
      <c r="M87">
        <f>+[1]Sheet1!M87</f>
        <v>2378.9794921875</v>
      </c>
      <c r="N87">
        <f>+[1]Sheet1!N87</f>
        <v>4599.12060546875</v>
      </c>
      <c r="O87">
        <f>+[1]Sheet1!O87</f>
        <v>4437.89453125</v>
      </c>
      <c r="P87">
        <f>+[1]Sheet1!P87</f>
        <v>4974.78662109375</v>
      </c>
      <c r="Q87">
        <f>+[1]Sheet1!Q87</f>
        <v>3194.297119140625</v>
      </c>
      <c r="R87">
        <f>+[1]Sheet1!R87</f>
        <v>4169.58544921875</v>
      </c>
      <c r="S87">
        <f>+[1]Sheet1!S87</f>
        <v>2491.02294921875</v>
      </c>
      <c r="T87">
        <f>+[1]Sheet1!T87</f>
        <v>4695.62109375</v>
      </c>
      <c r="U87">
        <f>+[1]Sheet1!U87</f>
        <v>4940.30126953125</v>
      </c>
      <c r="V87">
        <f>+[1]Sheet1!V87</f>
        <v>4393.271484375</v>
      </c>
      <c r="W87">
        <f>+[1]Sheet1!W87</f>
        <v>2982.287109375</v>
      </c>
      <c r="X87">
        <f>+[1]Sheet1!X87</f>
        <v>4100.16845703125</v>
      </c>
      <c r="Y87">
        <f>+[1]Sheet1!Y87</f>
        <v>2447.154052734375</v>
      </c>
      <c r="Z87">
        <f>+[1]Sheet1!Z87</f>
        <v>4594.04833984375</v>
      </c>
      <c r="AA87">
        <f>+[1]Sheet1!AA87</f>
        <v>4390.84130859375</v>
      </c>
      <c r="AB87">
        <f>+[1]Sheet1!AB87</f>
        <v>4968.0087890625</v>
      </c>
      <c r="AC87">
        <f>+[1]Sheet1!AC87</f>
        <v>3197.81298828125</v>
      </c>
      <c r="AD87">
        <f>+[1]Sheet1!AD87</f>
        <v>4194.87451171875</v>
      </c>
      <c r="AE87">
        <f>+[1]Sheet1!AE87</f>
        <v>2442.620849609375</v>
      </c>
      <c r="AF87">
        <f>+[1]Sheet1!AF87</f>
        <v>4685.40185546875</v>
      </c>
      <c r="AG87">
        <f>+[1]Sheet1!AG87</f>
        <v>4938.01513671875</v>
      </c>
      <c r="AH87">
        <f>+[1]Sheet1!AH87</f>
        <v>4409.76806640625</v>
      </c>
      <c r="AI87">
        <f>+[1]Sheet1!AI87</f>
        <v>2976.069580078125</v>
      </c>
      <c r="AJ87">
        <f>+[1]Sheet1!AJ87</f>
        <v>4105.15771484375</v>
      </c>
      <c r="AK87">
        <f>+[1]Sheet1!AK87</f>
        <v>2468.01123046875</v>
      </c>
      <c r="AL87">
        <f>+[1]Sheet1!AL87</f>
        <v>4576.54248046875</v>
      </c>
      <c r="AM87">
        <f>+[1]Sheet1!AM87</f>
        <v>4365.23828125</v>
      </c>
      <c r="AN87">
        <f>+[1]Sheet1!AN87</f>
        <v>4962.09716796875</v>
      </c>
      <c r="AO87">
        <f>+[1]Sheet1!AO87</f>
        <v>3190.477294921875</v>
      </c>
      <c r="AP87">
        <f>+[1]Sheet1!AP87</f>
        <v>4219.39453125</v>
      </c>
      <c r="AQ87">
        <f>+[1]Sheet1!AQ87</f>
        <v>2433.739990234375</v>
      </c>
      <c r="AR87">
        <f>+[1]Sheet1!AR87</f>
        <v>4686.91357421875</v>
      </c>
      <c r="AS87">
        <f>+[1]Sheet1!AS87</f>
        <v>4839.43115234375</v>
      </c>
      <c r="AT87">
        <f>+[1]Sheet1!AT87</f>
        <v>4354.9736328125</v>
      </c>
      <c r="AU87">
        <f>+[1]Sheet1!AU87</f>
        <v>2956.375</v>
      </c>
      <c r="AV87">
        <f>+[1]Sheet1!AV87</f>
        <v>4120.02392578125</v>
      </c>
      <c r="AW87">
        <f>+[1]Sheet1!AW87</f>
        <v>2441.123291015625</v>
      </c>
      <c r="AX87">
        <f>+[1]Sheet1!AX87</f>
        <v>4566.84228515625</v>
      </c>
      <c r="AY87">
        <f>+[1]Sheet1!AY87</f>
        <v>4365.837890625</v>
      </c>
      <c r="AZ87">
        <f>+[1]Sheet1!AZ87</f>
        <v>4950.56640625</v>
      </c>
      <c r="BA87">
        <f>+[1]Sheet1!BA87</f>
        <v>3172.22265625</v>
      </c>
      <c r="BB87">
        <f>+[1]Sheet1!BB87</f>
        <v>4254.87890625</v>
      </c>
      <c r="BC87">
        <f>+[1]Sheet1!BC87</f>
        <v>2404.261474609375</v>
      </c>
      <c r="BD87">
        <f>+[1]Sheet1!BD87</f>
        <v>4696.29931640625</v>
      </c>
      <c r="BE87">
        <f>+[1]Sheet1!BE87</f>
        <v>4757.5537109375</v>
      </c>
      <c r="BF87">
        <f>+[1]Sheet1!BF87</f>
        <v>4314.32861328125</v>
      </c>
      <c r="BG87">
        <f>+[1]Sheet1!BG87</f>
        <v>2944.217529296875</v>
      </c>
      <c r="BH87">
        <f>+[1]Sheet1!BH87</f>
        <v>4140.5888671875</v>
      </c>
      <c r="BI87">
        <f>+[1]Sheet1!BI87</f>
        <v>2512.00146484375</v>
      </c>
      <c r="BJ87">
        <f>+[1]Sheet1!BJ87</f>
        <v>4557.35302734375</v>
      </c>
      <c r="BK87">
        <f>+[1]Sheet1!BK87</f>
        <v>4355.30615234375</v>
      </c>
      <c r="BL87">
        <f>+[1]Sheet1!BL87</f>
        <v>4366.984375</v>
      </c>
      <c r="BM87">
        <f>+[1]Sheet1!BM87</f>
        <v>4291.11865234375</v>
      </c>
      <c r="BN87">
        <f>+[1]Sheet1!BN87</f>
        <v>4283.64794921875</v>
      </c>
      <c r="BO87">
        <f>+[1]Sheet1!BO87</f>
        <v>4257.9873046875</v>
      </c>
      <c r="BP87">
        <f>+[1]Sheet1!BP87</f>
        <v>4210.484375</v>
      </c>
      <c r="BQ87">
        <f>+[1]Sheet1!BQ87</f>
        <v>4967.0263671875</v>
      </c>
      <c r="BR87">
        <f>+[1]Sheet1!BR87</f>
        <v>3190.86865234375</v>
      </c>
      <c r="BS87">
        <f>+[1]Sheet1!BS87</f>
        <v>4202.3388671875</v>
      </c>
      <c r="BT87">
        <f>+[1]Sheet1!BT87</f>
        <v>2448.941162109375</v>
      </c>
      <c r="BU87">
        <f>+[1]Sheet1!BU87</f>
        <v>4692.58544921875</v>
      </c>
      <c r="BV87">
        <f>+[1]Sheet1!BV87</f>
        <v>4845.330078125</v>
      </c>
      <c r="BW87">
        <f>+[1]Sheet1!BW87</f>
        <v>4360.703125</v>
      </c>
      <c r="BX87">
        <f>+[1]Sheet1!BX87</f>
        <v>2966.255615234375</v>
      </c>
      <c r="BY87">
        <f>+[1]Sheet1!BY87</f>
        <v>4118.91162109375</v>
      </c>
      <c r="BZ87">
        <f>+[1]Sheet1!BZ87</f>
        <v>2470.887451171875</v>
      </c>
      <c r="CA87">
        <f>+[1]Sheet1!CA87</f>
        <v>4570.4775390625</v>
      </c>
      <c r="CB87">
        <f>+[1]Sheet1!CB87</f>
        <v>4372.388671875</v>
      </c>
      <c r="CC87">
        <f>+[1]Sheet1!CC87</f>
        <v>4265.6337890625</v>
      </c>
      <c r="CD87">
        <f>+[1]Sheet1!CD87</f>
        <v>4265.63427734375</v>
      </c>
      <c r="CF87">
        <f ca="1">+[2]IPCse!DC91</f>
        <v>4268.4870998883525</v>
      </c>
      <c r="CG87">
        <f t="shared" ca="1" si="9"/>
        <v>4265.026117792786</v>
      </c>
    </row>
    <row r="88" spans="1:85" x14ac:dyDescent="0.25">
      <c r="A88" s="2">
        <f>+[1]Sheet1!A88</f>
        <v>45323</v>
      </c>
      <c r="B88" s="1">
        <f>+[1]Sheet1!B88</f>
        <v>2</v>
      </c>
      <c r="C88" s="1">
        <f>+[1]Sheet1!C88</f>
        <v>2024</v>
      </c>
      <c r="D88">
        <f>+[1]Sheet1!D88</f>
        <v>5477.462890625</v>
      </c>
      <c r="E88">
        <f>+[1]Sheet1!E88</f>
        <v>3768.71923828125</v>
      </c>
      <c r="F88">
        <f>+[1]Sheet1!F88</f>
        <v>4489.3857421875</v>
      </c>
      <c r="G88">
        <f>+[1]Sheet1!G88</f>
        <v>3069.001953125</v>
      </c>
      <c r="H88">
        <f>+[1]Sheet1!H88</f>
        <v>5178.2431640625</v>
      </c>
      <c r="I88">
        <f>+[1]Sheet1!I88</f>
        <v>5643.0849609375</v>
      </c>
      <c r="J88">
        <f>+[1]Sheet1!J88</f>
        <v>5287.95703125</v>
      </c>
      <c r="K88">
        <f>+[1]Sheet1!K88</f>
        <v>3631.734130859375</v>
      </c>
      <c r="L88">
        <f>+[1]Sheet1!L88</f>
        <v>4441.68994140625</v>
      </c>
      <c r="M88">
        <f>+[1]Sheet1!M88</f>
        <v>2636.0283203125</v>
      </c>
      <c r="N88">
        <f>+[1]Sheet1!N88</f>
        <v>5123.2255859375</v>
      </c>
      <c r="O88">
        <f>+[1]Sheet1!O88</f>
        <v>5184.345703125</v>
      </c>
      <c r="P88">
        <f>+[1]Sheet1!P88</f>
        <v>5481.62109375</v>
      </c>
      <c r="Q88">
        <f>+[1]Sheet1!Q88</f>
        <v>3745.94189453125</v>
      </c>
      <c r="R88">
        <f>+[1]Sheet1!R88</f>
        <v>4542.27197265625</v>
      </c>
      <c r="S88">
        <f>+[1]Sheet1!S88</f>
        <v>2998.654296875</v>
      </c>
      <c r="T88">
        <f>+[1]Sheet1!T88</f>
        <v>5177.43798828125</v>
      </c>
      <c r="U88">
        <f>+[1]Sheet1!U88</f>
        <v>5598.736328125</v>
      </c>
      <c r="V88">
        <f>+[1]Sheet1!V88</f>
        <v>5281.17724609375</v>
      </c>
      <c r="W88">
        <f>+[1]Sheet1!W88</f>
        <v>3613.59765625</v>
      </c>
      <c r="X88">
        <f>+[1]Sheet1!X88</f>
        <v>4452.48095703125</v>
      </c>
      <c r="Y88">
        <f>+[1]Sheet1!Y88</f>
        <v>2744.260498046875</v>
      </c>
      <c r="Z88">
        <f>+[1]Sheet1!Z88</f>
        <v>5112.95654296875</v>
      </c>
      <c r="AA88">
        <f>+[1]Sheet1!AA88</f>
        <v>5128.89111328125</v>
      </c>
      <c r="AB88">
        <f>+[1]Sheet1!AB88</f>
        <v>5483.59130859375</v>
      </c>
      <c r="AC88">
        <f>+[1]Sheet1!AC88</f>
        <v>3750.14453125</v>
      </c>
      <c r="AD88">
        <f>+[1]Sheet1!AD88</f>
        <v>4567.173828125</v>
      </c>
      <c r="AE88">
        <f>+[1]Sheet1!AE88</f>
        <v>2933.813720703125</v>
      </c>
      <c r="AF88">
        <f>+[1]Sheet1!AF88</f>
        <v>5170.4619140625</v>
      </c>
      <c r="AG88">
        <f>+[1]Sheet1!AG88</f>
        <v>5595.421875</v>
      </c>
      <c r="AH88">
        <f>+[1]Sheet1!AH88</f>
        <v>5290.447265625</v>
      </c>
      <c r="AI88">
        <f>+[1]Sheet1!AI88</f>
        <v>3609.547119140625</v>
      </c>
      <c r="AJ88">
        <f>+[1]Sheet1!AJ88</f>
        <v>4455.8974609375</v>
      </c>
      <c r="AK88">
        <f>+[1]Sheet1!AK88</f>
        <v>2769.70703125</v>
      </c>
      <c r="AL88">
        <f>+[1]Sheet1!AL88</f>
        <v>5085.91259765625</v>
      </c>
      <c r="AM88">
        <f>+[1]Sheet1!AM88</f>
        <v>5097.83740234375</v>
      </c>
      <c r="AN88">
        <f>+[1]Sheet1!AN88</f>
        <v>5482.017578125</v>
      </c>
      <c r="AO88">
        <f>+[1]Sheet1!AO88</f>
        <v>3746.323974609375</v>
      </c>
      <c r="AP88">
        <f>+[1]Sheet1!AP88</f>
        <v>4592.07470703125</v>
      </c>
      <c r="AQ88">
        <f>+[1]Sheet1!AQ88</f>
        <v>2920.175048828125</v>
      </c>
      <c r="AR88">
        <f>+[1]Sheet1!AR88</f>
        <v>5172.7216796875</v>
      </c>
      <c r="AS88">
        <f>+[1]Sheet1!AS88</f>
        <v>5500.0400390625</v>
      </c>
      <c r="AT88">
        <f>+[1]Sheet1!AT88</f>
        <v>5272.04931640625</v>
      </c>
      <c r="AU88">
        <f>+[1]Sheet1!AU88</f>
        <v>3587.9423828125</v>
      </c>
      <c r="AV88">
        <f>+[1]Sheet1!AV88</f>
        <v>4472.3447265625</v>
      </c>
      <c r="AW88">
        <f>+[1]Sheet1!AW88</f>
        <v>2736.19677734375</v>
      </c>
      <c r="AX88">
        <f>+[1]Sheet1!AX88</f>
        <v>5070.400390625</v>
      </c>
      <c r="AY88">
        <f>+[1]Sheet1!AY88</f>
        <v>5098.6865234375</v>
      </c>
      <c r="AZ88">
        <f>+[1]Sheet1!AZ88</f>
        <v>5478.58642578125</v>
      </c>
      <c r="BA88">
        <f>+[1]Sheet1!BA88</f>
        <v>3731.496337890625</v>
      </c>
      <c r="BB88">
        <f>+[1]Sheet1!BB88</f>
        <v>4628.0556640625</v>
      </c>
      <c r="BC88">
        <f>+[1]Sheet1!BC88</f>
        <v>2888.340576171875</v>
      </c>
      <c r="BD88">
        <f>+[1]Sheet1!BD88</f>
        <v>5181.22998046875</v>
      </c>
      <c r="BE88">
        <f>+[1]Sheet1!BE88</f>
        <v>5420.6357421875</v>
      </c>
      <c r="BF88">
        <f>+[1]Sheet1!BF88</f>
        <v>5253.88232421875</v>
      </c>
      <c r="BG88">
        <f>+[1]Sheet1!BG88</f>
        <v>3576.640869140625</v>
      </c>
      <c r="BH88">
        <f>+[1]Sheet1!BH88</f>
        <v>4492.9609375</v>
      </c>
      <c r="BI88">
        <f>+[1]Sheet1!BI88</f>
        <v>2853.60205078125</v>
      </c>
      <c r="BJ88">
        <f>+[1]Sheet1!BJ88</f>
        <v>5048.8623046875</v>
      </c>
      <c r="BK88">
        <f>+[1]Sheet1!BK88</f>
        <v>5070.04345703125</v>
      </c>
      <c r="BL88">
        <f>+[1]Sheet1!BL88</f>
        <v>4888.173828125</v>
      </c>
      <c r="BM88">
        <f>+[1]Sheet1!BM88</f>
        <v>4829.87939453125</v>
      </c>
      <c r="BN88">
        <f>+[1]Sheet1!BN88</f>
        <v>4823.63330078125</v>
      </c>
      <c r="BO88">
        <f>+[1]Sheet1!BO88</f>
        <v>4812.16357421875</v>
      </c>
      <c r="BP88">
        <f>+[1]Sheet1!BP88</f>
        <v>4768.11767578125</v>
      </c>
      <c r="BQ88">
        <f>+[1]Sheet1!BQ88</f>
        <v>5480.65673828125</v>
      </c>
      <c r="BR88">
        <f>+[1]Sheet1!BR88</f>
        <v>3745.368896484375</v>
      </c>
      <c r="BS88">
        <f>+[1]Sheet1!BS88</f>
        <v>4575.24169921875</v>
      </c>
      <c r="BT88">
        <f>+[1]Sheet1!BT88</f>
        <v>2941.712158203125</v>
      </c>
      <c r="BU88">
        <f>+[1]Sheet1!BU88</f>
        <v>5177.00537109375</v>
      </c>
      <c r="BV88">
        <f>+[1]Sheet1!BV88</f>
        <v>5505.91552734375</v>
      </c>
      <c r="BW88">
        <f>+[1]Sheet1!BW88</f>
        <v>5271.205078125</v>
      </c>
      <c r="BX88">
        <f>+[1]Sheet1!BX88</f>
        <v>3598.26953125</v>
      </c>
      <c r="BY88">
        <f>+[1]Sheet1!BY88</f>
        <v>4471.27490234375</v>
      </c>
      <c r="BZ88">
        <f>+[1]Sheet1!BZ88</f>
        <v>2783.49462890625</v>
      </c>
      <c r="CA88">
        <f>+[1]Sheet1!CA88</f>
        <v>5073.60302734375</v>
      </c>
      <c r="CB88">
        <f>+[1]Sheet1!CB88</f>
        <v>5100.53857421875</v>
      </c>
      <c r="CC88">
        <f>+[1]Sheet1!CC88</f>
        <v>4811.99609375</v>
      </c>
      <c r="CD88">
        <f>+[1]Sheet1!CD88</f>
        <v>4811.99609375</v>
      </c>
      <c r="CF88">
        <f ca="1">+[2]IPCse!DC92</f>
        <v>4817.4014797378022</v>
      </c>
      <c r="CG88">
        <f t="shared" ref="CG88" ca="1" si="10">+CF88/$CF$2*100</f>
        <v>4813.495425935047</v>
      </c>
    </row>
    <row r="89" spans="1:85" x14ac:dyDescent="0.25">
      <c r="A89" s="2">
        <f>+[1]Sheet1!A89</f>
        <v>45352</v>
      </c>
      <c r="B89" s="1">
        <f>+[1]Sheet1!B89</f>
        <v>3</v>
      </c>
      <c r="C89" s="1">
        <f>+[1]Sheet1!C89</f>
        <v>2024</v>
      </c>
      <c r="D89">
        <f>+[1]Sheet1!D89</f>
        <v>5956.01123046875</v>
      </c>
      <c r="E89">
        <f>+[1]Sheet1!E89</f>
        <v>4181.19091796875</v>
      </c>
      <c r="F89">
        <f>+[1]Sheet1!F89</f>
        <v>4811.7841796875</v>
      </c>
      <c r="G89">
        <f>+[1]Sheet1!G89</f>
        <v>3452.883056640625</v>
      </c>
      <c r="H89">
        <f>+[1]Sheet1!H89</f>
        <v>5432.99755859375</v>
      </c>
      <c r="I89">
        <f>+[1]Sheet1!I89</f>
        <v>6319.40966796875</v>
      </c>
      <c r="J89">
        <f>+[1]Sheet1!J89</f>
        <v>6009.2216796875</v>
      </c>
      <c r="K89">
        <f>+[1]Sheet1!K89</f>
        <v>4207.09228515625</v>
      </c>
      <c r="L89">
        <f>+[1]Sheet1!L89</f>
        <v>4811.50048828125</v>
      </c>
      <c r="M89">
        <f>+[1]Sheet1!M89</f>
        <v>3245.273193359375</v>
      </c>
      <c r="N89">
        <f>+[1]Sheet1!N89</f>
        <v>5545.0126953125</v>
      </c>
      <c r="O89">
        <f>+[1]Sheet1!O89</f>
        <v>5670.96142578125</v>
      </c>
      <c r="P89">
        <f>+[1]Sheet1!P89</f>
        <v>5972.65869140625</v>
      </c>
      <c r="Q89">
        <f>+[1]Sheet1!Q89</f>
        <v>4158.599609375</v>
      </c>
      <c r="R89">
        <f>+[1]Sheet1!R89</f>
        <v>4870.92578125</v>
      </c>
      <c r="S89">
        <f>+[1]Sheet1!S89</f>
        <v>3380.279541015625</v>
      </c>
      <c r="T89">
        <f>+[1]Sheet1!T89</f>
        <v>5435.052734375</v>
      </c>
      <c r="U89">
        <f>+[1]Sheet1!U89</f>
        <v>6276.26708984375</v>
      </c>
      <c r="V89">
        <f>+[1]Sheet1!V89</f>
        <v>5977.5263671875</v>
      </c>
      <c r="W89">
        <f>+[1]Sheet1!W89</f>
        <v>4196.58935546875</v>
      </c>
      <c r="X89">
        <f>+[1]Sheet1!X89</f>
        <v>4827.31591796875</v>
      </c>
      <c r="Y89">
        <f>+[1]Sheet1!Y89</f>
        <v>3356.96484375</v>
      </c>
      <c r="Z89">
        <f>+[1]Sheet1!Z89</f>
        <v>5530.72509765625</v>
      </c>
      <c r="AA89">
        <f>+[1]Sheet1!AA89</f>
        <v>5616.3447265625</v>
      </c>
      <c r="AB89">
        <f>+[1]Sheet1!AB89</f>
        <v>5982.6337890625</v>
      </c>
      <c r="AC89">
        <f>+[1]Sheet1!AC89</f>
        <v>4162.5009765625</v>
      </c>
      <c r="AD89">
        <f>+[1]Sheet1!AD89</f>
        <v>4900.73046875</v>
      </c>
      <c r="AE89">
        <f>+[1]Sheet1!AE89</f>
        <v>3319.620361328125</v>
      </c>
      <c r="AF89">
        <f>+[1]Sheet1!AF89</f>
        <v>5431.203125</v>
      </c>
      <c r="AG89">
        <f>+[1]Sheet1!AG89</f>
        <v>6278.54296875</v>
      </c>
      <c r="AH89">
        <f>+[1]Sheet1!AH89</f>
        <v>5977.77294921875</v>
      </c>
      <c r="AI89">
        <f>+[1]Sheet1!AI89</f>
        <v>4198.57861328125</v>
      </c>
      <c r="AJ89">
        <f>+[1]Sheet1!AJ89</f>
        <v>4834.3271484375</v>
      </c>
      <c r="AK89">
        <f>+[1]Sheet1!AK89</f>
        <v>3391.175537109375</v>
      </c>
      <c r="AL89">
        <f>+[1]Sheet1!AL89</f>
        <v>5505.05224609375</v>
      </c>
      <c r="AM89">
        <f>+[1]Sheet1!AM89</f>
        <v>5587.3037109375</v>
      </c>
      <c r="AN89">
        <f>+[1]Sheet1!AN89</f>
        <v>5987.09619140625</v>
      </c>
      <c r="AO89">
        <f>+[1]Sheet1!AO89</f>
        <v>4156.83544921875</v>
      </c>
      <c r="AP89">
        <f>+[1]Sheet1!AP89</f>
        <v>4929.9658203125</v>
      </c>
      <c r="AQ89">
        <f>+[1]Sheet1!AQ89</f>
        <v>3306.634033203125</v>
      </c>
      <c r="AR89">
        <f>+[1]Sheet1!AR89</f>
        <v>5432.634765625</v>
      </c>
      <c r="AS89">
        <f>+[1]Sheet1!AS89</f>
        <v>6175.2939453125</v>
      </c>
      <c r="AT89">
        <f>+[1]Sheet1!AT89</f>
        <v>5944.65380859375</v>
      </c>
      <c r="AU89">
        <f>+[1]Sheet1!AU89</f>
        <v>4172.916015625</v>
      </c>
      <c r="AV89">
        <f>+[1]Sheet1!AV89</f>
        <v>4851.95361328125</v>
      </c>
      <c r="AW89">
        <f>+[1]Sheet1!AW89</f>
        <v>3350.16845703125</v>
      </c>
      <c r="AX89">
        <f>+[1]Sheet1!AX89</f>
        <v>5488.04541015625</v>
      </c>
      <c r="AY89">
        <f>+[1]Sheet1!AY89</f>
        <v>5587.2880859375</v>
      </c>
      <c r="AZ89">
        <f>+[1]Sheet1!AZ89</f>
        <v>5994.0068359375</v>
      </c>
      <c r="BA89">
        <f>+[1]Sheet1!BA89</f>
        <v>4140.34130859375</v>
      </c>
      <c r="BB89">
        <f>+[1]Sheet1!BB89</f>
        <v>4970.96044921875</v>
      </c>
      <c r="BC89">
        <f>+[1]Sheet1!BC89</f>
        <v>3276.818603515625</v>
      </c>
      <c r="BD89">
        <f>+[1]Sheet1!BD89</f>
        <v>5438.236328125</v>
      </c>
      <c r="BE89">
        <f>+[1]Sheet1!BE89</f>
        <v>6092.14306640625</v>
      </c>
      <c r="BF89">
        <f>+[1]Sheet1!BF89</f>
        <v>5913.5830078125</v>
      </c>
      <c r="BG89">
        <f>+[1]Sheet1!BG89</f>
        <v>4164.37939453125</v>
      </c>
      <c r="BH89">
        <f>+[1]Sheet1!BH89</f>
        <v>4875.130859375</v>
      </c>
      <c r="BI89">
        <f>+[1]Sheet1!BI89</f>
        <v>3470.659423828125</v>
      </c>
      <c r="BJ89">
        <f>+[1]Sheet1!BJ89</f>
        <v>5463.98779296875</v>
      </c>
      <c r="BK89">
        <f>+[1]Sheet1!BK89</f>
        <v>5554.56494140625</v>
      </c>
      <c r="BL89">
        <f>+[1]Sheet1!BL89</f>
        <v>5351.14208984375</v>
      </c>
      <c r="BM89">
        <f>+[1]Sheet1!BM89</f>
        <v>5302.03662109375</v>
      </c>
      <c r="BN89">
        <f>+[1]Sheet1!BN89</f>
        <v>5302.81982421875</v>
      </c>
      <c r="BO89">
        <f>+[1]Sheet1!BO89</f>
        <v>5294.3623046875</v>
      </c>
      <c r="BP89">
        <f>+[1]Sheet1!BP89</f>
        <v>5246.216796875</v>
      </c>
      <c r="BQ89">
        <f>+[1]Sheet1!BQ89</f>
        <v>5979.474609375</v>
      </c>
      <c r="BR89">
        <f>+[1]Sheet1!BR89</f>
        <v>4156.35107421875</v>
      </c>
      <c r="BS89">
        <f>+[1]Sheet1!BS89</f>
        <v>4910.0810546875</v>
      </c>
      <c r="BT89">
        <f>+[1]Sheet1!BT89</f>
        <v>3327.6630859375</v>
      </c>
      <c r="BU89">
        <f>+[1]Sheet1!BU89</f>
        <v>5435.0859375</v>
      </c>
      <c r="BV89">
        <f>+[1]Sheet1!BV89</f>
        <v>6181.30126953125</v>
      </c>
      <c r="BW89">
        <f>+[1]Sheet1!BW89</f>
        <v>5949.1611328125</v>
      </c>
      <c r="BX89">
        <f>+[1]Sheet1!BX89</f>
        <v>4183.39453125</v>
      </c>
      <c r="BY89">
        <f>+[1]Sheet1!BY89</f>
        <v>4849.93798828125</v>
      </c>
      <c r="BZ89">
        <f>+[1]Sheet1!BZ89</f>
        <v>3399.548095703125</v>
      </c>
      <c r="CA89">
        <f>+[1]Sheet1!CA89</f>
        <v>5490.8046875</v>
      </c>
      <c r="CB89">
        <f>+[1]Sheet1!CB89</f>
        <v>5587.41796875</v>
      </c>
      <c r="CC89">
        <f>+[1]Sheet1!CC89</f>
        <v>5288.43017578125</v>
      </c>
      <c r="CD89">
        <f>+[1]Sheet1!CD89</f>
        <v>5288.43017578125</v>
      </c>
      <c r="CF89">
        <f ca="1">+[2]IPCse!DC93</f>
        <v>5296.8812720890146</v>
      </c>
      <c r="CG89">
        <f t="shared" ref="CG89" ca="1" si="11">+CF89/$CF$2*100</f>
        <v>5292.586445651441</v>
      </c>
    </row>
    <row r="90" spans="1:85" x14ac:dyDescent="0.25">
      <c r="A90" s="2">
        <f>+[1]Sheet1!A90</f>
        <v>45383</v>
      </c>
      <c r="B90" s="1">
        <f>+[1]Sheet1!B90</f>
        <v>4</v>
      </c>
      <c r="C90" s="1">
        <f>+[1]Sheet1!C90</f>
        <v>2024</v>
      </c>
      <c r="D90">
        <f>+[1]Sheet1!D90</f>
        <v>6336.34814453125</v>
      </c>
      <c r="E90">
        <f>+[1]Sheet1!E90</f>
        <v>4469.64599609375</v>
      </c>
      <c r="F90">
        <f>+[1]Sheet1!F90</f>
        <v>5139.158203125</v>
      </c>
      <c r="G90">
        <f>+[1]Sheet1!G90</f>
        <v>4582.21337890625</v>
      </c>
      <c r="H90">
        <f>+[1]Sheet1!H90</f>
        <v>5779.3876953125</v>
      </c>
      <c r="I90">
        <f>+[1]Sheet1!I90</f>
        <v>6885.97216796875</v>
      </c>
      <c r="J90">
        <f>+[1]Sheet1!J90</f>
        <v>6376.724609375</v>
      </c>
      <c r="K90">
        <f>+[1]Sheet1!K90</f>
        <v>4797.548828125</v>
      </c>
      <c r="L90">
        <f>+[1]Sheet1!L90</f>
        <v>5170.4111328125</v>
      </c>
      <c r="M90">
        <f>+[1]Sheet1!M90</f>
        <v>3521.778564453125</v>
      </c>
      <c r="N90">
        <f>+[1]Sheet1!N90</f>
        <v>5934.38525390625</v>
      </c>
      <c r="O90">
        <f>+[1]Sheet1!O90</f>
        <v>5992.7333984375</v>
      </c>
      <c r="P90">
        <f>+[1]Sheet1!P90</f>
        <v>6353.11865234375</v>
      </c>
      <c r="Q90">
        <f>+[1]Sheet1!Q90</f>
        <v>4445.259765625</v>
      </c>
      <c r="R90">
        <f>+[1]Sheet1!R90</f>
        <v>5205.15478515625</v>
      </c>
      <c r="S90">
        <f>+[1]Sheet1!S90</f>
        <v>4546.189453125</v>
      </c>
      <c r="T90">
        <f>+[1]Sheet1!T90</f>
        <v>5784.70556640625</v>
      </c>
      <c r="U90">
        <f>+[1]Sheet1!U90</f>
        <v>6845.359375</v>
      </c>
      <c r="V90">
        <f>+[1]Sheet1!V90</f>
        <v>6343.19091796875</v>
      </c>
      <c r="W90">
        <f>+[1]Sheet1!W90</f>
        <v>4783.06640625</v>
      </c>
      <c r="X90">
        <f>+[1]Sheet1!X90</f>
        <v>5178.8193359375</v>
      </c>
      <c r="Y90">
        <f>+[1]Sheet1!Y90</f>
        <v>3645.282470703125</v>
      </c>
      <c r="Z90">
        <f>+[1]Sheet1!Z90</f>
        <v>5926.9833984375</v>
      </c>
      <c r="AA90">
        <f>+[1]Sheet1!AA90</f>
        <v>5937.76416015625</v>
      </c>
      <c r="AB90">
        <f>+[1]Sheet1!AB90</f>
        <v>6363.2763671875</v>
      </c>
      <c r="AC90">
        <f>+[1]Sheet1!AC90</f>
        <v>4450.18896484375</v>
      </c>
      <c r="AD90">
        <f>+[1]Sheet1!AD90</f>
        <v>5237.8720703125</v>
      </c>
      <c r="AE90">
        <f>+[1]Sheet1!AE90</f>
        <v>4495.45068359375</v>
      </c>
      <c r="AF90">
        <f>+[1]Sheet1!AF90</f>
        <v>5784.4248046875</v>
      </c>
      <c r="AG90">
        <f>+[1]Sheet1!AG90</f>
        <v>6850.15966796875</v>
      </c>
      <c r="AH90">
        <f>+[1]Sheet1!AH90</f>
        <v>6358.85546875</v>
      </c>
      <c r="AI90">
        <f>+[1]Sheet1!AI90</f>
        <v>4785.08251953125</v>
      </c>
      <c r="AJ90">
        <f>+[1]Sheet1!AJ90</f>
        <v>5180.68115234375</v>
      </c>
      <c r="AK90">
        <f>+[1]Sheet1!AK90</f>
        <v>3680.314208984375</v>
      </c>
      <c r="AL90">
        <f>+[1]Sheet1!AL90</f>
        <v>5907.15576171875</v>
      </c>
      <c r="AM90">
        <f>+[1]Sheet1!AM90</f>
        <v>5908.78173828125</v>
      </c>
      <c r="AN90">
        <f>+[1]Sheet1!AN90</f>
        <v>6365.94580078125</v>
      </c>
      <c r="AO90">
        <f>+[1]Sheet1!AO90</f>
        <v>4445.13232421875</v>
      </c>
      <c r="AP90">
        <f>+[1]Sheet1!AP90</f>
        <v>5268.31201171875</v>
      </c>
      <c r="AQ90">
        <f>+[1]Sheet1!AQ90</f>
        <v>4494.91650390625</v>
      </c>
      <c r="AR90">
        <f>+[1]Sheet1!AR90</f>
        <v>5787.388671875</v>
      </c>
      <c r="AS90">
        <f>+[1]Sheet1!AS90</f>
        <v>6742.80712890625</v>
      </c>
      <c r="AT90">
        <f>+[1]Sheet1!AT90</f>
        <v>6310.5576171875</v>
      </c>
      <c r="AU90">
        <f>+[1]Sheet1!AU90</f>
        <v>4755.36865234375</v>
      </c>
      <c r="AV90">
        <f>+[1]Sheet1!AV90</f>
        <v>5195.85009765625</v>
      </c>
      <c r="AW90">
        <f>+[1]Sheet1!AW90</f>
        <v>3639.4833984375</v>
      </c>
      <c r="AX90">
        <f>+[1]Sheet1!AX90</f>
        <v>5892.53759765625</v>
      </c>
      <c r="AY90">
        <f>+[1]Sheet1!AY90</f>
        <v>5910.70654296875</v>
      </c>
      <c r="AZ90">
        <f>+[1]Sheet1!AZ90</f>
        <v>6370.83349609375</v>
      </c>
      <c r="BA90">
        <f>+[1]Sheet1!BA90</f>
        <v>4427.7119140625</v>
      </c>
      <c r="BB90">
        <f>+[1]Sheet1!BB90</f>
        <v>5311.33984375</v>
      </c>
      <c r="BC90">
        <f>+[1]Sheet1!BC90</f>
        <v>4498.494140625</v>
      </c>
      <c r="BD90">
        <f>+[1]Sheet1!BD90</f>
        <v>5795.93701171875</v>
      </c>
      <c r="BE90">
        <f>+[1]Sheet1!BE90</f>
        <v>6657.5966796875</v>
      </c>
      <c r="BF90">
        <f>+[1]Sheet1!BF90</f>
        <v>6273.80712890625</v>
      </c>
      <c r="BG90">
        <f>+[1]Sheet1!BG90</f>
        <v>4746.6923828125</v>
      </c>
      <c r="BH90">
        <f>+[1]Sheet1!BH90</f>
        <v>5216.32958984375</v>
      </c>
      <c r="BI90">
        <f>+[1]Sheet1!BI90</f>
        <v>3773.300537109375</v>
      </c>
      <c r="BJ90">
        <f>+[1]Sheet1!BJ90</f>
        <v>5873.18408203125</v>
      </c>
      <c r="BK90">
        <f>+[1]Sheet1!BK90</f>
        <v>5870.9501953125</v>
      </c>
      <c r="BL90">
        <f>+[1]Sheet1!BL90</f>
        <v>5797.8583984375</v>
      </c>
      <c r="BM90">
        <f>+[1]Sheet1!BM90</f>
        <v>5758.48486328125</v>
      </c>
      <c r="BN90">
        <f>+[1]Sheet1!BN90</f>
        <v>5765.92138671875</v>
      </c>
      <c r="BO90">
        <f>+[1]Sheet1!BO90</f>
        <v>5755.5048828125</v>
      </c>
      <c r="BP90">
        <f>+[1]Sheet1!BP90</f>
        <v>5714.9560546875</v>
      </c>
      <c r="BQ90">
        <f>+[1]Sheet1!BQ90</f>
        <v>6358.78955078125</v>
      </c>
      <c r="BR90">
        <f>+[1]Sheet1!BR90</f>
        <v>4443.97509765625</v>
      </c>
      <c r="BS90">
        <f>+[1]Sheet1!BS90</f>
        <v>5246.58056640625</v>
      </c>
      <c r="BT90">
        <f>+[1]Sheet1!BT90</f>
        <v>4514.40087890625</v>
      </c>
      <c r="BU90">
        <f>+[1]Sheet1!BU90</f>
        <v>5789.4404296875</v>
      </c>
      <c r="BV90">
        <f>+[1]Sheet1!BV90</f>
        <v>6748.76806640625</v>
      </c>
      <c r="BW90">
        <f>+[1]Sheet1!BW90</f>
        <v>6315.59619140625</v>
      </c>
      <c r="BX90">
        <f>+[1]Sheet1!BX90</f>
        <v>4768.20166015625</v>
      </c>
      <c r="BY90">
        <f>+[1]Sheet1!BY90</f>
        <v>5195.88525390625</v>
      </c>
      <c r="BZ90">
        <f>+[1]Sheet1!BZ90</f>
        <v>3693.198486328125</v>
      </c>
      <c r="CA90">
        <f>+[1]Sheet1!CA90</f>
        <v>5894.60546875</v>
      </c>
      <c r="CB90">
        <f>+[1]Sheet1!CB90</f>
        <v>5907.46337890625</v>
      </c>
      <c r="CC90">
        <f>+[1]Sheet1!CC90</f>
        <v>5749.88232421875</v>
      </c>
      <c r="CD90">
        <f>+[1]Sheet1!CD90</f>
        <v>5749.88232421875</v>
      </c>
      <c r="CF90">
        <f ca="1">+[2]IPCse!DC94</f>
        <v>5757.6775656809577</v>
      </c>
      <c r="CG90">
        <f t="shared" ref="CG90" ca="1" si="12">+CF90/$CF$2*100</f>
        <v>5753.0091155953551</v>
      </c>
    </row>
    <row r="91" spans="1:85" x14ac:dyDescent="0.25">
      <c r="A91" s="2">
        <f>+[1]Sheet1!A91</f>
        <v>45413</v>
      </c>
      <c r="B91" s="1">
        <f>+[1]Sheet1!B91</f>
        <v>5</v>
      </c>
      <c r="C91" s="1">
        <f>+[1]Sheet1!C91</f>
        <v>2024</v>
      </c>
      <c r="D91">
        <f>+[1]Sheet1!D91</f>
        <v>6714.16943359375</v>
      </c>
      <c r="E91">
        <f>+[1]Sheet1!E91</f>
        <v>4789.57568359375</v>
      </c>
      <c r="F91">
        <f>+[1]Sheet1!F91</f>
        <v>5367.85205078125</v>
      </c>
      <c r="G91">
        <f>+[1]Sheet1!G91</f>
        <v>4703.73193359375</v>
      </c>
      <c r="H91">
        <f>+[1]Sheet1!H91</f>
        <v>5968.7109375</v>
      </c>
      <c r="I91">
        <f>+[1]Sheet1!I91</f>
        <v>6944.482421875</v>
      </c>
      <c r="J91">
        <f>+[1]Sheet1!J91</f>
        <v>6656.1025390625</v>
      </c>
      <c r="K91">
        <f>+[1]Sheet1!K91</f>
        <v>5225.43212890625</v>
      </c>
      <c r="L91">
        <f>+[1]Sheet1!L91</f>
        <v>5390.48583984375</v>
      </c>
      <c r="M91">
        <f>+[1]Sheet1!M91</f>
        <v>3817.500244140625</v>
      </c>
      <c r="N91">
        <f>+[1]Sheet1!N91</f>
        <v>6258.7333984375</v>
      </c>
      <c r="O91">
        <f>+[1]Sheet1!O91</f>
        <v>6239.72705078125</v>
      </c>
      <c r="P91">
        <f>+[1]Sheet1!P91</f>
        <v>6738.17236328125</v>
      </c>
      <c r="Q91">
        <f>+[1]Sheet1!Q91</f>
        <v>4771.11865234375</v>
      </c>
      <c r="R91">
        <f>+[1]Sheet1!R91</f>
        <v>5431.8447265625</v>
      </c>
      <c r="S91">
        <f>+[1]Sheet1!S91</f>
        <v>4661.7900390625</v>
      </c>
      <c r="T91">
        <f>+[1]Sheet1!T91</f>
        <v>5972.708984375</v>
      </c>
      <c r="U91">
        <f>+[1]Sheet1!U91</f>
        <v>6898.072265625</v>
      </c>
      <c r="V91">
        <f>+[1]Sheet1!V91</f>
        <v>6617.537109375</v>
      </c>
      <c r="W91">
        <f>+[1]Sheet1!W91</f>
        <v>5214.0048828125</v>
      </c>
      <c r="X91">
        <f>+[1]Sheet1!X91</f>
        <v>5406.0078125</v>
      </c>
      <c r="Y91">
        <f>+[1]Sheet1!Y91</f>
        <v>3961.27490234375</v>
      </c>
      <c r="Z91">
        <f>+[1]Sheet1!Z91</f>
        <v>6256.0439453125</v>
      </c>
      <c r="AA91">
        <f>+[1]Sheet1!AA91</f>
        <v>6190.52099609375</v>
      </c>
      <c r="AB91">
        <f>+[1]Sheet1!AB91</f>
        <v>6753.08544921875</v>
      </c>
      <c r="AC91">
        <f>+[1]Sheet1!AC91</f>
        <v>4776.86279296875</v>
      </c>
      <c r="AD91">
        <f>+[1]Sheet1!AD91</f>
        <v>5463.84765625</v>
      </c>
      <c r="AE91">
        <f>+[1]Sheet1!AE91</f>
        <v>4610.189453125</v>
      </c>
      <c r="AF91">
        <f>+[1]Sheet1!AF91</f>
        <v>5971.81884765625</v>
      </c>
      <c r="AG91">
        <f>+[1]Sheet1!AG91</f>
        <v>6902.50634765625</v>
      </c>
      <c r="AH91">
        <f>+[1]Sheet1!AH91</f>
        <v>6621.26806640625</v>
      </c>
      <c r="AI91">
        <f>+[1]Sheet1!AI91</f>
        <v>5219.0087890625</v>
      </c>
      <c r="AJ91">
        <f>+[1]Sheet1!AJ91</f>
        <v>5410.28759765625</v>
      </c>
      <c r="AK91">
        <f>+[1]Sheet1!AK91</f>
        <v>4000.87158203125</v>
      </c>
      <c r="AL91">
        <f>+[1]Sheet1!AL91</f>
        <v>6241.40869140625</v>
      </c>
      <c r="AM91">
        <f>+[1]Sheet1!AM91</f>
        <v>6164.46240234375</v>
      </c>
      <c r="AN91">
        <f>+[1]Sheet1!AN91</f>
        <v>6758.18994140625</v>
      </c>
      <c r="AO91">
        <f>+[1]Sheet1!AO91</f>
        <v>4774.23046875</v>
      </c>
      <c r="AP91">
        <f>+[1]Sheet1!AP91</f>
        <v>5492.7353515625</v>
      </c>
      <c r="AQ91">
        <f>+[1]Sheet1!AQ91</f>
        <v>4608.73876953125</v>
      </c>
      <c r="AR91">
        <f>+[1]Sheet1!AR91</f>
        <v>5974.13525390625</v>
      </c>
      <c r="AS91">
        <f>+[1]Sheet1!AS91</f>
        <v>6786.18115234375</v>
      </c>
      <c r="AT91">
        <f>+[1]Sheet1!AT91</f>
        <v>6569.51416015625</v>
      </c>
      <c r="AU91">
        <f>+[1]Sheet1!AU91</f>
        <v>5188.86865234375</v>
      </c>
      <c r="AV91">
        <f>+[1]Sheet1!AV91</f>
        <v>5434.44873046875</v>
      </c>
      <c r="AW91">
        <f>+[1]Sheet1!AW91</f>
        <v>3955.1572265625</v>
      </c>
      <c r="AX91">
        <f>+[1]Sheet1!AX91</f>
        <v>6228.79345703125</v>
      </c>
      <c r="AY91">
        <f>+[1]Sheet1!AY91</f>
        <v>6167.4111328125</v>
      </c>
      <c r="AZ91">
        <f>+[1]Sheet1!AZ91</f>
        <v>6769.439453125</v>
      </c>
      <c r="BA91">
        <f>+[1]Sheet1!BA91</f>
        <v>4761.1923828125</v>
      </c>
      <c r="BB91">
        <f>+[1]Sheet1!BB91</f>
        <v>5533.80712890625</v>
      </c>
      <c r="BC91">
        <f>+[1]Sheet1!BC91</f>
        <v>4608.04541015625</v>
      </c>
      <c r="BD91">
        <f>+[1]Sheet1!BD91</f>
        <v>5980.1279296875</v>
      </c>
      <c r="BE91">
        <f>+[1]Sheet1!BE91</f>
        <v>6692.72998046875</v>
      </c>
      <c r="BF91">
        <f>+[1]Sheet1!BF91</f>
        <v>6524.3935546875</v>
      </c>
      <c r="BG91">
        <f>+[1]Sheet1!BG91</f>
        <v>5185.14990234375</v>
      </c>
      <c r="BH91">
        <f>+[1]Sheet1!BH91</f>
        <v>5467.51318359375</v>
      </c>
      <c r="BI91">
        <f>+[1]Sheet1!BI91</f>
        <v>4112.7587890625</v>
      </c>
      <c r="BJ91">
        <f>+[1]Sheet1!BJ91</f>
        <v>6211.55908203125</v>
      </c>
      <c r="BK91">
        <f>+[1]Sheet1!BK91</f>
        <v>6130.234375</v>
      </c>
      <c r="BL91">
        <f>+[1]Sheet1!BL91</f>
        <v>6085.24560546875</v>
      </c>
      <c r="BM91">
        <f>+[1]Sheet1!BM91</f>
        <v>6039.55810546875</v>
      </c>
      <c r="BN91">
        <f>+[1]Sheet1!BN91</f>
        <v>6041.5625</v>
      </c>
      <c r="BO91">
        <f>+[1]Sheet1!BO91</f>
        <v>6023.03662109375</v>
      </c>
      <c r="BP91">
        <f>+[1]Sheet1!BP91</f>
        <v>5971.0166015625</v>
      </c>
      <c r="BQ91">
        <f>+[1]Sheet1!BQ91</f>
        <v>6748.04833984375</v>
      </c>
      <c r="BR91">
        <f>+[1]Sheet1!BR91</f>
        <v>4772.166015625</v>
      </c>
      <c r="BS91">
        <f>+[1]Sheet1!BS91</f>
        <v>5471.70068359375</v>
      </c>
      <c r="BT91">
        <f>+[1]Sheet1!BT91</f>
        <v>4628.1484375</v>
      </c>
      <c r="BU91">
        <f>+[1]Sheet1!BU91</f>
        <v>5975.6123046875</v>
      </c>
      <c r="BV91">
        <f>+[1]Sheet1!BV91</f>
        <v>6792.517578125</v>
      </c>
      <c r="BW91">
        <f>+[1]Sheet1!BW91</f>
        <v>6576.076171875</v>
      </c>
      <c r="BX91">
        <f>+[1]Sheet1!BX91</f>
        <v>5202.14306640625</v>
      </c>
      <c r="BY91">
        <f>+[1]Sheet1!BY91</f>
        <v>5434.12158203125</v>
      </c>
      <c r="BZ91">
        <f>+[1]Sheet1!BZ91</f>
        <v>4017.9736328125</v>
      </c>
      <c r="CA91">
        <f>+[1]Sheet1!CA91</f>
        <v>6229.5634765625</v>
      </c>
      <c r="CB91">
        <f>+[1]Sheet1!CB91</f>
        <v>6163.44921875</v>
      </c>
      <c r="CC91">
        <f>+[1]Sheet1!CC91</f>
        <v>6019.66943359375</v>
      </c>
      <c r="CD91">
        <f>+[1]Sheet1!CD91</f>
        <v>6019.66943359375</v>
      </c>
      <c r="CF91">
        <f ca="1">+[2]IPCse!DC95</f>
        <v>6026.7635426817305</v>
      </c>
      <c r="CG91">
        <f t="shared" ref="CG91" ca="1" si="13">+CF91/$CF$2*100</f>
        <v>6021.8769118386899</v>
      </c>
    </row>
    <row r="92" spans="1:85" x14ac:dyDescent="0.25">
      <c r="A92" s="2">
        <f>+[1]Sheet1!A92</f>
        <v>45444</v>
      </c>
      <c r="B92" s="1">
        <f>+[1]Sheet1!B92</f>
        <v>6</v>
      </c>
      <c r="C92" s="1">
        <f>+[1]Sheet1!C92</f>
        <v>2024</v>
      </c>
      <c r="D92">
        <f>+[1]Sheet1!D92</f>
        <v>7044.26318359375</v>
      </c>
      <c r="E92">
        <f>+[1]Sheet1!E92</f>
        <v>4952.0546875</v>
      </c>
      <c r="F92">
        <f>+[1]Sheet1!F92</f>
        <v>5627.0537109375</v>
      </c>
      <c r="G92">
        <f>+[1]Sheet1!G92</f>
        <v>5434.9140625</v>
      </c>
      <c r="H92">
        <f>+[1]Sheet1!H92</f>
        <v>6110.42138671875</v>
      </c>
      <c r="I92">
        <f>+[1]Sheet1!I92</f>
        <v>7273.21044921875</v>
      </c>
      <c r="J92">
        <f>+[1]Sheet1!J92</f>
        <v>6909.81640625</v>
      </c>
      <c r="K92">
        <f>+[1]Sheet1!K92</f>
        <v>5527.77099609375</v>
      </c>
      <c r="L92">
        <f>+[1]Sheet1!L92</f>
        <v>5683.8681640625</v>
      </c>
      <c r="M92">
        <f>+[1]Sheet1!M92</f>
        <v>4104.0244140625</v>
      </c>
      <c r="N92">
        <f>+[1]Sheet1!N92</f>
        <v>6637.658203125</v>
      </c>
      <c r="O92">
        <f>+[1]Sheet1!O92</f>
        <v>6398.39404296875</v>
      </c>
      <c r="P92">
        <f>+[1]Sheet1!P92</f>
        <v>7068.400390625</v>
      </c>
      <c r="Q92">
        <f>+[1]Sheet1!Q92</f>
        <v>4934.98681640625</v>
      </c>
      <c r="R92">
        <f>+[1]Sheet1!R92</f>
        <v>5693.17529296875</v>
      </c>
      <c r="S92">
        <f>+[1]Sheet1!S92</f>
        <v>5357.873046875</v>
      </c>
      <c r="T92">
        <f>+[1]Sheet1!T92</f>
        <v>6111.2666015625</v>
      </c>
      <c r="U92">
        <f>+[1]Sheet1!U92</f>
        <v>7225.16162109375</v>
      </c>
      <c r="V92">
        <f>+[1]Sheet1!V92</f>
        <v>6873.7802734375</v>
      </c>
      <c r="W92">
        <f>+[1]Sheet1!W92</f>
        <v>5515.994140625</v>
      </c>
      <c r="X92">
        <f>+[1]Sheet1!X92</f>
        <v>5704.41748046875</v>
      </c>
      <c r="Y92">
        <f>+[1]Sheet1!Y92</f>
        <v>4251.07666015625</v>
      </c>
      <c r="Z92">
        <f>+[1]Sheet1!Z92</f>
        <v>6641.78271484375</v>
      </c>
      <c r="AA92">
        <f>+[1]Sheet1!AA92</f>
        <v>6356.28515625</v>
      </c>
      <c r="AB92">
        <f>+[1]Sheet1!AB92</f>
        <v>7084.34814453125</v>
      </c>
      <c r="AC92">
        <f>+[1]Sheet1!AC92</f>
        <v>4939.6279296875</v>
      </c>
      <c r="AD92">
        <f>+[1]Sheet1!AD92</f>
        <v>5727.5</v>
      </c>
      <c r="AE92">
        <f>+[1]Sheet1!AE92</f>
        <v>5278.9404296875</v>
      </c>
      <c r="AF92">
        <f>+[1]Sheet1!AF92</f>
        <v>6107.919921875</v>
      </c>
      <c r="AG92">
        <f>+[1]Sheet1!AG92</f>
        <v>7227.556640625</v>
      </c>
      <c r="AH92">
        <f>+[1]Sheet1!AH92</f>
        <v>6883.10498046875</v>
      </c>
      <c r="AI92">
        <f>+[1]Sheet1!AI92</f>
        <v>5519.3046875</v>
      </c>
      <c r="AJ92">
        <f>+[1]Sheet1!AJ92</f>
        <v>5712.14453125</v>
      </c>
      <c r="AK92">
        <f>+[1]Sheet1!AK92</f>
        <v>4293.275390625</v>
      </c>
      <c r="AL92">
        <f>+[1]Sheet1!AL92</f>
        <v>6637.4306640625</v>
      </c>
      <c r="AM92">
        <f>+[1]Sheet1!AM92</f>
        <v>6333.267578125</v>
      </c>
      <c r="AN92">
        <f>+[1]Sheet1!AN92</f>
        <v>7088.8935546875</v>
      </c>
      <c r="AO92">
        <f>+[1]Sheet1!AO92</f>
        <v>4937.505859375</v>
      </c>
      <c r="AP92">
        <f>+[1]Sheet1!AP92</f>
        <v>5754.73681640625</v>
      </c>
      <c r="AQ92">
        <f>+[1]Sheet1!AQ92</f>
        <v>5266.18603515625</v>
      </c>
      <c r="AR92">
        <f>+[1]Sheet1!AR92</f>
        <v>6109.86083984375</v>
      </c>
      <c r="AS92">
        <f>+[1]Sheet1!AS92</f>
        <v>7108.578125</v>
      </c>
      <c r="AT92">
        <f>+[1]Sheet1!AT92</f>
        <v>6828.73583984375</v>
      </c>
      <c r="AU92">
        <f>+[1]Sheet1!AU92</f>
        <v>5488.111328125</v>
      </c>
      <c r="AV92">
        <f>+[1]Sheet1!AV92</f>
        <v>5736.05859375</v>
      </c>
      <c r="AW92">
        <f>+[1]Sheet1!AW92</f>
        <v>4245.13134765625</v>
      </c>
      <c r="AX92">
        <f>+[1]Sheet1!AX92</f>
        <v>6630.3369140625</v>
      </c>
      <c r="AY92">
        <f>+[1]Sheet1!AY92</f>
        <v>6337.5791015625</v>
      </c>
      <c r="AZ92">
        <f>+[1]Sheet1!AZ92</f>
        <v>7095.001953125</v>
      </c>
      <c r="BA92">
        <f>+[1]Sheet1!BA92</f>
        <v>4925.5576171875</v>
      </c>
      <c r="BB92">
        <f>+[1]Sheet1!BB92</f>
        <v>5796.0458984375</v>
      </c>
      <c r="BC92">
        <f>+[1]Sheet1!BC92</f>
        <v>5236.28564453125</v>
      </c>
      <c r="BD92">
        <f>+[1]Sheet1!BD92</f>
        <v>6115.212890625</v>
      </c>
      <c r="BE92">
        <f>+[1]Sheet1!BE92</f>
        <v>7011.982421875</v>
      </c>
      <c r="BF92">
        <f>+[1]Sheet1!BF92</f>
        <v>6784.24609375</v>
      </c>
      <c r="BG92">
        <f>+[1]Sheet1!BG92</f>
        <v>5482.83837890625</v>
      </c>
      <c r="BH92">
        <f>+[1]Sheet1!BH92</f>
        <v>5771.22705078125</v>
      </c>
      <c r="BI92">
        <f>+[1]Sheet1!BI92</f>
        <v>4410.0029296875</v>
      </c>
      <c r="BJ92">
        <f>+[1]Sheet1!BJ92</f>
        <v>6624.55126953125</v>
      </c>
      <c r="BK92">
        <f>+[1]Sheet1!BK92</f>
        <v>6304.69189453125</v>
      </c>
      <c r="BL92">
        <f>+[1]Sheet1!BL92</f>
        <v>6416.7294921875</v>
      </c>
      <c r="BM92">
        <f>+[1]Sheet1!BM92</f>
        <v>6367.9501953125</v>
      </c>
      <c r="BN92">
        <f>+[1]Sheet1!BN92</f>
        <v>6370.0615234375</v>
      </c>
      <c r="BO92">
        <f>+[1]Sheet1!BO92</f>
        <v>6346.98193359375</v>
      </c>
      <c r="BP92">
        <f>+[1]Sheet1!BP92</f>
        <v>6291.10693359375</v>
      </c>
      <c r="BQ92">
        <f>+[1]Sheet1!BQ92</f>
        <v>7077.49853515625</v>
      </c>
      <c r="BR92">
        <f>+[1]Sheet1!BR92</f>
        <v>4935.6904296875</v>
      </c>
      <c r="BS92">
        <f>+[1]Sheet1!BS92</f>
        <v>5733.57763671875</v>
      </c>
      <c r="BT92">
        <f>+[1]Sheet1!BT92</f>
        <v>5292.5947265625</v>
      </c>
      <c r="BU92">
        <f>+[1]Sheet1!BU92</f>
        <v>6112.02001953125</v>
      </c>
      <c r="BV92">
        <f>+[1]Sheet1!BV92</f>
        <v>7115.099609375</v>
      </c>
      <c r="BW92">
        <f>+[1]Sheet1!BW92</f>
        <v>6835.04736328125</v>
      </c>
      <c r="BX92">
        <f>+[1]Sheet1!BX92</f>
        <v>5501.96044921875</v>
      </c>
      <c r="BY92">
        <f>+[1]Sheet1!BY92</f>
        <v>5735.234375</v>
      </c>
      <c r="BZ92">
        <f>+[1]Sheet1!BZ92</f>
        <v>4311.02734375</v>
      </c>
      <c r="CA92">
        <f>+[1]Sheet1!CA92</f>
        <v>6631.12158203125</v>
      </c>
      <c r="CB92">
        <f>+[1]Sheet1!CB92</f>
        <v>6333.23681640625</v>
      </c>
      <c r="CC92">
        <f>+[1]Sheet1!CC92</f>
        <v>6344.78515625</v>
      </c>
      <c r="CD92">
        <f>+[1]Sheet1!CD92</f>
        <v>6344.78515625</v>
      </c>
      <c r="CF92">
        <f ca="1">+[2]IPCse!DC96</f>
        <v>6351.6277051639108</v>
      </c>
      <c r="CG92">
        <f t="shared" ref="CG92" ca="1" si="14">+CF92/$CF$2*100</f>
        <v>6346.4776673985743</v>
      </c>
    </row>
    <row r="93" spans="1:85" x14ac:dyDescent="0.25">
      <c r="A93" s="2">
        <f>+[1]Sheet1!A93</f>
        <v>45474</v>
      </c>
      <c r="B93" s="1">
        <f>+[1]Sheet1!B93</f>
        <v>7</v>
      </c>
      <c r="C93" s="1">
        <f>+[1]Sheet1!C93</f>
        <v>2024</v>
      </c>
      <c r="D93">
        <f>+[1]Sheet1!D93</f>
        <v>7371.0654296875</v>
      </c>
      <c r="E93">
        <f>+[1]Sheet1!E93</f>
        <v>5282.654296875</v>
      </c>
      <c r="F93">
        <f>+[1]Sheet1!F93</f>
        <v>5888.009765625</v>
      </c>
      <c r="G93">
        <f>+[1]Sheet1!G93</f>
        <v>5833.48681640625</v>
      </c>
      <c r="H93">
        <f>+[1]Sheet1!H93</f>
        <v>6322.73828125</v>
      </c>
      <c r="I93">
        <f>+[1]Sheet1!I93</f>
        <v>7690.7724609375</v>
      </c>
      <c r="J93">
        <f>+[1]Sheet1!J93</f>
        <v>7101.75927734375</v>
      </c>
      <c r="K93">
        <f>+[1]Sheet1!K93</f>
        <v>5807.5517578125</v>
      </c>
      <c r="L93">
        <f>+[1]Sheet1!L93</f>
        <v>6008.76123046875</v>
      </c>
      <c r="M93">
        <f>+[1]Sheet1!M93</f>
        <v>4365.03857421875</v>
      </c>
      <c r="N93">
        <f>+[1]Sheet1!N93</f>
        <v>7055.81982421875</v>
      </c>
      <c r="O93">
        <f>+[1]Sheet1!O93</f>
        <v>6625.86328125</v>
      </c>
      <c r="P93">
        <f>+[1]Sheet1!P93</f>
        <v>7403.65380859375</v>
      </c>
      <c r="Q93">
        <f>+[1]Sheet1!Q93</f>
        <v>5267.06396484375</v>
      </c>
      <c r="R93">
        <f>+[1]Sheet1!R93</f>
        <v>5959.21533203125</v>
      </c>
      <c r="S93">
        <f>+[1]Sheet1!S93</f>
        <v>5705.06982421875</v>
      </c>
      <c r="T93">
        <f>+[1]Sheet1!T93</f>
        <v>6321.73583984375</v>
      </c>
      <c r="U93">
        <f>+[1]Sheet1!U93</f>
        <v>7640.740234375</v>
      </c>
      <c r="V93">
        <f>+[1]Sheet1!V93</f>
        <v>7064.349609375</v>
      </c>
      <c r="W93">
        <f>+[1]Sheet1!W93</f>
        <v>5796.14453125</v>
      </c>
      <c r="X93">
        <f>+[1]Sheet1!X93</f>
        <v>6030.32275390625</v>
      </c>
      <c r="Y93">
        <f>+[1]Sheet1!Y93</f>
        <v>4504.41552734375</v>
      </c>
      <c r="Z93">
        <f>+[1]Sheet1!Z93</f>
        <v>7070.37744140625</v>
      </c>
      <c r="AA93">
        <f>+[1]Sheet1!AA93</f>
        <v>6578.22021484375</v>
      </c>
      <c r="AB93">
        <f>+[1]Sheet1!AB93</f>
        <v>7425.36328125</v>
      </c>
      <c r="AC93">
        <f>+[1]Sheet1!AC93</f>
        <v>5270.42041015625</v>
      </c>
      <c r="AD93">
        <f>+[1]Sheet1!AD93</f>
        <v>5996.75634765625</v>
      </c>
      <c r="AE93">
        <f>+[1]Sheet1!AE93</f>
        <v>5593.5654296875</v>
      </c>
      <c r="AF93">
        <f>+[1]Sheet1!AF93</f>
        <v>6320.197265625</v>
      </c>
      <c r="AG93">
        <f>+[1]Sheet1!AG93</f>
        <v>7650.05615234375</v>
      </c>
      <c r="AH93">
        <f>+[1]Sheet1!AH93</f>
        <v>7075.7333984375</v>
      </c>
      <c r="AI93">
        <f>+[1]Sheet1!AI93</f>
        <v>5797.7646484375</v>
      </c>
      <c r="AJ93">
        <f>+[1]Sheet1!AJ93</f>
        <v>6038.2470703125</v>
      </c>
      <c r="AK93">
        <f>+[1]Sheet1!AK93</f>
        <v>4544.10498046875</v>
      </c>
      <c r="AL93">
        <f>+[1]Sheet1!AL93</f>
        <v>7065.18017578125</v>
      </c>
      <c r="AM93">
        <f>+[1]Sheet1!AM93</f>
        <v>6552.26171875</v>
      </c>
      <c r="AN93">
        <f>+[1]Sheet1!AN93</f>
        <v>7433.3134765625</v>
      </c>
      <c r="AO93">
        <f>+[1]Sheet1!AO93</f>
        <v>5267.7021484375</v>
      </c>
      <c r="AP93">
        <f>+[1]Sheet1!AP93</f>
        <v>6025.14892578125</v>
      </c>
      <c r="AQ93">
        <f>+[1]Sheet1!AQ93</f>
        <v>5575.42578125</v>
      </c>
      <c r="AR93">
        <f>+[1]Sheet1!AR93</f>
        <v>6322.3759765625</v>
      </c>
      <c r="AS93">
        <f>+[1]Sheet1!AS93</f>
        <v>7524.73779296875</v>
      </c>
      <c r="AT93">
        <f>+[1]Sheet1!AT93</f>
        <v>7011.796875</v>
      </c>
      <c r="AU93">
        <f>+[1]Sheet1!AU93</f>
        <v>5767.642578125</v>
      </c>
      <c r="AV93">
        <f>+[1]Sheet1!AV93</f>
        <v>6060.35498046875</v>
      </c>
      <c r="AW93">
        <f>+[1]Sheet1!AW93</f>
        <v>4494.27392578125</v>
      </c>
      <c r="AX93">
        <f>+[1]Sheet1!AX93</f>
        <v>7064.41748046875</v>
      </c>
      <c r="AY93">
        <f>+[1]Sheet1!AY93</f>
        <v>6557.021484375</v>
      </c>
      <c r="AZ93">
        <f>+[1]Sheet1!AZ93</f>
        <v>7444.5263671875</v>
      </c>
      <c r="BA93">
        <f>+[1]Sheet1!BA93</f>
        <v>5256.62890625</v>
      </c>
      <c r="BB93">
        <f>+[1]Sheet1!BB93</f>
        <v>6069.6416015625</v>
      </c>
      <c r="BC93">
        <f>+[1]Sheet1!BC93</f>
        <v>5525.12255859375</v>
      </c>
      <c r="BD93">
        <f>+[1]Sheet1!BD93</f>
        <v>6324.90625</v>
      </c>
      <c r="BE93">
        <f>+[1]Sheet1!BE93</f>
        <v>7425.6962890625</v>
      </c>
      <c r="BF93">
        <f>+[1]Sheet1!BF93</f>
        <v>6956.97998046875</v>
      </c>
      <c r="BG93">
        <f>+[1]Sheet1!BG93</f>
        <v>5762.03955078125</v>
      </c>
      <c r="BH93">
        <f>+[1]Sheet1!BH93</f>
        <v>6096.13818359375</v>
      </c>
      <c r="BI93">
        <f>+[1]Sheet1!BI93</f>
        <v>4657.38427734375</v>
      </c>
      <c r="BJ93">
        <f>+[1]Sheet1!BJ93</f>
        <v>7058.43505859375</v>
      </c>
      <c r="BK93">
        <f>+[1]Sheet1!BK93</f>
        <v>6520.81591796875</v>
      </c>
      <c r="BL93">
        <f>+[1]Sheet1!BL93</f>
        <v>6731.90087890625</v>
      </c>
      <c r="BM93">
        <f>+[1]Sheet1!BM93</f>
        <v>6679.67626953125</v>
      </c>
      <c r="BN93">
        <f>+[1]Sheet1!BN93</f>
        <v>6682.83447265625</v>
      </c>
      <c r="BO93">
        <f>+[1]Sheet1!BO93</f>
        <v>6656.4072265625</v>
      </c>
      <c r="BP93">
        <f>+[1]Sheet1!BP93</f>
        <v>6598.28271484375</v>
      </c>
      <c r="BQ93">
        <f>+[1]Sheet1!BQ93</f>
        <v>7417.51025390625</v>
      </c>
      <c r="BR93">
        <f>+[1]Sheet1!BR93</f>
        <v>5266.66259765625</v>
      </c>
      <c r="BS93">
        <f>+[1]Sheet1!BS93</f>
        <v>6002.64990234375</v>
      </c>
      <c r="BT93">
        <f>+[1]Sheet1!BT93</f>
        <v>5612.396484375</v>
      </c>
      <c r="BU93">
        <f>+[1]Sheet1!BU93</f>
        <v>6323.04931640625</v>
      </c>
      <c r="BV93">
        <f>+[1]Sheet1!BV93</f>
        <v>7531.365234375</v>
      </c>
      <c r="BW93">
        <f>+[1]Sheet1!BW93</f>
        <v>7017.8017578125</v>
      </c>
      <c r="BX93">
        <f>+[1]Sheet1!BX93</f>
        <v>5781.31884765625</v>
      </c>
      <c r="BY93">
        <f>+[1]Sheet1!BY93</f>
        <v>6060.34033203125</v>
      </c>
      <c r="BZ93">
        <f>+[1]Sheet1!BZ93</f>
        <v>4561.05322265625</v>
      </c>
      <c r="CA93">
        <f>+[1]Sheet1!CA93</f>
        <v>7062.16796875</v>
      </c>
      <c r="CB93">
        <f>+[1]Sheet1!CB93</f>
        <v>6552.50830078125</v>
      </c>
      <c r="CC93">
        <f>+[1]Sheet1!CC93</f>
        <v>6655.13427734375</v>
      </c>
      <c r="CD93">
        <f>+[1]Sheet1!CD93</f>
        <v>6655.13427734375</v>
      </c>
      <c r="CF93">
        <f ca="1">+[2]IPCse!DC97</f>
        <v>6663.340987893931</v>
      </c>
      <c r="CG93">
        <f t="shared" ref="CG93" ca="1" si="15">+CF93/$CF$2*100</f>
        <v>6657.9382062253717</v>
      </c>
    </row>
    <row r="94" spans="1:85" x14ac:dyDescent="0.25">
      <c r="A94" s="2">
        <f>+[1]Sheet1!A94</f>
        <v>45505</v>
      </c>
      <c r="B94" s="1">
        <f>+[1]Sheet1!B94</f>
        <v>8</v>
      </c>
      <c r="C94" s="1">
        <f>+[1]Sheet1!C94</f>
        <v>2024</v>
      </c>
      <c r="D94">
        <f>+[1]Sheet1!D94</f>
        <v>7663.7861328125</v>
      </c>
      <c r="E94">
        <f>+[1]Sheet1!E94</f>
        <v>5491.63037109375</v>
      </c>
      <c r="F94">
        <f>+[1]Sheet1!F94</f>
        <v>6051.609375</v>
      </c>
      <c r="G94">
        <f>+[1]Sheet1!G94</f>
        <v>6279.48486328125</v>
      </c>
      <c r="H94">
        <f>+[1]Sheet1!H94</f>
        <v>6589.86279296875</v>
      </c>
      <c r="I94">
        <f>+[1]Sheet1!I94</f>
        <v>8004.90625</v>
      </c>
      <c r="J94">
        <f>+[1]Sheet1!J94</f>
        <v>7428.26123046875</v>
      </c>
      <c r="K94">
        <f>+[1]Sheet1!K94</f>
        <v>6250.2890625</v>
      </c>
      <c r="L94">
        <f>+[1]Sheet1!L94</f>
        <v>6234.55126953125</v>
      </c>
      <c r="M94">
        <f>+[1]Sheet1!M94</f>
        <v>4663.97265625</v>
      </c>
      <c r="N94">
        <f>+[1]Sheet1!N94</f>
        <v>7410.1279296875</v>
      </c>
      <c r="O94">
        <f>+[1]Sheet1!O94</f>
        <v>6767.40771484375</v>
      </c>
      <c r="P94">
        <f>+[1]Sheet1!P94</f>
        <v>7690.26513671875</v>
      </c>
      <c r="Q94">
        <f>+[1]Sheet1!Q94</f>
        <v>5477.55908203125</v>
      </c>
      <c r="R94">
        <f>+[1]Sheet1!R94</f>
        <v>6123.8125</v>
      </c>
      <c r="S94">
        <f>+[1]Sheet1!S94</f>
        <v>6124.06298828125</v>
      </c>
      <c r="T94">
        <f>+[1]Sheet1!T94</f>
        <v>6590.07421875</v>
      </c>
      <c r="U94">
        <f>+[1]Sheet1!U94</f>
        <v>7954.564453125</v>
      </c>
      <c r="V94">
        <f>+[1]Sheet1!V94</f>
        <v>7402.04931640625</v>
      </c>
      <c r="W94">
        <f>+[1]Sheet1!W94</f>
        <v>6240.109375</v>
      </c>
      <c r="X94">
        <f>+[1]Sheet1!X94</f>
        <v>6255.052734375</v>
      </c>
      <c r="Y94">
        <f>+[1]Sheet1!Y94</f>
        <v>4815.35595703125</v>
      </c>
      <c r="Z94">
        <f>+[1]Sheet1!Z94</f>
        <v>7419.11181640625</v>
      </c>
      <c r="AA94">
        <f>+[1]Sheet1!AA94</f>
        <v>6724.34912109375</v>
      </c>
      <c r="AB94">
        <f>+[1]Sheet1!AB94</f>
        <v>7707.12353515625</v>
      </c>
      <c r="AC94">
        <f>+[1]Sheet1!AC94</f>
        <v>5481.03466796875</v>
      </c>
      <c r="AD94">
        <f>+[1]Sheet1!AD94</f>
        <v>6161.46630859375</v>
      </c>
      <c r="AE94">
        <f>+[1]Sheet1!AE94</f>
        <v>5990.1044921875</v>
      </c>
      <c r="AF94">
        <f>+[1]Sheet1!AF94</f>
        <v>6589.88720703125</v>
      </c>
      <c r="AG94">
        <f>+[1]Sheet1!AG94</f>
        <v>7963.57373046875</v>
      </c>
      <c r="AH94">
        <f>+[1]Sheet1!AH94</f>
        <v>7414.4658203125</v>
      </c>
      <c r="AI94">
        <f>+[1]Sheet1!AI94</f>
        <v>6242.34375</v>
      </c>
      <c r="AJ94">
        <f>+[1]Sheet1!AJ94</f>
        <v>6264.10888671875</v>
      </c>
      <c r="AK94">
        <f>+[1]Sheet1!AK94</f>
        <v>4859.4013671875</v>
      </c>
      <c r="AL94">
        <f>+[1]Sheet1!AL94</f>
        <v>7406.88232421875</v>
      </c>
      <c r="AM94">
        <f>+[1]Sheet1!AM94</f>
        <v>6700.294921875</v>
      </c>
      <c r="AN94">
        <f>+[1]Sheet1!AN94</f>
        <v>7712.20361328125</v>
      </c>
      <c r="AO94">
        <f>+[1]Sheet1!AO94</f>
        <v>5479.6298828125</v>
      </c>
      <c r="AP94">
        <f>+[1]Sheet1!AP94</f>
        <v>6190.5556640625</v>
      </c>
      <c r="AQ94">
        <f>+[1]Sheet1!AQ94</f>
        <v>5962.99365234375</v>
      </c>
      <c r="AR94">
        <f>+[1]Sheet1!AR94</f>
        <v>6592.46923828125</v>
      </c>
      <c r="AS94">
        <f>+[1]Sheet1!AS94</f>
        <v>7837.22607421875</v>
      </c>
      <c r="AT94">
        <f>+[1]Sheet1!AT94</f>
        <v>7364.7333984375</v>
      </c>
      <c r="AU94">
        <f>+[1]Sheet1!AU94</f>
        <v>6209.11279296875</v>
      </c>
      <c r="AV94">
        <f>+[1]Sheet1!AV94</f>
        <v>6283.44775390625</v>
      </c>
      <c r="AW94">
        <f>+[1]Sheet1!AW94</f>
        <v>4807.7529296875</v>
      </c>
      <c r="AX94">
        <f>+[1]Sheet1!AX94</f>
        <v>7407.40966796875</v>
      </c>
      <c r="AY94">
        <f>+[1]Sheet1!AY94</f>
        <v>6707.97119140625</v>
      </c>
      <c r="AZ94">
        <f>+[1]Sheet1!AZ94</f>
        <v>7715.9931640625</v>
      </c>
      <c r="BA94">
        <f>+[1]Sheet1!BA94</f>
        <v>5470.6611328125</v>
      </c>
      <c r="BB94">
        <f>+[1]Sheet1!BB94</f>
        <v>6235.615234375</v>
      </c>
      <c r="BC94">
        <f>+[1]Sheet1!BC94</f>
        <v>5899.45068359375</v>
      </c>
      <c r="BD94">
        <f>+[1]Sheet1!BD94</f>
        <v>6595.38525390625</v>
      </c>
      <c r="BE94">
        <f>+[1]Sheet1!BE94</f>
        <v>7737.74658203125</v>
      </c>
      <c r="BF94">
        <f>+[1]Sheet1!BF94</f>
        <v>7317.52783203125</v>
      </c>
      <c r="BG94">
        <f>+[1]Sheet1!BG94</f>
        <v>6205.30859375</v>
      </c>
      <c r="BH94">
        <f>+[1]Sheet1!BH94</f>
        <v>6317.17236328125</v>
      </c>
      <c r="BI94">
        <f>+[1]Sheet1!BI94</f>
        <v>4983.9453125</v>
      </c>
      <c r="BJ94">
        <f>+[1]Sheet1!BJ94</f>
        <v>7395.77197265625</v>
      </c>
      <c r="BK94">
        <f>+[1]Sheet1!BK94</f>
        <v>6676.68115234375</v>
      </c>
      <c r="BL94">
        <f>+[1]Sheet1!BL94</f>
        <v>7022.5166015625</v>
      </c>
      <c r="BM94">
        <f>+[1]Sheet1!BM94</f>
        <v>6970.1044921875</v>
      </c>
      <c r="BN94">
        <f>+[1]Sheet1!BN94</f>
        <v>6971.001953125</v>
      </c>
      <c r="BO94">
        <f>+[1]Sheet1!BO94</f>
        <v>6946.58837890625</v>
      </c>
      <c r="BP94">
        <f>+[1]Sheet1!BP94</f>
        <v>6887.9873046875</v>
      </c>
      <c r="BQ94">
        <f>+[1]Sheet1!BQ94</f>
        <v>7699.22509765625</v>
      </c>
      <c r="BR94">
        <f>+[1]Sheet1!BR94</f>
        <v>5478.345703125</v>
      </c>
      <c r="BS94">
        <f>+[1]Sheet1!BS94</f>
        <v>6167.7041015625</v>
      </c>
      <c r="BT94">
        <f>+[1]Sheet1!BT94</f>
        <v>6008.9150390625</v>
      </c>
      <c r="BU94">
        <f>+[1]Sheet1!BU94</f>
        <v>6592.7548828125</v>
      </c>
      <c r="BV94">
        <f>+[1]Sheet1!BV94</f>
        <v>7844.12548828125</v>
      </c>
      <c r="BW94">
        <f>+[1]Sheet1!BW94</f>
        <v>7366.7060546875</v>
      </c>
      <c r="BX94">
        <f>+[1]Sheet1!BX94</f>
        <v>6224.484375</v>
      </c>
      <c r="BY94">
        <f>+[1]Sheet1!BY94</f>
        <v>6283.63818359375</v>
      </c>
      <c r="BZ94">
        <f>+[1]Sheet1!BZ94</f>
        <v>4878.81298828125</v>
      </c>
      <c r="CA94">
        <f>+[1]Sheet1!CA94</f>
        <v>7404.2666015625</v>
      </c>
      <c r="CB94">
        <f>+[1]Sheet1!CB94</f>
        <v>6703.197265625</v>
      </c>
      <c r="CC94">
        <f>+[1]Sheet1!CC94</f>
        <v>6944.89697265625</v>
      </c>
      <c r="CD94">
        <f>+[1]Sheet1!CD94</f>
        <v>6944.8974609375</v>
      </c>
      <c r="CF94">
        <f ca="1">+[2]IPCse!DC98</f>
        <v>6952.2964790041251</v>
      </c>
      <c r="CG94">
        <f t="shared" ref="CG94" ca="1" si="16">+CF94/$CF$2*100</f>
        <v>6946.6594059443196</v>
      </c>
    </row>
    <row r="95" spans="1:85" x14ac:dyDescent="0.25">
      <c r="A95" s="2">
        <f>+[1]Sheet1!A95</f>
        <v>45536</v>
      </c>
      <c r="B95" s="1">
        <f>+[1]Sheet1!B95</f>
        <v>9</v>
      </c>
      <c r="C95" s="1">
        <f>+[1]Sheet1!C95</f>
        <v>2024</v>
      </c>
      <c r="D95">
        <f>+[1]Sheet1!D95</f>
        <v>7815.5888671875</v>
      </c>
      <c r="E95">
        <f>+[1]Sheet1!E95</f>
        <v>5550.48828125</v>
      </c>
      <c r="F95">
        <f>+[1]Sheet1!F95</f>
        <v>6206.4609375</v>
      </c>
      <c r="G95">
        <f>+[1]Sheet1!G95</f>
        <v>6756.2490234375</v>
      </c>
      <c r="H95">
        <f>+[1]Sheet1!H95</f>
        <v>6762.72265625</v>
      </c>
      <c r="I95">
        <f>+[1]Sheet1!I95</f>
        <v>8273.1875</v>
      </c>
      <c r="J95">
        <f>+[1]Sheet1!J95</f>
        <v>7663.7900390625</v>
      </c>
      <c r="K95">
        <f>+[1]Sheet1!K95</f>
        <v>6511.7041015625</v>
      </c>
      <c r="L95">
        <f>+[1]Sheet1!L95</f>
        <v>6382.42138671875</v>
      </c>
      <c r="M95">
        <f>+[1]Sheet1!M95</f>
        <v>4982.89111328125</v>
      </c>
      <c r="N95">
        <f>+[1]Sheet1!N95</f>
        <v>7681.97021484375</v>
      </c>
      <c r="O95">
        <f>+[1]Sheet1!O95</f>
        <v>6993.6787109375</v>
      </c>
      <c r="P95">
        <f>+[1]Sheet1!P95</f>
        <v>7842.3701171875</v>
      </c>
      <c r="Q95">
        <f>+[1]Sheet1!Q95</f>
        <v>5539.0537109375</v>
      </c>
      <c r="R95">
        <f>+[1]Sheet1!R95</f>
        <v>6280.75927734375</v>
      </c>
      <c r="S95">
        <f>+[1]Sheet1!S95</f>
        <v>6579.60791015625</v>
      </c>
      <c r="T95">
        <f>+[1]Sheet1!T95</f>
        <v>6766.6630859375</v>
      </c>
      <c r="U95">
        <f>+[1]Sheet1!U95</f>
        <v>8219.44140625</v>
      </c>
      <c r="V95">
        <f>+[1]Sheet1!V95</f>
        <v>7641.1787109375</v>
      </c>
      <c r="W95">
        <f>+[1]Sheet1!W95</f>
        <v>6502.75146484375</v>
      </c>
      <c r="X95">
        <f>+[1]Sheet1!X95</f>
        <v>6393.5537109375</v>
      </c>
      <c r="Y95">
        <f>+[1]Sheet1!Y95</f>
        <v>5134.771484375</v>
      </c>
      <c r="Z95">
        <f>+[1]Sheet1!Z95</f>
        <v>7698.5830078125</v>
      </c>
      <c r="AA95">
        <f>+[1]Sheet1!AA95</f>
        <v>6950.08349609375</v>
      </c>
      <c r="AB95">
        <f>+[1]Sheet1!AB95</f>
        <v>7860.62890625</v>
      </c>
      <c r="AC95">
        <f>+[1]Sheet1!AC95</f>
        <v>5542.35302734375</v>
      </c>
      <c r="AD95">
        <f>+[1]Sheet1!AD95</f>
        <v>6319.05078125</v>
      </c>
      <c r="AE95">
        <f>+[1]Sheet1!AE95</f>
        <v>6429.19970703125</v>
      </c>
      <c r="AF95">
        <f>+[1]Sheet1!AF95</f>
        <v>6768.166015625</v>
      </c>
      <c r="AG95">
        <f>+[1]Sheet1!AG95</f>
        <v>8227.0751953125</v>
      </c>
      <c r="AH95">
        <f>+[1]Sheet1!AH95</f>
        <v>7653.24560546875</v>
      </c>
      <c r="AI95">
        <f>+[1]Sheet1!AI95</f>
        <v>6504.8671875</v>
      </c>
      <c r="AJ95">
        <f>+[1]Sheet1!AJ95</f>
        <v>6398.74365234375</v>
      </c>
      <c r="AK95">
        <f>+[1]Sheet1!AK95</f>
        <v>5180.70849609375</v>
      </c>
      <c r="AL95">
        <f>+[1]Sheet1!AL95</f>
        <v>7688.42041015625</v>
      </c>
      <c r="AM95">
        <f>+[1]Sheet1!AM95</f>
        <v>6925.3671875</v>
      </c>
      <c r="AN95">
        <f>+[1]Sheet1!AN95</f>
        <v>7866.75146484375</v>
      </c>
      <c r="AO95">
        <f>+[1]Sheet1!AO95</f>
        <v>5542.41015625</v>
      </c>
      <c r="AP95">
        <f>+[1]Sheet1!AP95</f>
        <v>6350.85400390625</v>
      </c>
      <c r="AQ95">
        <f>+[1]Sheet1!AQ95</f>
        <v>6394.841796875</v>
      </c>
      <c r="AR95">
        <f>+[1]Sheet1!AR95</f>
        <v>6771.333984375</v>
      </c>
      <c r="AS95">
        <f>+[1]Sheet1!AS95</f>
        <v>8097.4765625</v>
      </c>
      <c r="AT95">
        <f>+[1]Sheet1!AT95</f>
        <v>7613.1005859375</v>
      </c>
      <c r="AU95">
        <f>+[1]Sheet1!AU95</f>
        <v>6473.4150390625</v>
      </c>
      <c r="AV95">
        <f>+[1]Sheet1!AV95</f>
        <v>6416.16455078125</v>
      </c>
      <c r="AW95">
        <f>+[1]Sheet1!AW95</f>
        <v>5128.9384765625</v>
      </c>
      <c r="AX95">
        <f>+[1]Sheet1!AX95</f>
        <v>7691.37939453125</v>
      </c>
      <c r="AY95">
        <f>+[1]Sheet1!AY95</f>
        <v>6931.68017578125</v>
      </c>
      <c r="AZ95">
        <f>+[1]Sheet1!AZ95</f>
        <v>7871.3896484375</v>
      </c>
      <c r="BA95">
        <f>+[1]Sheet1!BA95</f>
        <v>5535.876953125</v>
      </c>
      <c r="BB95">
        <f>+[1]Sheet1!BB95</f>
        <v>6398.19091796875</v>
      </c>
      <c r="BC95">
        <f>+[1]Sheet1!BC95</f>
        <v>6318.44482421875</v>
      </c>
      <c r="BD95">
        <f>+[1]Sheet1!BD95</f>
        <v>6775.49267578125</v>
      </c>
      <c r="BE95">
        <f>+[1]Sheet1!BE95</f>
        <v>7994.1884765625</v>
      </c>
      <c r="BF95">
        <f>+[1]Sheet1!BF95</f>
        <v>7575.82080078125</v>
      </c>
      <c r="BG95">
        <f>+[1]Sheet1!BG95</f>
        <v>6470.02001953125</v>
      </c>
      <c r="BH95">
        <f>+[1]Sheet1!BH95</f>
        <v>6446.0390625</v>
      </c>
      <c r="BI95">
        <f>+[1]Sheet1!BI95</f>
        <v>5306.921875</v>
      </c>
      <c r="BJ95">
        <f>+[1]Sheet1!BJ95</f>
        <v>7681.3115234375</v>
      </c>
      <c r="BK95">
        <f>+[1]Sheet1!BK95</f>
        <v>6898.98974609375</v>
      </c>
      <c r="BL95">
        <f>+[1]Sheet1!BL95</f>
        <v>7227.32177734375</v>
      </c>
      <c r="BM95">
        <f>+[1]Sheet1!BM95</f>
        <v>7181.77099609375</v>
      </c>
      <c r="BN95">
        <f>+[1]Sheet1!BN95</f>
        <v>7185.8720703125</v>
      </c>
      <c r="BO95">
        <f>+[1]Sheet1!BO95</f>
        <v>7166.68603515625</v>
      </c>
      <c r="BP95">
        <f>+[1]Sheet1!BP95</f>
        <v>7113.90234375</v>
      </c>
      <c r="BQ95">
        <f>+[1]Sheet1!BQ95</f>
        <v>7852.806640625</v>
      </c>
      <c r="BR95">
        <f>+[1]Sheet1!BR95</f>
        <v>5540.85498046875</v>
      </c>
      <c r="BS95">
        <f>+[1]Sheet1!BS95</f>
        <v>6326.83837890625</v>
      </c>
      <c r="BT95">
        <f>+[1]Sheet1!BT95</f>
        <v>6446.74951171875</v>
      </c>
      <c r="BU95">
        <f>+[1]Sheet1!BU95</f>
        <v>6771.224609375</v>
      </c>
      <c r="BV95">
        <f>+[1]Sheet1!BV95</f>
        <v>8104.515625</v>
      </c>
      <c r="BW95">
        <f>+[1]Sheet1!BW95</f>
        <v>7614.64501953125</v>
      </c>
      <c r="BX95">
        <f>+[1]Sheet1!BX95</f>
        <v>6487.9443359375</v>
      </c>
      <c r="BY95">
        <f>+[1]Sheet1!BY95</f>
        <v>6417.65234375</v>
      </c>
      <c r="BZ95">
        <f>+[1]Sheet1!BZ95</f>
        <v>5200.36279296875</v>
      </c>
      <c r="CA95">
        <f>+[1]Sheet1!CA95</f>
        <v>7686.9658203125</v>
      </c>
      <c r="CB95">
        <f>+[1]Sheet1!CB95</f>
        <v>6927.1494140625</v>
      </c>
      <c r="CC95">
        <f>+[1]Sheet1!CC95</f>
        <v>7162.7734375</v>
      </c>
      <c r="CD95">
        <f>+[1]Sheet1!CD95</f>
        <v>7162.7734375</v>
      </c>
      <c r="CF95">
        <f ca="1">+[2]IPCse!DC99</f>
        <v>7170.5299912913379</v>
      </c>
      <c r="CG95">
        <f t="shared" ref="CG95" ca="1" si="17">+CF95/$CF$2*100</f>
        <v>7164.715969757518</v>
      </c>
    </row>
    <row r="96" spans="1:85" x14ac:dyDescent="0.25">
      <c r="A96" s="2">
        <f>+[1]Sheet1!A96</f>
        <v>45566</v>
      </c>
      <c r="B96" s="1">
        <f>+[1]Sheet1!B96</f>
        <v>10</v>
      </c>
      <c r="C96" s="1">
        <f>+[1]Sheet1!C96</f>
        <v>2024</v>
      </c>
      <c r="D96">
        <f>+[1]Sheet1!D96</f>
        <v>7907.1298828125</v>
      </c>
      <c r="E96">
        <f>+[1]Sheet1!E96</f>
        <v>5724.36767578125</v>
      </c>
      <c r="F96">
        <f>+[1]Sheet1!F96</f>
        <v>6432.9541015625</v>
      </c>
      <c r="G96">
        <f>+[1]Sheet1!G96</f>
        <v>7137.4150390625</v>
      </c>
      <c r="H96">
        <f>+[1]Sheet1!H96</f>
        <v>6936.81689453125</v>
      </c>
      <c r="I96">
        <f>+[1]Sheet1!I96</f>
        <v>8554.26171875</v>
      </c>
      <c r="J96">
        <f>+[1]Sheet1!J96</f>
        <v>7758.9658203125</v>
      </c>
      <c r="K96">
        <f>+[1]Sheet1!K96</f>
        <v>6684.66015625</v>
      </c>
      <c r="L96">
        <f>+[1]Sheet1!L96</f>
        <v>6561.4833984375</v>
      </c>
      <c r="M96">
        <f>+[1]Sheet1!M96</f>
        <v>5353.0576171875</v>
      </c>
      <c r="N96">
        <f>+[1]Sheet1!N96</f>
        <v>8030.03466796875</v>
      </c>
      <c r="O96">
        <f>+[1]Sheet1!O96</f>
        <v>7182.54248046875</v>
      </c>
      <c r="P96">
        <f>+[1]Sheet1!P96</f>
        <v>7932.9228515625</v>
      </c>
      <c r="Q96">
        <f>+[1]Sheet1!Q96</f>
        <v>5718.140625</v>
      </c>
      <c r="R96">
        <f>+[1]Sheet1!R96</f>
        <v>6515.75390625</v>
      </c>
      <c r="S96">
        <f>+[1]Sheet1!S96</f>
        <v>6942.87841796875</v>
      </c>
      <c r="T96">
        <f>+[1]Sheet1!T96</f>
        <v>6941.47607421875</v>
      </c>
      <c r="U96">
        <f>+[1]Sheet1!U96</f>
        <v>8502.986328125</v>
      </c>
      <c r="V96">
        <f>+[1]Sheet1!V96</f>
        <v>7736.6044921875</v>
      </c>
      <c r="W96">
        <f>+[1]Sheet1!W96</f>
        <v>6674.3486328125</v>
      </c>
      <c r="X96">
        <f>+[1]Sheet1!X96</f>
        <v>6573.4658203125</v>
      </c>
      <c r="Y96">
        <f>+[1]Sheet1!Y96</f>
        <v>5500.46142578125</v>
      </c>
      <c r="Z96">
        <f>+[1]Sheet1!Z96</f>
        <v>8037.86962890625</v>
      </c>
      <c r="AA96">
        <f>+[1]Sheet1!AA96</f>
        <v>7142.2919921875</v>
      </c>
      <c r="AB96">
        <f>+[1]Sheet1!AB96</f>
        <v>7953.05419921875</v>
      </c>
      <c r="AC96">
        <f>+[1]Sheet1!AC96</f>
        <v>5717.67822265625</v>
      </c>
      <c r="AD96">
        <f>+[1]Sheet1!AD96</f>
        <v>6556.56103515625</v>
      </c>
      <c r="AE96">
        <f>+[1]Sheet1!AE96</f>
        <v>6780.0693359375</v>
      </c>
      <c r="AF96">
        <f>+[1]Sheet1!AF96</f>
        <v>6944.3740234375</v>
      </c>
      <c r="AG96">
        <f>+[1]Sheet1!AG96</f>
        <v>8512.3583984375</v>
      </c>
      <c r="AH96">
        <f>+[1]Sheet1!AH96</f>
        <v>7746.2236328125</v>
      </c>
      <c r="AI96">
        <f>+[1]Sheet1!AI96</f>
        <v>6675.3427734375</v>
      </c>
      <c r="AJ96">
        <f>+[1]Sheet1!AJ96</f>
        <v>6577.77734375</v>
      </c>
      <c r="AK96">
        <f>+[1]Sheet1!AK96</f>
        <v>5548.70263671875</v>
      </c>
      <c r="AL96">
        <f>+[1]Sheet1!AL96</f>
        <v>8019.1669921875</v>
      </c>
      <c r="AM96">
        <f>+[1]Sheet1!AM96</f>
        <v>7117.8759765625</v>
      </c>
      <c r="AN96">
        <f>+[1]Sheet1!AN96</f>
        <v>7960.45263671875</v>
      </c>
      <c r="AO96">
        <f>+[1]Sheet1!AO96</f>
        <v>5720.26806640625</v>
      </c>
      <c r="AP96">
        <f>+[1]Sheet1!AP96</f>
        <v>6594.75537109375</v>
      </c>
      <c r="AQ96">
        <f>+[1]Sheet1!AQ96</f>
        <v>6744.78271484375</v>
      </c>
      <c r="AR96">
        <f>+[1]Sheet1!AR96</f>
        <v>6947.8671875</v>
      </c>
      <c r="AS96">
        <f>+[1]Sheet1!AS96</f>
        <v>8388.2021484375</v>
      </c>
      <c r="AT96">
        <f>+[1]Sheet1!AT96</f>
        <v>7706.04150390625</v>
      </c>
      <c r="AU96">
        <f>+[1]Sheet1!AU96</f>
        <v>6643.98291015625</v>
      </c>
      <c r="AV96">
        <f>+[1]Sheet1!AV96</f>
        <v>6599.3349609375</v>
      </c>
      <c r="AW96">
        <f>+[1]Sheet1!AW96</f>
        <v>5493.95556640625</v>
      </c>
      <c r="AX96">
        <f>+[1]Sheet1!AX96</f>
        <v>8021.7451171875</v>
      </c>
      <c r="AY96">
        <f>+[1]Sheet1!AY96</f>
        <v>7127.9873046875</v>
      </c>
      <c r="AZ96">
        <f>+[1]Sheet1!AZ96</f>
        <v>7965.32861328125</v>
      </c>
      <c r="BA96">
        <f>+[1]Sheet1!BA96</f>
        <v>5718.97119140625</v>
      </c>
      <c r="BB96">
        <f>+[1]Sheet1!BB96</f>
        <v>6648.220703125</v>
      </c>
      <c r="BC96">
        <f>+[1]Sheet1!BC96</f>
        <v>6657.9140625</v>
      </c>
      <c r="BD96">
        <f>+[1]Sheet1!BD96</f>
        <v>6953.05126953125</v>
      </c>
      <c r="BE96">
        <f>+[1]Sheet1!BE96</f>
        <v>8288.8037109375</v>
      </c>
      <c r="BF96">
        <f>+[1]Sheet1!BF96</f>
        <v>7668.11474609375</v>
      </c>
      <c r="BG96">
        <f>+[1]Sheet1!BG96</f>
        <v>6638.3720703125</v>
      </c>
      <c r="BH96">
        <f>+[1]Sheet1!BH96</f>
        <v>6633.43505859375</v>
      </c>
      <c r="BI96">
        <f>+[1]Sheet1!BI96</f>
        <v>5673.521484375</v>
      </c>
      <c r="BJ96">
        <f>+[1]Sheet1!BJ96</f>
        <v>8005.02197265625</v>
      </c>
      <c r="BK96">
        <f>+[1]Sheet1!BK96</f>
        <v>7102.384765625</v>
      </c>
      <c r="BL96">
        <f>+[1]Sheet1!BL96</f>
        <v>7405.21826171875</v>
      </c>
      <c r="BM96">
        <f>+[1]Sheet1!BM96</f>
        <v>7367.91796875</v>
      </c>
      <c r="BN96">
        <f>+[1]Sheet1!BN96</f>
        <v>7376.869140625</v>
      </c>
      <c r="BO96">
        <f>+[1]Sheet1!BO96</f>
        <v>7364.01416015625</v>
      </c>
      <c r="BP96">
        <f>+[1]Sheet1!BP96</f>
        <v>7322.5146484375</v>
      </c>
      <c r="BQ96">
        <f>+[1]Sheet1!BQ96</f>
        <v>7945.3291015625</v>
      </c>
      <c r="BR96">
        <f>+[1]Sheet1!BR96</f>
        <v>5719.57568359375</v>
      </c>
      <c r="BS96">
        <f>+[1]Sheet1!BS96</f>
        <v>6567.41357421875</v>
      </c>
      <c r="BT96">
        <f>+[1]Sheet1!BT96</f>
        <v>6799.1171875</v>
      </c>
      <c r="BU96">
        <f>+[1]Sheet1!BU96</f>
        <v>6947.69873046875</v>
      </c>
      <c r="BV96">
        <f>+[1]Sheet1!BV96</f>
        <v>8394.3544921875</v>
      </c>
      <c r="BW96">
        <f>+[1]Sheet1!BW96</f>
        <v>7707.908203125</v>
      </c>
      <c r="BX96">
        <f>+[1]Sheet1!BX96</f>
        <v>6658.30078125</v>
      </c>
      <c r="BY96">
        <f>+[1]Sheet1!BY96</f>
        <v>6600.8212890625</v>
      </c>
      <c r="BZ96">
        <f>+[1]Sheet1!BZ96</f>
        <v>5566.94482421875</v>
      </c>
      <c r="CA96">
        <f>+[1]Sheet1!CA96</f>
        <v>8017.19921875</v>
      </c>
      <c r="CB96">
        <f>+[1]Sheet1!CB96</f>
        <v>7124.1455078125</v>
      </c>
      <c r="CC96">
        <f>+[1]Sheet1!CC96</f>
        <v>7358.5185546875</v>
      </c>
      <c r="CD96">
        <f>+[1]Sheet1!CD96</f>
        <v>7358.5185546875</v>
      </c>
      <c r="CF96">
        <f ca="1">+[2]IPCse!DC100</f>
        <v>7366.4513100751119</v>
      </c>
      <c r="CG96">
        <f t="shared" ref="CG96" ca="1" si="18">+CF96/$CF$2*100</f>
        <v>7360.4784312786169</v>
      </c>
    </row>
    <row r="97" spans="1:85" x14ac:dyDescent="0.25">
      <c r="A97" s="2">
        <f>+[1]Sheet1!A97</f>
        <v>45597</v>
      </c>
      <c r="B97" s="1">
        <f>+[1]Sheet1!B97</f>
        <v>11</v>
      </c>
      <c r="C97" s="1">
        <f>+[1]Sheet1!C97</f>
        <v>2024</v>
      </c>
      <c r="D97">
        <f>+[1]Sheet1!D97</f>
        <v>8000.02197265625</v>
      </c>
      <c r="E97">
        <f>+[1]Sheet1!E97</f>
        <v>5904.3828125</v>
      </c>
      <c r="F97">
        <f>+[1]Sheet1!F97</f>
        <v>6598.654296875</v>
      </c>
      <c r="G97">
        <f>+[1]Sheet1!G97</f>
        <v>7432.697265625</v>
      </c>
      <c r="H97">
        <f>+[1]Sheet1!H97</f>
        <v>7044.99658203125</v>
      </c>
      <c r="I97">
        <f>+[1]Sheet1!I97</f>
        <v>8795.9521484375</v>
      </c>
      <c r="J97">
        <f>+[1]Sheet1!J97</f>
        <v>8004.57421875</v>
      </c>
      <c r="K97">
        <f>+[1]Sheet1!K97</f>
        <v>6820.20556640625</v>
      </c>
      <c r="L97">
        <f>+[1]Sheet1!L97</f>
        <v>6775.2978515625</v>
      </c>
      <c r="M97">
        <f>+[1]Sheet1!M97</f>
        <v>5778.27685546875</v>
      </c>
      <c r="N97">
        <f>+[1]Sheet1!N97</f>
        <v>8339.68359375</v>
      </c>
      <c r="O97">
        <f>+[1]Sheet1!O97</f>
        <v>7340.83837890625</v>
      </c>
      <c r="P97">
        <f>+[1]Sheet1!P97</f>
        <v>8032.5791015625</v>
      </c>
      <c r="Q97">
        <f>+[1]Sheet1!Q97</f>
        <v>5897.423828125</v>
      </c>
      <c r="R97">
        <f>+[1]Sheet1!R97</f>
        <v>6686.6669921875</v>
      </c>
      <c r="S97">
        <f>+[1]Sheet1!S97</f>
        <v>7246.37548828125</v>
      </c>
      <c r="T97">
        <f>+[1]Sheet1!T97</f>
        <v>7046.8798828125</v>
      </c>
      <c r="U97">
        <f>+[1]Sheet1!U97</f>
        <v>8745.755859375</v>
      </c>
      <c r="V97">
        <f>+[1]Sheet1!V97</f>
        <v>7988.65087890625</v>
      </c>
      <c r="W97">
        <f>+[1]Sheet1!W97</f>
        <v>6806.7021484375</v>
      </c>
      <c r="X97">
        <f>+[1]Sheet1!X97</f>
        <v>6780.77685546875</v>
      </c>
      <c r="Y97">
        <f>+[1]Sheet1!Y97</f>
        <v>5915.8671875</v>
      </c>
      <c r="Z97">
        <f>+[1]Sheet1!Z97</f>
        <v>8338.400390625</v>
      </c>
      <c r="AA97">
        <f>+[1]Sheet1!AA97</f>
        <v>7303.724609375</v>
      </c>
      <c r="AB97">
        <f>+[1]Sheet1!AB97</f>
        <v>8057.5341796875</v>
      </c>
      <c r="AC97">
        <f>+[1]Sheet1!AC97</f>
        <v>5895.13525390625</v>
      </c>
      <c r="AD97">
        <f>+[1]Sheet1!AD97</f>
        <v>6728.62939453125</v>
      </c>
      <c r="AE97">
        <f>+[1]Sheet1!AE97</f>
        <v>7085.76953125</v>
      </c>
      <c r="AF97">
        <f>+[1]Sheet1!AF97</f>
        <v>7049.60888671875</v>
      </c>
      <c r="AG97">
        <f>+[1]Sheet1!AG97</f>
        <v>8756.7412109375</v>
      </c>
      <c r="AH97">
        <f>+[1]Sheet1!AH97</f>
        <v>7997.23095703125</v>
      </c>
      <c r="AI97">
        <f>+[1]Sheet1!AI97</f>
        <v>6805.13720703125</v>
      </c>
      <c r="AJ97">
        <f>+[1]Sheet1!AJ97</f>
        <v>6781.15625</v>
      </c>
      <c r="AK97">
        <f>+[1]Sheet1!AK97</f>
        <v>5965.88720703125</v>
      </c>
      <c r="AL97">
        <f>+[1]Sheet1!AL97</f>
        <v>8311.6640625</v>
      </c>
      <c r="AM97">
        <f>+[1]Sheet1!AM97</f>
        <v>7280.7431640625</v>
      </c>
      <c r="AN97">
        <f>+[1]Sheet1!AN97</f>
        <v>8069.9130859375</v>
      </c>
      <c r="AO97">
        <f>+[1]Sheet1!AO97</f>
        <v>5899.55517578125</v>
      </c>
      <c r="AP97">
        <f>+[1]Sheet1!AP97</f>
        <v>6772.845703125</v>
      </c>
      <c r="AQ97">
        <f>+[1]Sheet1!AQ97</f>
        <v>7058.48046875</v>
      </c>
      <c r="AR97">
        <f>+[1]Sheet1!AR97</f>
        <v>7052.314453125</v>
      </c>
      <c r="AS97">
        <f>+[1]Sheet1!AS97</f>
        <v>8634.70703125</v>
      </c>
      <c r="AT97">
        <f>+[1]Sheet1!AT97</f>
        <v>7967.22509765625</v>
      </c>
      <c r="AU97">
        <f>+[1]Sheet1!AU97</f>
        <v>6774.7373046875</v>
      </c>
      <c r="AV97">
        <f>+[1]Sheet1!AV97</f>
        <v>6797.2353515625</v>
      </c>
      <c r="AW97">
        <f>+[1]Sheet1!AW97</f>
        <v>5911.0068359375</v>
      </c>
      <c r="AX97">
        <f>+[1]Sheet1!AX97</f>
        <v>8309.9609375</v>
      </c>
      <c r="AY97">
        <f>+[1]Sheet1!AY97</f>
        <v>7290.8427734375</v>
      </c>
      <c r="AZ97">
        <f>+[1]Sheet1!AZ97</f>
        <v>8081.79541015625</v>
      </c>
      <c r="BA97">
        <f>+[1]Sheet1!BA97</f>
        <v>5899.92431640625</v>
      </c>
      <c r="BB97">
        <f>+[1]Sheet1!BB97</f>
        <v>6832.6611328125</v>
      </c>
      <c r="BC97">
        <f>+[1]Sheet1!BC97</f>
        <v>6978.26904296875</v>
      </c>
      <c r="BD97">
        <f>+[1]Sheet1!BD97</f>
        <v>7053.8916015625</v>
      </c>
      <c r="BE97">
        <f>+[1]Sheet1!BE97</f>
        <v>8537.6279296875</v>
      </c>
      <c r="BF97">
        <f>+[1]Sheet1!BF97</f>
        <v>7935.9599609375</v>
      </c>
      <c r="BG97">
        <f>+[1]Sheet1!BG97</f>
        <v>6769.330078125</v>
      </c>
      <c r="BH97">
        <f>+[1]Sheet1!BH97</f>
        <v>6824.21435546875</v>
      </c>
      <c r="BI97">
        <f>+[1]Sheet1!BI97</f>
        <v>6089.00927734375</v>
      </c>
      <c r="BJ97">
        <f>+[1]Sheet1!BJ97</f>
        <v>8286.0869140625</v>
      </c>
      <c r="BK97">
        <f>+[1]Sheet1!BK97</f>
        <v>7267.9208984375</v>
      </c>
      <c r="BL97">
        <f>+[1]Sheet1!BL97</f>
        <v>7574.88037109375</v>
      </c>
      <c r="BM97">
        <f>+[1]Sheet1!BM97</f>
        <v>7552.37158203125</v>
      </c>
      <c r="BN97">
        <f>+[1]Sheet1!BN97</f>
        <v>7567.095703125</v>
      </c>
      <c r="BO97">
        <f>+[1]Sheet1!BO97</f>
        <v>7564.39306640625</v>
      </c>
      <c r="BP97">
        <f>+[1]Sheet1!BP97</f>
        <v>7532.84912109375</v>
      </c>
      <c r="BQ97">
        <f>+[1]Sheet1!BQ97</f>
        <v>8050.56982421875</v>
      </c>
      <c r="BR97">
        <f>+[1]Sheet1!BR97</f>
        <v>5899.15283203125</v>
      </c>
      <c r="BS97">
        <f>+[1]Sheet1!BS97</f>
        <v>6743.29345703125</v>
      </c>
      <c r="BT97">
        <f>+[1]Sheet1!BT97</f>
        <v>7109.8486328125</v>
      </c>
      <c r="BU97">
        <f>+[1]Sheet1!BU97</f>
        <v>7051.22021484375</v>
      </c>
      <c r="BV97">
        <f>+[1]Sheet1!BV97</f>
        <v>8640.6533203125</v>
      </c>
      <c r="BW97">
        <f>+[1]Sheet1!BW97</f>
        <v>7967.1787109375</v>
      </c>
      <c r="BX97">
        <f>+[1]Sheet1!BX97</f>
        <v>6789.74853515625</v>
      </c>
      <c r="BY97">
        <f>+[1]Sheet1!BY97</f>
        <v>6799.97607421875</v>
      </c>
      <c r="BZ97">
        <f>+[1]Sheet1!BZ97</f>
        <v>5983.70458984375</v>
      </c>
      <c r="CA97">
        <f>+[1]Sheet1!CA97</f>
        <v>8306.421875</v>
      </c>
      <c r="CB97">
        <f>+[1]Sheet1!CB97</f>
        <v>7287.35107421875</v>
      </c>
      <c r="CC97">
        <f>+[1]Sheet1!CC97</f>
        <v>7554.09423828125</v>
      </c>
      <c r="CD97">
        <f>+[1]Sheet1!CD97</f>
        <v>7554.09423828125</v>
      </c>
      <c r="CF97">
        <f ca="1">+[2]IPCse!DC101</f>
        <v>7563.1498850823245</v>
      </c>
      <c r="CG97">
        <f t="shared" ref="CG97" ca="1" si="19">+CF97/$CF$2*100</f>
        <v>7557.0175188069188</v>
      </c>
    </row>
    <row r="98" spans="1:85" x14ac:dyDescent="0.25">
      <c r="A98" s="2">
        <f>+[1]Sheet1!A98</f>
        <v>45627</v>
      </c>
      <c r="B98" s="1">
        <f>+[1]Sheet1!B98</f>
        <v>12</v>
      </c>
      <c r="C98" s="1">
        <f>+[1]Sheet1!C98</f>
        <v>2024</v>
      </c>
      <c r="D98">
        <f>+[1]Sheet1!D98</f>
        <v>8084.951171875</v>
      </c>
      <c r="E98">
        <f>+[1]Sheet1!E98</f>
        <v>6021.66015625</v>
      </c>
      <c r="F98">
        <f>+[1]Sheet1!F98</f>
        <v>6686.23876953125</v>
      </c>
      <c r="G98">
        <f>+[1]Sheet1!G98</f>
        <v>7799.5859375</v>
      </c>
      <c r="H98">
        <f>+[1]Sheet1!H98</f>
        <v>7117.052734375</v>
      </c>
      <c r="I98">
        <f>+[1]Sheet1!I98</f>
        <v>8971.3369140625</v>
      </c>
      <c r="J98">
        <f>+[1]Sheet1!J98</f>
        <v>8219.171875</v>
      </c>
      <c r="K98">
        <f>+[1]Sheet1!K98</f>
        <v>7133.8251953125</v>
      </c>
      <c r="L98">
        <f>+[1]Sheet1!L98</f>
        <v>6949.07373046875</v>
      </c>
      <c r="M98">
        <f>+[1]Sheet1!M98</f>
        <v>6161.857421875</v>
      </c>
      <c r="N98">
        <f>+[1]Sheet1!N98</f>
        <v>8699.53515625</v>
      </c>
      <c r="O98">
        <f>+[1]Sheet1!O98</f>
        <v>7495.60107421875</v>
      </c>
      <c r="P98">
        <f>+[1]Sheet1!P98</f>
        <v>8124.095703125</v>
      </c>
      <c r="Q98">
        <f>+[1]Sheet1!Q98</f>
        <v>6020.43603515625</v>
      </c>
      <c r="R98">
        <f>+[1]Sheet1!R98</f>
        <v>6770.85693359375</v>
      </c>
      <c r="S98">
        <f>+[1]Sheet1!S98</f>
        <v>7616.15283203125</v>
      </c>
      <c r="T98">
        <f>+[1]Sheet1!T98</f>
        <v>7115.369140625</v>
      </c>
      <c r="U98">
        <f>+[1]Sheet1!U98</f>
        <v>8923.9404296875</v>
      </c>
      <c r="V98">
        <f>+[1]Sheet1!V98</f>
        <v>8185.814453125</v>
      </c>
      <c r="W98">
        <f>+[1]Sheet1!W98</f>
        <v>7123.47216796875</v>
      </c>
      <c r="X98">
        <f>+[1]Sheet1!X98</f>
        <v>6955.09228515625</v>
      </c>
      <c r="Y98">
        <f>+[1]Sheet1!Y98</f>
        <v>6286.70703125</v>
      </c>
      <c r="Z98">
        <f>+[1]Sheet1!Z98</f>
        <v>8704.0966796875</v>
      </c>
      <c r="AA98">
        <f>+[1]Sheet1!AA98</f>
        <v>7459.0048828125</v>
      </c>
      <c r="AB98">
        <f>+[1]Sheet1!AB98</f>
        <v>8152.36279296875</v>
      </c>
      <c r="AC98">
        <f>+[1]Sheet1!AC98</f>
        <v>6013.7294921875</v>
      </c>
      <c r="AD98">
        <f>+[1]Sheet1!AD98</f>
        <v>6811.21142578125</v>
      </c>
      <c r="AE98">
        <f>+[1]Sheet1!AE98</f>
        <v>7458.96826171875</v>
      </c>
      <c r="AF98">
        <f>+[1]Sheet1!AF98</f>
        <v>7118.82861328125</v>
      </c>
      <c r="AG98">
        <f>+[1]Sheet1!AG98</f>
        <v>8936.0498046875</v>
      </c>
      <c r="AH98">
        <f>+[1]Sheet1!AH98</f>
        <v>8183.982421875</v>
      </c>
      <c r="AI98">
        <f>+[1]Sheet1!AI98</f>
        <v>7125.89013671875</v>
      </c>
      <c r="AJ98">
        <f>+[1]Sheet1!AJ98</f>
        <v>6954.0419921875</v>
      </c>
      <c r="AK98">
        <f>+[1]Sheet1!AK98</f>
        <v>6337.537109375</v>
      </c>
      <c r="AL98">
        <f>+[1]Sheet1!AL98</f>
        <v>8683.9658203125</v>
      </c>
      <c r="AM98">
        <f>+[1]Sheet1!AM98</f>
        <v>7435.90283203125</v>
      </c>
      <c r="AN98">
        <f>+[1]Sheet1!AN98</f>
        <v>8167.02587890625</v>
      </c>
      <c r="AO98">
        <f>+[1]Sheet1!AO98</f>
        <v>6021.0146484375</v>
      </c>
      <c r="AP98">
        <f>+[1]Sheet1!AP98</f>
        <v>6855.80908203125</v>
      </c>
      <c r="AQ98">
        <f>+[1]Sheet1!AQ98</f>
        <v>7432.1337890625</v>
      </c>
      <c r="AR98">
        <f>+[1]Sheet1!AR98</f>
        <v>7121.64404296875</v>
      </c>
      <c r="AS98">
        <f>+[1]Sheet1!AS98</f>
        <v>8818.5693359375</v>
      </c>
      <c r="AT98">
        <f>+[1]Sheet1!AT98</f>
        <v>8143.10009765625</v>
      </c>
      <c r="AU98">
        <f>+[1]Sheet1!AU98</f>
        <v>7093.91650390625</v>
      </c>
      <c r="AV98">
        <f>+[1]Sheet1!AV98</f>
        <v>6980.3505859375</v>
      </c>
      <c r="AW98">
        <f>+[1]Sheet1!AW98</f>
        <v>6282.841796875</v>
      </c>
      <c r="AX98">
        <f>+[1]Sheet1!AX98</f>
        <v>8687.443359375</v>
      </c>
      <c r="AY98">
        <f>+[1]Sheet1!AY98</f>
        <v>7446.54638671875</v>
      </c>
      <c r="AZ98">
        <f>+[1]Sheet1!AZ98</f>
        <v>8183.24951171875</v>
      </c>
      <c r="BA98">
        <f>+[1]Sheet1!BA98</f>
        <v>6027.3251953125</v>
      </c>
      <c r="BB98">
        <f>+[1]Sheet1!BB98</f>
        <v>6914.8876953125</v>
      </c>
      <c r="BC98">
        <f>+[1]Sheet1!BC98</f>
        <v>7355.783203125</v>
      </c>
      <c r="BD98">
        <f>+[1]Sheet1!BD98</f>
        <v>7118.587890625</v>
      </c>
      <c r="BE98">
        <f>+[1]Sheet1!BE98</f>
        <v>8726.0498046875</v>
      </c>
      <c r="BF98">
        <f>+[1]Sheet1!BF98</f>
        <v>8100.8515625</v>
      </c>
      <c r="BG98">
        <f>+[1]Sheet1!BG98</f>
        <v>7094.9384765625</v>
      </c>
      <c r="BH98">
        <f>+[1]Sheet1!BH98</f>
        <v>7022.36474609375</v>
      </c>
      <c r="BI98">
        <f>+[1]Sheet1!BI98</f>
        <v>6452.9580078125</v>
      </c>
      <c r="BJ98">
        <f>+[1]Sheet1!BJ98</f>
        <v>8668.4541015625</v>
      </c>
      <c r="BK98">
        <f>+[1]Sheet1!BK98</f>
        <v>7423.9970703125</v>
      </c>
      <c r="BL98">
        <f>+[1]Sheet1!BL98</f>
        <v>7733.8427734375</v>
      </c>
      <c r="BM98">
        <f>+[1]Sheet1!BM98</f>
        <v>7724.87646484375</v>
      </c>
      <c r="BN98">
        <f>+[1]Sheet1!BN98</f>
        <v>7745.27392578125</v>
      </c>
      <c r="BO98">
        <f>+[1]Sheet1!BO98</f>
        <v>7749.21435546875</v>
      </c>
      <c r="BP98">
        <f>+[1]Sheet1!BP98</f>
        <v>7728.6494140625</v>
      </c>
      <c r="BQ98">
        <f>+[1]Sheet1!BQ98</f>
        <v>8144.9716796875</v>
      </c>
      <c r="BR98">
        <f>+[1]Sheet1!BR98</f>
        <v>6021.6669921875</v>
      </c>
      <c r="BS98">
        <f>+[1]Sheet1!BS98</f>
        <v>6826.81982421875</v>
      </c>
      <c r="BT98">
        <f>+[1]Sheet1!BT98</f>
        <v>7483.3017578125</v>
      </c>
      <c r="BU98">
        <f>+[1]Sheet1!BU98</f>
        <v>7118.74462890625</v>
      </c>
      <c r="BV98">
        <f>+[1]Sheet1!BV98</f>
        <v>8824.310546875</v>
      </c>
      <c r="BW98">
        <f>+[1]Sheet1!BW98</f>
        <v>8147.26318359375</v>
      </c>
      <c r="BX98">
        <f>+[1]Sheet1!BX98</f>
        <v>7110.052734375</v>
      </c>
      <c r="BY98">
        <f>+[1]Sheet1!BY98</f>
        <v>6984.76806640625</v>
      </c>
      <c r="BZ98">
        <f>+[1]Sheet1!BZ98</f>
        <v>6352.9853515625</v>
      </c>
      <c r="CA98">
        <f>+[1]Sheet1!CA98</f>
        <v>8682.2001953125</v>
      </c>
      <c r="CB98">
        <f>+[1]Sheet1!CB98</f>
        <v>7442.9501953125</v>
      </c>
      <c r="CC98">
        <f>+[1]Sheet1!CC98</f>
        <v>7736.2177734375</v>
      </c>
      <c r="CD98">
        <f>+[1]Sheet1!CD98</f>
        <v>7736.2177734375</v>
      </c>
      <c r="CF98">
        <f ca="1">+[2]IPCse!DC102</f>
        <v>7746.1711168860911</v>
      </c>
      <c r="CG98">
        <f t="shared" ref="CG98" ca="1" si="20">+CF98/$CF$2*100</f>
        <v>7739.8903530188563</v>
      </c>
    </row>
    <row r="99" spans="1:85" x14ac:dyDescent="0.25">
      <c r="A99" s="2">
        <f>+[1]Sheet1!A99</f>
        <v>45658</v>
      </c>
      <c r="B99" s="1">
        <f>+[1]Sheet1!B99</f>
        <v>1</v>
      </c>
      <c r="C99" s="1">
        <f>+[1]Sheet1!C99</f>
        <v>2025</v>
      </c>
      <c r="D99">
        <f>+[1]Sheet1!D99</f>
        <v>8103.31201171875</v>
      </c>
      <c r="E99">
        <f>+[1]Sheet1!E99</f>
        <v>6084.1328125</v>
      </c>
      <c r="F99">
        <f>+[1]Sheet1!F99</f>
        <v>6769.8505859375</v>
      </c>
      <c r="G99">
        <f>+[1]Sheet1!G99</f>
        <v>8140.7373046875</v>
      </c>
      <c r="H99">
        <f>+[1]Sheet1!H99</f>
        <v>7234.0048828125</v>
      </c>
      <c r="I99">
        <f>+[1]Sheet1!I99</f>
        <v>9179.8974609375</v>
      </c>
      <c r="J99">
        <f>+[1]Sheet1!J99</f>
        <v>8345.853515625</v>
      </c>
      <c r="K99">
        <f>+[1]Sheet1!K99</f>
        <v>6978.703125</v>
      </c>
      <c r="L99">
        <f>+[1]Sheet1!L99</f>
        <v>7114.8203125</v>
      </c>
      <c r="M99">
        <f>+[1]Sheet1!M99</f>
        <v>6496.11083984375</v>
      </c>
      <c r="N99">
        <f>+[1]Sheet1!N99</f>
        <v>9147.416015625</v>
      </c>
      <c r="O99">
        <f>+[1]Sheet1!O99</f>
        <v>7667.265625</v>
      </c>
      <c r="P99">
        <f>+[1]Sheet1!P99</f>
        <v>8140.2939453125</v>
      </c>
      <c r="Q99">
        <f>+[1]Sheet1!Q99</f>
        <v>6081.5888671875</v>
      </c>
      <c r="R99">
        <f>+[1]Sheet1!R99</f>
        <v>6845.0703125</v>
      </c>
      <c r="S99">
        <f>+[1]Sheet1!S99</f>
        <v>7931.78759765625</v>
      </c>
      <c r="T99">
        <f>+[1]Sheet1!T99</f>
        <v>7232.11083984375</v>
      </c>
      <c r="U99">
        <f>+[1]Sheet1!U99</f>
        <v>9132.439453125</v>
      </c>
      <c r="V99">
        <f>+[1]Sheet1!V99</f>
        <v>8299.92578125</v>
      </c>
      <c r="W99">
        <f>+[1]Sheet1!W99</f>
        <v>6967.857421875</v>
      </c>
      <c r="X99">
        <f>+[1]Sheet1!X99</f>
        <v>7124.4697265625</v>
      </c>
      <c r="Y99">
        <f>+[1]Sheet1!Y99</f>
        <v>6590.9951171875</v>
      </c>
      <c r="Z99">
        <f>+[1]Sheet1!Z99</f>
        <v>9145.4931640625</v>
      </c>
      <c r="AA99">
        <f>+[1]Sheet1!AA99</f>
        <v>7639.78857421875</v>
      </c>
      <c r="AB99">
        <f>+[1]Sheet1!AB99</f>
        <v>8167.21142578125</v>
      </c>
      <c r="AC99">
        <f>+[1]Sheet1!AC99</f>
        <v>6073.9443359375</v>
      </c>
      <c r="AD99">
        <f>+[1]Sheet1!AD99</f>
        <v>6882.53173828125</v>
      </c>
      <c r="AE99">
        <f>+[1]Sheet1!AE99</f>
        <v>7769.50439453125</v>
      </c>
      <c r="AF99">
        <f>+[1]Sheet1!AF99</f>
        <v>7235.38525390625</v>
      </c>
      <c r="AG99">
        <f>+[1]Sheet1!AG99</f>
        <v>9144.1865234375</v>
      </c>
      <c r="AH99">
        <f>+[1]Sheet1!AH99</f>
        <v>8290.947265625</v>
      </c>
      <c r="AI99">
        <f>+[1]Sheet1!AI99</f>
        <v>6971.4462890625</v>
      </c>
      <c r="AJ99">
        <f>+[1]Sheet1!AJ99</f>
        <v>7123.75146484375</v>
      </c>
      <c r="AK99">
        <f>+[1]Sheet1!AK99</f>
        <v>6638.94189453125</v>
      </c>
      <c r="AL99">
        <f>+[1]Sheet1!AL99</f>
        <v>9130.9453125</v>
      </c>
      <c r="AM99">
        <f>+[1]Sheet1!AM99</f>
        <v>7619.3017578125</v>
      </c>
      <c r="AN99">
        <f>+[1]Sheet1!AN99</f>
        <v>8182.7392578125</v>
      </c>
      <c r="AO99">
        <f>+[1]Sheet1!AO99</f>
        <v>6080.78662109375</v>
      </c>
      <c r="AP99">
        <f>+[1]Sheet1!AP99</f>
        <v>6919.60693359375</v>
      </c>
      <c r="AQ99">
        <f>+[1]Sheet1!AQ99</f>
        <v>7732.86962890625</v>
      </c>
      <c r="AR99">
        <f>+[1]Sheet1!AR99</f>
        <v>7238.19384765625</v>
      </c>
      <c r="AS99">
        <f>+[1]Sheet1!AS99</f>
        <v>9028.916015625</v>
      </c>
      <c r="AT99">
        <f>+[1]Sheet1!AT99</f>
        <v>8242.6611328125</v>
      </c>
      <c r="AU99">
        <f>+[1]Sheet1!AU99</f>
        <v>6939.59423828125</v>
      </c>
      <c r="AV99">
        <f>+[1]Sheet1!AV99</f>
        <v>7154.27392578125</v>
      </c>
      <c r="AW99">
        <f>+[1]Sheet1!AW99</f>
        <v>6583.357421875</v>
      </c>
      <c r="AX99">
        <f>+[1]Sheet1!AX99</f>
        <v>9132.4619140625</v>
      </c>
      <c r="AY99">
        <f>+[1]Sheet1!AY99</f>
        <v>7634.18896484375</v>
      </c>
      <c r="AZ99">
        <f>+[1]Sheet1!AZ99</f>
        <v>8200.0224609375</v>
      </c>
      <c r="BA99">
        <f>+[1]Sheet1!BA99</f>
        <v>6085.60302734375</v>
      </c>
      <c r="BB99">
        <f>+[1]Sheet1!BB99</f>
        <v>6970.58642578125</v>
      </c>
      <c r="BC99">
        <f>+[1]Sheet1!BC99</f>
        <v>7631.88134765625</v>
      </c>
      <c r="BD99">
        <f>+[1]Sheet1!BD99</f>
        <v>7233.2958984375</v>
      </c>
      <c r="BE99">
        <f>+[1]Sheet1!BE99</f>
        <v>8937.6875</v>
      </c>
      <c r="BF99">
        <f>+[1]Sheet1!BF99</f>
        <v>8195.4619140625</v>
      </c>
      <c r="BG99">
        <f>+[1]Sheet1!BG99</f>
        <v>6934.828125</v>
      </c>
      <c r="BH99">
        <f>+[1]Sheet1!BH99</f>
        <v>7199.1884765625</v>
      </c>
      <c r="BI99">
        <f>+[1]Sheet1!BI99</f>
        <v>6727.8955078125</v>
      </c>
      <c r="BJ99">
        <f>+[1]Sheet1!BJ99</f>
        <v>9120.0673828125</v>
      </c>
      <c r="BK99">
        <f>+[1]Sheet1!BK99</f>
        <v>7622.251953125</v>
      </c>
      <c r="BL99">
        <f>+[1]Sheet1!BL99</f>
        <v>7850.2138671875</v>
      </c>
      <c r="BM99">
        <f>+[1]Sheet1!BM99</f>
        <v>7849.91650390625</v>
      </c>
      <c r="BN99">
        <f>+[1]Sheet1!BN99</f>
        <v>7877.0390625</v>
      </c>
      <c r="BO99">
        <f>+[1]Sheet1!BO99</f>
        <v>7889.6259765625</v>
      </c>
      <c r="BP99">
        <f>+[1]Sheet1!BP99</f>
        <v>7884.61376953125</v>
      </c>
      <c r="BQ99">
        <f>+[1]Sheet1!BQ99</f>
        <v>8161.32275390625</v>
      </c>
      <c r="BR99">
        <f>+[1]Sheet1!BR99</f>
        <v>6081.67578125</v>
      </c>
      <c r="BS99">
        <f>+[1]Sheet1!BS99</f>
        <v>6894.1728515625</v>
      </c>
      <c r="BT99">
        <f>+[1]Sheet1!BT99</f>
        <v>7784.67578125</v>
      </c>
      <c r="BU99">
        <f>+[1]Sheet1!BU99</f>
        <v>7234.5908203125</v>
      </c>
      <c r="BV99">
        <f>+[1]Sheet1!BV99</f>
        <v>9034.4658203125</v>
      </c>
      <c r="BW99">
        <f>+[1]Sheet1!BW99</f>
        <v>8250.66796875</v>
      </c>
      <c r="BX99">
        <f>+[1]Sheet1!BX99</f>
        <v>6953.71923828125</v>
      </c>
      <c r="BY99">
        <f>+[1]Sheet1!BY99</f>
        <v>7157.57763671875</v>
      </c>
      <c r="BZ99">
        <f>+[1]Sheet1!BZ99</f>
        <v>6646.0947265625</v>
      </c>
      <c r="CA99">
        <f>+[1]Sheet1!CA99</f>
        <v>9129.98828125</v>
      </c>
      <c r="CB99">
        <f>+[1]Sheet1!CB99</f>
        <v>7631.2919921875</v>
      </c>
      <c r="CC99">
        <f>+[1]Sheet1!CC99</f>
        <v>7874.802734375</v>
      </c>
      <c r="CD99">
        <f>+[1]Sheet1!CD99</f>
        <v>7874.802734375</v>
      </c>
      <c r="CF99">
        <f ca="1">+[2]IPCse!DC103</f>
        <v>7884.7557758111298</v>
      </c>
      <c r="CG99">
        <f t="shared" ref="CG99" ca="1" si="21">+CF99/$CF$2*100</f>
        <v>7878.3626444909687</v>
      </c>
    </row>
    <row r="100" spans="1:85" x14ac:dyDescent="0.25">
      <c r="A100" s="2">
        <f>+[1]Sheet1!A100</f>
        <v>45689</v>
      </c>
      <c r="B100" s="1">
        <f>+[1]Sheet1!B100</f>
        <v>2</v>
      </c>
      <c r="C100" s="1">
        <f>+[1]Sheet1!C100</f>
        <v>2025</v>
      </c>
      <c r="D100">
        <f>+[1]Sheet1!D100</f>
        <v>8267.0068359375</v>
      </c>
      <c r="E100">
        <f>+[1]Sheet1!E100</f>
        <v>6146.9443359375</v>
      </c>
      <c r="F100">
        <f>+[1]Sheet1!F100</f>
        <v>6889.4267578125</v>
      </c>
      <c r="G100">
        <f>+[1]Sheet1!G100</f>
        <v>8443.546875</v>
      </c>
      <c r="H100">
        <f>+[1]Sheet1!H100</f>
        <v>7306.2626953125</v>
      </c>
      <c r="I100">
        <f>+[1]Sheet1!I100</f>
        <v>9369.140625</v>
      </c>
      <c r="J100">
        <f>+[1]Sheet1!J100</f>
        <v>8495.7529296875</v>
      </c>
      <c r="K100">
        <f>+[1]Sheet1!K100</f>
        <v>6949.349609375</v>
      </c>
      <c r="L100">
        <f>+[1]Sheet1!L100</f>
        <v>7310.4287109375</v>
      </c>
      <c r="M100">
        <f>+[1]Sheet1!M100</f>
        <v>6669.31689453125</v>
      </c>
      <c r="N100">
        <f>+[1]Sheet1!N100</f>
        <v>9346.744140625</v>
      </c>
      <c r="O100">
        <f>+[1]Sheet1!O100</f>
        <v>7886.8935546875</v>
      </c>
      <c r="P100">
        <f>+[1]Sheet1!P100</f>
        <v>8303.10546875</v>
      </c>
      <c r="Q100">
        <f>+[1]Sheet1!Q100</f>
        <v>6144.58642578125</v>
      </c>
      <c r="R100">
        <f>+[1]Sheet1!R100</f>
        <v>6969.10693359375</v>
      </c>
      <c r="S100">
        <f>+[1]Sheet1!S100</f>
        <v>8233.7158203125</v>
      </c>
      <c r="T100">
        <f>+[1]Sheet1!T100</f>
        <v>7306.0478515625</v>
      </c>
      <c r="U100">
        <f>+[1]Sheet1!U100</f>
        <v>9320.330078125</v>
      </c>
      <c r="V100">
        <f>+[1]Sheet1!V100</f>
        <v>8445.6611328125</v>
      </c>
      <c r="W100">
        <f>+[1]Sheet1!W100</f>
        <v>6931.3896484375</v>
      </c>
      <c r="X100">
        <f>+[1]Sheet1!X100</f>
        <v>7329.81396484375</v>
      </c>
      <c r="Y100">
        <f>+[1]Sheet1!Y100</f>
        <v>6781.41064453125</v>
      </c>
      <c r="Z100">
        <f>+[1]Sheet1!Z100</f>
        <v>9343.75</v>
      </c>
      <c r="AA100">
        <f>+[1]Sheet1!AA100</f>
        <v>7862.6875</v>
      </c>
      <c r="AB100">
        <f>+[1]Sheet1!AB100</f>
        <v>8329.322265625</v>
      </c>
      <c r="AC100">
        <f>+[1]Sheet1!AC100</f>
        <v>6142.7578125</v>
      </c>
      <c r="AD100">
        <f>+[1]Sheet1!AD100</f>
        <v>7010.263671875</v>
      </c>
      <c r="AE100">
        <f>+[1]Sheet1!AE100</f>
        <v>8068.33984375</v>
      </c>
      <c r="AF100">
        <f>+[1]Sheet1!AF100</f>
        <v>7307.84228515625</v>
      </c>
      <c r="AG100">
        <f>+[1]Sheet1!AG100</f>
        <v>9334.7626953125</v>
      </c>
      <c r="AH100">
        <f>+[1]Sheet1!AH100</f>
        <v>8436.638671875</v>
      </c>
      <c r="AI100">
        <f>+[1]Sheet1!AI100</f>
        <v>6929.6904296875</v>
      </c>
      <c r="AJ100">
        <f>+[1]Sheet1!AJ100</f>
        <v>7335.6298828125</v>
      </c>
      <c r="AK100">
        <f>+[1]Sheet1!AK100</f>
        <v>6829.95361328125</v>
      </c>
      <c r="AL100">
        <f>+[1]Sheet1!AL100</f>
        <v>9333.3720703125</v>
      </c>
      <c r="AM100">
        <f>+[1]Sheet1!AM100</f>
        <v>7842.65185546875</v>
      </c>
      <c r="AN100">
        <f>+[1]Sheet1!AN100</f>
        <v>8345.4443359375</v>
      </c>
      <c r="AO100">
        <f>+[1]Sheet1!AO100</f>
        <v>6148.150390625</v>
      </c>
      <c r="AP100">
        <f>+[1]Sheet1!AP100</f>
        <v>7048.267578125</v>
      </c>
      <c r="AQ100">
        <f>+[1]Sheet1!AQ100</f>
        <v>8036.6015625</v>
      </c>
      <c r="AR100">
        <f>+[1]Sheet1!AR100</f>
        <v>7311.2880859375</v>
      </c>
      <c r="AS100">
        <f>+[1]Sheet1!AS100</f>
        <v>9214.1640625</v>
      </c>
      <c r="AT100">
        <f>+[1]Sheet1!AT100</f>
        <v>8382.8466796875</v>
      </c>
      <c r="AU100">
        <f>+[1]Sheet1!AU100</f>
        <v>6900.01708984375</v>
      </c>
      <c r="AV100">
        <f>+[1]Sheet1!AV100</f>
        <v>7365.333984375</v>
      </c>
      <c r="AW100">
        <f>+[1]Sheet1!AW100</f>
        <v>6779.48095703125</v>
      </c>
      <c r="AX100">
        <f>+[1]Sheet1!AX100</f>
        <v>9336.2431640625</v>
      </c>
      <c r="AY100">
        <f>+[1]Sheet1!AY100</f>
        <v>7860.41455078125</v>
      </c>
      <c r="AZ100">
        <f>+[1]Sheet1!AZ100</f>
        <v>8360.658203125</v>
      </c>
      <c r="BA100">
        <f>+[1]Sheet1!BA100</f>
        <v>6150.041015625</v>
      </c>
      <c r="BB100">
        <f>+[1]Sheet1!BB100</f>
        <v>7102.82861328125</v>
      </c>
      <c r="BC100">
        <f>+[1]Sheet1!BC100</f>
        <v>7931.94873046875</v>
      </c>
      <c r="BD100">
        <f>+[1]Sheet1!BD100</f>
        <v>7310.2197265625</v>
      </c>
      <c r="BE100">
        <f>+[1]Sheet1!BE100</f>
        <v>9119.48046875</v>
      </c>
      <c r="BF100">
        <f>+[1]Sheet1!BF100</f>
        <v>8333.072265625</v>
      </c>
      <c r="BG100">
        <f>+[1]Sheet1!BG100</f>
        <v>6893.3173828125</v>
      </c>
      <c r="BH100">
        <f>+[1]Sheet1!BH100</f>
        <v>7412.7099609375</v>
      </c>
      <c r="BI100">
        <f>+[1]Sheet1!BI100</f>
        <v>6944.14892578125</v>
      </c>
      <c r="BJ100">
        <f>+[1]Sheet1!BJ100</f>
        <v>9322.0341796875</v>
      </c>
      <c r="BK100">
        <f>+[1]Sheet1!BK100</f>
        <v>7851.63232421875</v>
      </c>
      <c r="BL100">
        <f>+[1]Sheet1!BL100</f>
        <v>8014.22314453125</v>
      </c>
      <c r="BM100">
        <f>+[1]Sheet1!BM100</f>
        <v>8014.53125</v>
      </c>
      <c r="BN100">
        <f>+[1]Sheet1!BN100</f>
        <v>8043.97412109375</v>
      </c>
      <c r="BO100">
        <f>+[1]Sheet1!BO100</f>
        <v>8056.9921875</v>
      </c>
      <c r="BP100">
        <f>+[1]Sheet1!BP100</f>
        <v>8053.83544921875</v>
      </c>
      <c r="BQ100">
        <f>+[1]Sheet1!BQ100</f>
        <v>8323.638671875</v>
      </c>
      <c r="BR100">
        <f>+[1]Sheet1!BR100</f>
        <v>6146.97119140625</v>
      </c>
      <c r="BS100">
        <f>+[1]Sheet1!BS100</f>
        <v>7021.6591796875</v>
      </c>
      <c r="BT100">
        <f>+[1]Sheet1!BT100</f>
        <v>8085.93359375</v>
      </c>
      <c r="BU100">
        <f>+[1]Sheet1!BU100</f>
        <v>7309.212890625</v>
      </c>
      <c r="BV100">
        <f>+[1]Sheet1!BV100</f>
        <v>9219.806640625</v>
      </c>
      <c r="BW100">
        <f>+[1]Sheet1!BW100</f>
        <v>8392.4541015625</v>
      </c>
      <c r="BX100">
        <f>+[1]Sheet1!BX100</f>
        <v>6914.859375</v>
      </c>
      <c r="BY100">
        <f>+[1]Sheet1!BY100</f>
        <v>7367.25244140625</v>
      </c>
      <c r="BZ100">
        <f>+[1]Sheet1!BZ100</f>
        <v>6847.15380859375</v>
      </c>
      <c r="CA100">
        <f>+[1]Sheet1!CA100</f>
        <v>9331.7734375</v>
      </c>
      <c r="CB100">
        <f>+[1]Sheet1!CB100</f>
        <v>7857.09423828125</v>
      </c>
      <c r="CC100">
        <f>+[1]Sheet1!CC100</f>
        <v>8041.8544921875</v>
      </c>
      <c r="CD100">
        <f>+[1]Sheet1!CD100</f>
        <v>8041.8544921875</v>
      </c>
      <c r="CF100">
        <f ca="1">+[2]IPCse!DC104</f>
        <v>8049.9664179202136</v>
      </c>
      <c r="CG100">
        <f t="shared" ref="CG100" ca="1" si="22">+CF100/$CF$2*100</f>
        <v>8043.4393302213748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9BAF4-83FE-4A07-B6DD-CA433D852778}">
  <sheetPr>
    <tabColor rgb="FF00B0F0"/>
  </sheetPr>
  <dimension ref="A1:DE102"/>
  <sheetViews>
    <sheetView zoomScale="115" zoomScaleNormal="115" workbookViewId="0">
      <pane xSplit="3" ySplit="3" topLeftCell="BP89" activePane="bottomRight" state="frozen"/>
      <selection pane="topRight" activeCell="D1" sqref="D1"/>
      <selection pane="bottomLeft" activeCell="A4" sqref="A4"/>
      <selection pane="bottomRight" activeCell="CC102" sqref="BT102:CC102"/>
    </sheetView>
  </sheetViews>
  <sheetFormatPr baseColWidth="10" defaultColWidth="11.5703125" defaultRowHeight="15" x14ac:dyDescent="0.25"/>
  <cols>
    <col min="1" max="3" width="11.42578125" style="1"/>
    <col min="4" max="4" width="11.42578125" style="8"/>
    <col min="15" max="15" width="11.42578125" style="9"/>
    <col min="28" max="28" width="11.42578125" style="8"/>
    <col min="39" max="39" width="11.42578125" style="9"/>
    <col min="52" max="52" width="11.42578125" style="8"/>
    <col min="63" max="63" width="11.42578125" style="9"/>
    <col min="64" max="64" width="11.85546875" customWidth="1"/>
    <col min="70" max="70" width="11.42578125" style="8"/>
    <col min="81" max="81" width="11.42578125" style="9"/>
    <col min="82" max="82" width="11.42578125" style="8"/>
    <col min="83" max="83" width="11.42578125" style="9"/>
    <col min="97" max="108" width="11.7109375" bestFit="1" customWidth="1"/>
    <col min="109" max="109" width="13.28515625" bestFit="1" customWidth="1"/>
  </cols>
  <sheetData>
    <row r="1" spans="1:108" s="18" customFormat="1" ht="33.75" customHeight="1" x14ac:dyDescent="0.25">
      <c r="D1" s="111" t="s">
        <v>82</v>
      </c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3"/>
      <c r="P1" s="111" t="s">
        <v>83</v>
      </c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3"/>
      <c r="AB1" s="111" t="s">
        <v>84</v>
      </c>
      <c r="AC1" s="112"/>
      <c r="AD1" s="112"/>
      <c r="AE1" s="112"/>
      <c r="AF1" s="112"/>
      <c r="AG1" s="112"/>
      <c r="AH1" s="112"/>
      <c r="AI1" s="112"/>
      <c r="AJ1" s="112"/>
      <c r="AK1" s="112"/>
      <c r="AL1" s="112"/>
      <c r="AM1" s="113"/>
      <c r="AN1" s="111" t="s">
        <v>85</v>
      </c>
      <c r="AO1" s="112"/>
      <c r="AP1" s="112"/>
      <c r="AQ1" s="112"/>
      <c r="AR1" s="112"/>
      <c r="AS1" s="112"/>
      <c r="AT1" s="112"/>
      <c r="AU1" s="112"/>
      <c r="AV1" s="112"/>
      <c r="AW1" s="112"/>
      <c r="AX1" s="112"/>
      <c r="AY1" s="113"/>
      <c r="AZ1" s="111" t="s">
        <v>86</v>
      </c>
      <c r="BA1" s="112"/>
      <c r="BB1" s="112"/>
      <c r="BC1" s="112"/>
      <c r="BD1" s="112"/>
      <c r="BE1" s="112"/>
      <c r="BF1" s="112"/>
      <c r="BG1" s="112"/>
      <c r="BH1" s="112"/>
      <c r="BI1" s="112"/>
      <c r="BJ1" s="112"/>
      <c r="BK1" s="113"/>
      <c r="BL1" s="6"/>
      <c r="BM1" s="6" t="s">
        <v>82</v>
      </c>
      <c r="BN1" s="6" t="s">
        <v>83</v>
      </c>
      <c r="BO1" s="6" t="s">
        <v>84</v>
      </c>
      <c r="BP1" s="6" t="s">
        <v>85</v>
      </c>
      <c r="BQ1" s="6" t="s">
        <v>86</v>
      </c>
      <c r="BR1" s="5" t="s">
        <v>87</v>
      </c>
      <c r="BS1" s="6" t="s">
        <v>87</v>
      </c>
      <c r="BT1" s="6" t="s">
        <v>87</v>
      </c>
      <c r="BU1" s="6" t="s">
        <v>87</v>
      </c>
      <c r="BV1" s="6" t="s">
        <v>87</v>
      </c>
      <c r="BW1" s="6" t="s">
        <v>87</v>
      </c>
      <c r="BX1" s="6" t="s">
        <v>87</v>
      </c>
      <c r="BY1" s="6" t="s">
        <v>87</v>
      </c>
      <c r="BZ1" s="6" t="s">
        <v>87</v>
      </c>
      <c r="CA1" s="6" t="s">
        <v>87</v>
      </c>
      <c r="CB1" s="6" t="s">
        <v>87</v>
      </c>
      <c r="CC1" s="7" t="s">
        <v>87</v>
      </c>
      <c r="CD1" s="5" t="s">
        <v>87</v>
      </c>
      <c r="CE1" s="7" t="s">
        <v>87</v>
      </c>
    </row>
    <row r="2" spans="1:108" s="103" customFormat="1" ht="60" x14ac:dyDescent="0.25">
      <c r="D2" s="104" t="s">
        <v>88</v>
      </c>
      <c r="E2" s="103" t="s">
        <v>89</v>
      </c>
      <c r="F2" s="103" t="s">
        <v>90</v>
      </c>
      <c r="G2" s="103" t="s">
        <v>91</v>
      </c>
      <c r="H2" s="103" t="s">
        <v>92</v>
      </c>
      <c r="I2" s="103" t="s">
        <v>93</v>
      </c>
      <c r="J2" s="103" t="s">
        <v>94</v>
      </c>
      <c r="K2" s="103" t="s">
        <v>95</v>
      </c>
      <c r="L2" s="103" t="s">
        <v>96</v>
      </c>
      <c r="M2" s="103" t="s">
        <v>97</v>
      </c>
      <c r="N2" s="103" t="s">
        <v>98</v>
      </c>
      <c r="O2" s="105" t="s">
        <v>99</v>
      </c>
      <c r="P2" s="103" t="s">
        <v>88</v>
      </c>
      <c r="Q2" s="103" t="s">
        <v>89</v>
      </c>
      <c r="R2" s="103" t="s">
        <v>90</v>
      </c>
      <c r="S2" s="103" t="s">
        <v>91</v>
      </c>
      <c r="T2" s="103" t="s">
        <v>92</v>
      </c>
      <c r="U2" s="103" t="s">
        <v>93</v>
      </c>
      <c r="V2" s="103" t="s">
        <v>94</v>
      </c>
      <c r="W2" s="103" t="s">
        <v>95</v>
      </c>
      <c r="X2" s="103" t="s">
        <v>96</v>
      </c>
      <c r="Y2" s="103" t="s">
        <v>97</v>
      </c>
      <c r="Z2" s="103" t="s">
        <v>98</v>
      </c>
      <c r="AA2" s="103" t="s">
        <v>99</v>
      </c>
      <c r="AB2" s="104" t="s">
        <v>88</v>
      </c>
      <c r="AC2" s="103" t="s">
        <v>89</v>
      </c>
      <c r="AD2" s="103" t="s">
        <v>90</v>
      </c>
      <c r="AE2" s="103" t="s">
        <v>91</v>
      </c>
      <c r="AF2" s="103" t="s">
        <v>92</v>
      </c>
      <c r="AG2" s="103" t="s">
        <v>93</v>
      </c>
      <c r="AH2" s="103" t="s">
        <v>94</v>
      </c>
      <c r="AI2" s="103" t="s">
        <v>95</v>
      </c>
      <c r="AJ2" s="103" t="s">
        <v>96</v>
      </c>
      <c r="AK2" s="103" t="s">
        <v>97</v>
      </c>
      <c r="AL2" s="103" t="s">
        <v>98</v>
      </c>
      <c r="AM2" s="105" t="s">
        <v>99</v>
      </c>
      <c r="AN2" s="103" t="s">
        <v>88</v>
      </c>
      <c r="AO2" s="103" t="s">
        <v>89</v>
      </c>
      <c r="AP2" s="103" t="s">
        <v>90</v>
      </c>
      <c r="AQ2" s="103" t="s">
        <v>91</v>
      </c>
      <c r="AR2" s="103" t="s">
        <v>92</v>
      </c>
      <c r="AS2" s="103" t="s">
        <v>93</v>
      </c>
      <c r="AT2" s="103" t="s">
        <v>94</v>
      </c>
      <c r="AU2" s="103" t="s">
        <v>95</v>
      </c>
      <c r="AV2" s="103" t="s">
        <v>96</v>
      </c>
      <c r="AW2" s="103" t="s">
        <v>97</v>
      </c>
      <c r="AX2" s="103" t="s">
        <v>98</v>
      </c>
      <c r="AY2" s="103" t="s">
        <v>99</v>
      </c>
      <c r="AZ2" s="104" t="s">
        <v>88</v>
      </c>
      <c r="BA2" s="103" t="s">
        <v>89</v>
      </c>
      <c r="BB2" s="103" t="s">
        <v>90</v>
      </c>
      <c r="BC2" s="103" t="s">
        <v>91</v>
      </c>
      <c r="BD2" s="103" t="s">
        <v>92</v>
      </c>
      <c r="BE2" s="103" t="s">
        <v>93</v>
      </c>
      <c r="BF2" s="103" t="s">
        <v>94</v>
      </c>
      <c r="BG2" s="103" t="s">
        <v>95</v>
      </c>
      <c r="BH2" s="103" t="s">
        <v>96</v>
      </c>
      <c r="BI2" s="103" t="s">
        <v>97</v>
      </c>
      <c r="BJ2" s="103" t="s">
        <v>98</v>
      </c>
      <c r="BK2" s="105" t="s">
        <v>99</v>
      </c>
      <c r="BM2" s="103" t="s">
        <v>100</v>
      </c>
      <c r="BN2" s="103" t="s">
        <v>100</v>
      </c>
      <c r="BO2" s="103" t="s">
        <v>100</v>
      </c>
      <c r="BP2" s="103" t="s">
        <v>100</v>
      </c>
      <c r="BQ2" s="103" t="s">
        <v>100</v>
      </c>
      <c r="BR2" s="104" t="s">
        <v>88</v>
      </c>
      <c r="BS2" s="103" t="s">
        <v>89</v>
      </c>
      <c r="BT2" s="103" t="s">
        <v>90</v>
      </c>
      <c r="BU2" s="103" t="s">
        <v>91</v>
      </c>
      <c r="BV2" s="103" t="s">
        <v>92</v>
      </c>
      <c r="BW2" s="103" t="s">
        <v>93</v>
      </c>
      <c r="BX2" s="103" t="s">
        <v>94</v>
      </c>
      <c r="BY2" s="103" t="s">
        <v>95</v>
      </c>
      <c r="BZ2" s="103" t="s">
        <v>96</v>
      </c>
      <c r="CA2" s="103" t="s">
        <v>97</v>
      </c>
      <c r="CB2" s="103" t="s">
        <v>98</v>
      </c>
      <c r="CC2" s="105" t="s">
        <v>99</v>
      </c>
      <c r="CD2" s="104" t="s">
        <v>100</v>
      </c>
      <c r="CE2" s="105" t="s">
        <v>100</v>
      </c>
      <c r="CI2" s="103" t="s">
        <v>136</v>
      </c>
      <c r="CJ2" s="103" t="s">
        <v>137</v>
      </c>
      <c r="CS2" s="103" t="str">
        <f>+BR2</f>
        <v>Alimentos y bebidas no alcohólicas</v>
      </c>
      <c r="CT2" s="103" t="str">
        <f t="shared" ref="CT2:DD2" si="0">+BS2</f>
        <v>Bebidas alcohólicas y tabaco</v>
      </c>
      <c r="CU2" s="103" t="str">
        <f t="shared" si="0"/>
        <v>Prendas de vestir y calzado</v>
      </c>
      <c r="CV2" s="103" t="str">
        <f t="shared" si="0"/>
        <v>Vivienda, agua, electricidad, gas y otros combustibles</v>
      </c>
      <c r="CW2" s="103" t="str">
        <f t="shared" si="0"/>
        <v>Equipamiento y mantenimiento del hogar</v>
      </c>
      <c r="CX2" s="103" t="str">
        <f t="shared" si="0"/>
        <v>Salud</v>
      </c>
      <c r="CY2" s="103" t="str">
        <f t="shared" si="0"/>
        <v>Transporte</v>
      </c>
      <c r="CZ2" s="103" t="str">
        <f t="shared" si="0"/>
        <v>Comunicación</v>
      </c>
      <c r="DA2" s="103" t="str">
        <f t="shared" si="0"/>
        <v>Recreación y cultura</v>
      </c>
      <c r="DB2" s="103" t="str">
        <f t="shared" si="0"/>
        <v>Educación</v>
      </c>
      <c r="DC2" s="103" t="str">
        <f t="shared" si="0"/>
        <v>Restaurantes y hoteles</v>
      </c>
      <c r="DD2" s="103" t="str">
        <f t="shared" si="0"/>
        <v>Bienes y servicios varios</v>
      </c>
    </row>
    <row r="3" spans="1:108" x14ac:dyDescent="0.25">
      <c r="A3" s="1" t="s">
        <v>0</v>
      </c>
      <c r="B3" s="1" t="s">
        <v>1</v>
      </c>
      <c r="C3" s="1" t="s">
        <v>2</v>
      </c>
      <c r="D3" s="8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s="9" t="s">
        <v>14</v>
      </c>
      <c r="P3" t="s">
        <v>15</v>
      </c>
      <c r="Q3" t="s">
        <v>16</v>
      </c>
      <c r="R3" t="s">
        <v>17</v>
      </c>
      <c r="S3" t="s">
        <v>18</v>
      </c>
      <c r="T3" t="s">
        <v>19</v>
      </c>
      <c r="U3" t="s">
        <v>20</v>
      </c>
      <c r="V3" t="s">
        <v>21</v>
      </c>
      <c r="W3" t="s">
        <v>22</v>
      </c>
      <c r="X3" t="s">
        <v>23</v>
      </c>
      <c r="Y3" t="s">
        <v>24</v>
      </c>
      <c r="Z3" t="s">
        <v>25</v>
      </c>
      <c r="AA3" t="s">
        <v>26</v>
      </c>
      <c r="AB3" s="8" t="s">
        <v>27</v>
      </c>
      <c r="AC3" t="s">
        <v>28</v>
      </c>
      <c r="AD3" t="s">
        <v>29</v>
      </c>
      <c r="AE3" t="s">
        <v>30</v>
      </c>
      <c r="AF3" t="s">
        <v>31</v>
      </c>
      <c r="AG3" t="s">
        <v>32</v>
      </c>
      <c r="AH3" t="s">
        <v>33</v>
      </c>
      <c r="AI3" t="s">
        <v>34</v>
      </c>
      <c r="AJ3" t="s">
        <v>35</v>
      </c>
      <c r="AK3" t="s">
        <v>36</v>
      </c>
      <c r="AL3" t="s">
        <v>37</v>
      </c>
      <c r="AM3" s="9" t="s">
        <v>38</v>
      </c>
      <c r="AN3" t="s">
        <v>39</v>
      </c>
      <c r="AO3" t="s">
        <v>40</v>
      </c>
      <c r="AP3" t="s">
        <v>41</v>
      </c>
      <c r="AQ3" t="s">
        <v>42</v>
      </c>
      <c r="AR3" t="s">
        <v>43</v>
      </c>
      <c r="AS3" t="s">
        <v>44</v>
      </c>
      <c r="AT3" t="s">
        <v>45</v>
      </c>
      <c r="AU3" t="s">
        <v>46</v>
      </c>
      <c r="AV3" t="s">
        <v>47</v>
      </c>
      <c r="AW3" t="s">
        <v>48</v>
      </c>
      <c r="AX3" t="s">
        <v>49</v>
      </c>
      <c r="AY3" t="s">
        <v>50</v>
      </c>
      <c r="AZ3" s="8" t="s">
        <v>51</v>
      </c>
      <c r="BA3" t="s">
        <v>52</v>
      </c>
      <c r="BB3" t="s">
        <v>53</v>
      </c>
      <c r="BC3" t="s">
        <v>54</v>
      </c>
      <c r="BD3" t="s">
        <v>55</v>
      </c>
      <c r="BE3" t="s">
        <v>56</v>
      </c>
      <c r="BF3" t="s">
        <v>57</v>
      </c>
      <c r="BG3" t="s">
        <v>58</v>
      </c>
      <c r="BH3" t="s">
        <v>59</v>
      </c>
      <c r="BI3" t="s">
        <v>60</v>
      </c>
      <c r="BJ3" t="s">
        <v>61</v>
      </c>
      <c r="BK3" s="9" t="s">
        <v>62</v>
      </c>
      <c r="BM3" t="s">
        <v>63</v>
      </c>
      <c r="BN3" t="s">
        <v>64</v>
      </c>
      <c r="BO3" t="s">
        <v>65</v>
      </c>
      <c r="BP3" t="s">
        <v>66</v>
      </c>
      <c r="BQ3" t="s">
        <v>67</v>
      </c>
      <c r="BR3" s="8" t="s">
        <v>68</v>
      </c>
      <c r="BS3" t="s">
        <v>69</v>
      </c>
      <c r="BT3" t="s">
        <v>70</v>
      </c>
      <c r="BU3" t="s">
        <v>71</v>
      </c>
      <c r="BV3" t="s">
        <v>72</v>
      </c>
      <c r="BW3" t="s">
        <v>73</v>
      </c>
      <c r="BX3" t="s">
        <v>74</v>
      </c>
      <c r="BY3" t="s">
        <v>75</v>
      </c>
      <c r="BZ3" t="s">
        <v>76</v>
      </c>
      <c r="CA3" t="s">
        <v>77</v>
      </c>
      <c r="CB3" t="s">
        <v>78</v>
      </c>
      <c r="CC3" s="9" t="s">
        <v>79</v>
      </c>
      <c r="CD3" s="8" t="s">
        <v>80</v>
      </c>
      <c r="CE3" s="9" t="s">
        <v>81</v>
      </c>
      <c r="CI3" t="s">
        <v>114</v>
      </c>
      <c r="CJ3" t="s">
        <v>114</v>
      </c>
    </row>
    <row r="4" spans="1:108" x14ac:dyDescent="0.25">
      <c r="A4" s="2">
        <f t="shared" ref="A4:A67" si="1">+DATE(C4,B4,1)</f>
        <v>42705</v>
      </c>
      <c r="B4" s="1">
        <v>12</v>
      </c>
      <c r="C4" s="1">
        <v>2016</v>
      </c>
    </row>
    <row r="5" spans="1:108" x14ac:dyDescent="0.25">
      <c r="A5" s="2">
        <f t="shared" si="1"/>
        <v>42736</v>
      </c>
      <c r="B5" s="1">
        <f t="shared" ref="B5:B68" si="2">+IF(B4=12,1,B4+1)</f>
        <v>1</v>
      </c>
      <c r="C5" s="1">
        <v>2017</v>
      </c>
      <c r="D5" s="10">
        <f>+'Indice PondENGHO'!D3/'Indice PondENGHO'!D2-1</f>
        <v>9.5684814453125266E-3</v>
      </c>
      <c r="E5" s="3">
        <f>+'Indice PondENGHO'!E3/'Indice PondENGHO'!E2-1</f>
        <v>6.2062072753905628E-3</v>
      </c>
      <c r="F5" s="3">
        <f>+'Indice PondENGHO'!F3/'Indice PondENGHO'!F2-1</f>
        <v>1.9563293457031339E-2</v>
      </c>
      <c r="G5" s="3">
        <f>+'Indice PondENGHO'!G3/'Indice PondENGHO'!G2-1</f>
        <v>1.7570571899414134E-2</v>
      </c>
      <c r="H5" s="3">
        <f>+'Indice PondENGHO'!H3/'Indice PondENGHO'!H2-1</f>
        <v>1.4076385498046795E-2</v>
      </c>
      <c r="I5" s="3">
        <f>+'Indice PondENGHO'!I3/'Indice PondENGHO'!I2-1</f>
        <v>2.5286407470703098E-2</v>
      </c>
      <c r="J5" s="3">
        <f>+'Indice PondENGHO'!J3/'Indice PondENGHO'!J2-1</f>
        <v>2.0775146484375062E-2</v>
      </c>
      <c r="K5" s="3">
        <f>+'Indice PondENGHO'!K3/'Indice PondENGHO'!K2-1</f>
        <v>2.1301803588867241E-2</v>
      </c>
      <c r="L5" s="3">
        <f>+'Indice PondENGHO'!L3/'Indice PondENGHO'!L2-1</f>
        <v>2.7267608642578045E-2</v>
      </c>
      <c r="M5" s="3">
        <f>+'Indice PondENGHO'!M3/'Indice PondENGHO'!M2-1</f>
        <v>2.6168975830078045E-2</v>
      </c>
      <c r="N5" s="3">
        <f>+'Indice PondENGHO'!N3/'Indice PondENGHO'!N2-1</f>
        <v>2.9261550903320277E-2</v>
      </c>
      <c r="O5" s="11">
        <f>+'Indice PondENGHO'!O3/'Indice PondENGHO'!O2-1</f>
        <v>1.9976730346679794E-2</v>
      </c>
      <c r="P5" s="3">
        <f>+'Indice PondENGHO'!P3/'Indice PondENGHO'!P2-1</f>
        <v>9.2316436767578836E-3</v>
      </c>
      <c r="Q5" s="3">
        <f>+'Indice PondENGHO'!Q3/'Indice PondENGHO'!Q2-1</f>
        <v>5.320510864257777E-3</v>
      </c>
      <c r="R5" s="3">
        <f>+'Indice PondENGHO'!R3/'Indice PondENGHO'!R2-1</f>
        <v>1.9368362426757768E-2</v>
      </c>
      <c r="S5" s="3">
        <f>+'Indice PondENGHO'!S3/'Indice PondENGHO'!S2-1</f>
        <v>1.6671295166015732E-2</v>
      </c>
      <c r="T5" s="3">
        <f>+'Indice PondENGHO'!T3/'Indice PondENGHO'!T2-1</f>
        <v>1.4802093505859482E-2</v>
      </c>
      <c r="U5" s="3">
        <f>+'Indice PondENGHO'!U3/'Indice PondENGHO'!U2-1</f>
        <v>2.4517745971679661E-2</v>
      </c>
      <c r="V5" s="3">
        <f>+'Indice PondENGHO'!V3/'Indice PondENGHO'!V2-1</f>
        <v>2.1011657714843812E-2</v>
      </c>
      <c r="W5" s="3">
        <f>+'Indice PondENGHO'!W3/'Indice PondENGHO'!W2-1</f>
        <v>2.3086013793945259E-2</v>
      </c>
      <c r="X5" s="3">
        <f>+'Indice PondENGHO'!X3/'Indice PondENGHO'!X2-1</f>
        <v>2.6381607055664169E-2</v>
      </c>
      <c r="Y5" s="3">
        <f>+'Indice PondENGHO'!Y3/'Indice PondENGHO'!Y2-1</f>
        <v>2.5415420532226563E-2</v>
      </c>
      <c r="Z5" s="3">
        <f>+'Indice PondENGHO'!Z3/'Indice PondENGHO'!Z2-1</f>
        <v>2.8968963623046795E-2</v>
      </c>
      <c r="AA5" s="3">
        <f>+'Indice PondENGHO'!AA3/'Indice PondENGHO'!AA2-1</f>
        <v>1.9819107055664142E-2</v>
      </c>
      <c r="AB5" s="10">
        <f>+'Indice PondENGHO'!AB3/'Indice PondENGHO'!AB2-1</f>
        <v>8.9429473876954102E-3</v>
      </c>
      <c r="AC5" s="3">
        <f>+'Indice PondENGHO'!AC3/'Indice PondENGHO'!AC2-1</f>
        <v>5.7883453369140803E-3</v>
      </c>
      <c r="AD5" s="3">
        <f>+'Indice PondENGHO'!AD3/'Indice PondENGHO'!AD2-1</f>
        <v>1.9348220825195384E-2</v>
      </c>
      <c r="AE5" s="3">
        <f>+'Indice PondENGHO'!AE3/'Indice PondENGHO'!AE2-1</f>
        <v>1.6320724487304705E-2</v>
      </c>
      <c r="AF5" s="3">
        <f>+'Indice PondENGHO'!AF3/'Indice PondENGHO'!AF2-1</f>
        <v>1.4289245605468848E-2</v>
      </c>
      <c r="AG5" s="3">
        <f>+'Indice PondENGHO'!AG3/'Indice PondENGHO'!AG2-1</f>
        <v>2.5477600097656206E-2</v>
      </c>
      <c r="AH5" s="3">
        <f>+'Indice PondENGHO'!AH3/'Indice PondENGHO'!AH2-1</f>
        <v>2.1460571289062536E-2</v>
      </c>
      <c r="AI5" s="3">
        <f>+'Indice PondENGHO'!AI3/'Indice PondENGHO'!AI2-1</f>
        <v>2.3738555908203063E-2</v>
      </c>
      <c r="AJ5" s="3">
        <f>+'Indice PondENGHO'!AJ3/'Indice PondENGHO'!AJ2-1</f>
        <v>2.6296386718750009E-2</v>
      </c>
      <c r="AK5" s="3">
        <f>+'Indice PondENGHO'!AK3/'Indice PondENGHO'!AK2-1</f>
        <v>2.5422668457031339E-2</v>
      </c>
      <c r="AL5" s="3">
        <f>+'Indice PondENGHO'!AL3/'Indice PondENGHO'!AL2-1</f>
        <v>2.9757995605468768E-2</v>
      </c>
      <c r="AM5" s="11">
        <f>+'Indice PondENGHO'!AM3/'Indice PondENGHO'!AM2-1</f>
        <v>1.9564971923828223E-2</v>
      </c>
      <c r="AN5" s="3">
        <f>+'Indice PondENGHO'!AN3/'Indice PondENGHO'!AN2-1</f>
        <v>8.8336181640624734E-3</v>
      </c>
      <c r="AO5" s="3">
        <f>+'Indice PondENGHO'!AO3/'Indice PondENGHO'!AO2-1</f>
        <v>5.4141998291015181E-3</v>
      </c>
      <c r="AP5" s="3">
        <f>+'Indice PondENGHO'!AP3/'Indice PondENGHO'!AP2-1</f>
        <v>1.9141998291015705E-2</v>
      </c>
      <c r="AQ5" s="3">
        <f>+'Indice PondENGHO'!AQ3/'Indice PondENGHO'!AQ2-1</f>
        <v>1.7784271240234295E-2</v>
      </c>
      <c r="AR5" s="3">
        <f>+'Indice PondENGHO'!AR3/'Indice PondENGHO'!AR2-1</f>
        <v>1.4325790405273375E-2</v>
      </c>
      <c r="AS5" s="3">
        <f>+'Indice PondENGHO'!AS3/'Indice PondENGHO'!AS2-1</f>
        <v>2.3298110961914142E-2</v>
      </c>
      <c r="AT5" s="3">
        <f>+'Indice PondENGHO'!AT3/'Indice PondENGHO'!AT2-1</f>
        <v>2.1104660034179767E-2</v>
      </c>
      <c r="AU5" s="3">
        <f>+'Indice PondENGHO'!AU3/'Indice PondENGHO'!AU2-1</f>
        <v>2.3804702758789098E-2</v>
      </c>
      <c r="AV5" s="3">
        <f>+'Indice PondENGHO'!AV3/'Indice PondENGHO'!AV2-1</f>
        <v>2.509704589843742E-2</v>
      </c>
      <c r="AW5" s="3">
        <f>+'Indice PondENGHO'!AW3/'Indice PondENGHO'!AW2-1</f>
        <v>2.7098464965820357E-2</v>
      </c>
      <c r="AX5" s="3">
        <f>+'Indice PondENGHO'!AX3/'Indice PondENGHO'!AX2-1</f>
        <v>2.9465179443359357E-2</v>
      </c>
      <c r="AY5" s="3">
        <f>+'Indice PondENGHO'!AY3/'Indice PondENGHO'!AY2-1</f>
        <v>1.9938125610351465E-2</v>
      </c>
      <c r="AZ5" s="10">
        <f>+'Indice PondENGHO'!AZ3/'Indice PondENGHO'!AZ2-1</f>
        <v>8.4565734863282227E-3</v>
      </c>
      <c r="BA5" s="3">
        <f>+'Indice PondENGHO'!BA3/'Indice PondENGHO'!BA2-1</f>
        <v>4.5668792724609109E-3</v>
      </c>
      <c r="BB5" s="3">
        <f>+'Indice PondENGHO'!BB3/'Indice PondENGHO'!BB2-1</f>
        <v>1.8909454345703125E-2</v>
      </c>
      <c r="BC5" s="3">
        <f>+'Indice PondENGHO'!BC3/'Indice PondENGHO'!BC2-1</f>
        <v>1.7465209960937589E-2</v>
      </c>
      <c r="BD5" s="3">
        <f>+'Indice PondENGHO'!BD3/'Indice PondENGHO'!BD2-1</f>
        <v>1.5485839843750071E-2</v>
      </c>
      <c r="BE5" s="3">
        <f>+'Indice PondENGHO'!BE3/'Indice PondENGHO'!BE2-1</f>
        <v>2.1687927246093697E-2</v>
      </c>
      <c r="BF5" s="3">
        <f>+'Indice PondENGHO'!BF3/'Indice PondENGHO'!BF2-1</f>
        <v>2.1083908081054759E-2</v>
      </c>
      <c r="BG5" s="3">
        <f>+'Indice PondENGHO'!BG3/'Indice PondENGHO'!BG2-1</f>
        <v>2.5223159790038974E-2</v>
      </c>
      <c r="BH5" s="3">
        <f>+'Indice PondENGHO'!BH3/'Indice PondENGHO'!BH2-1</f>
        <v>2.3943710327148482E-2</v>
      </c>
      <c r="BI5" s="3">
        <f>+'Indice PondENGHO'!BI3/'Indice PondENGHO'!BI2-1</f>
        <v>2.7551193237304705E-2</v>
      </c>
      <c r="BJ5" s="3">
        <f>+'Indice PondENGHO'!BJ3/'Indice PondENGHO'!BJ2-1</f>
        <v>3.0578155517578143E-2</v>
      </c>
      <c r="BK5" s="11">
        <f>+'Indice PondENGHO'!BK3/'Indice PondENGHO'!BK2-1</f>
        <v>2.0180130004882724E-2</v>
      </c>
      <c r="BL5" s="2">
        <f t="shared" ref="BL5:BL68" si="3">+A5</f>
        <v>42736</v>
      </c>
      <c r="BM5" s="3">
        <f>+'Indice PondENGHO'!BL3/'Indice PondENGHO'!BL2-1</f>
        <v>1.619087219238291E-2</v>
      </c>
      <c r="BN5" s="3">
        <f>+'Indice PondENGHO'!BM3/'Indice PondENGHO'!BM2-1</f>
        <v>1.6807785034179679E-2</v>
      </c>
      <c r="BO5" s="3">
        <f>+'Indice PondENGHO'!BN3/'Indice PondENGHO'!BN2-1</f>
        <v>1.7438812255859304E-2</v>
      </c>
      <c r="BP5" s="3">
        <f>+'Indice PondENGHO'!BO3/'Indice PondENGHO'!BO2-1</f>
        <v>1.8007812500000053E-2</v>
      </c>
      <c r="BQ5" s="3">
        <f>+'Indice PondENGHO'!BP3/'Indice PondENGHO'!BP2-1</f>
        <v>1.8761062622070224E-2</v>
      </c>
      <c r="BR5" s="10">
        <f>+'Indice PondENGHO'!BQ3/'Indice PondENGHO'!BQ2-1</f>
        <v>8.9768218994139559E-3</v>
      </c>
      <c r="BS5" s="3">
        <f>+'Indice PondENGHO'!BR3/'Indice PondENGHO'!BR2-1</f>
        <v>5.3078460693358753E-3</v>
      </c>
      <c r="BT5" s="3">
        <f>+'Indice PondENGHO'!BS3/'Indice PondENGHO'!BS2-1</f>
        <v>1.9209747314453018E-2</v>
      </c>
      <c r="BU5" s="3">
        <f>+'Indice PondENGHO'!BT3/'Indice PondENGHO'!BT2-1</f>
        <v>1.7218399047851607E-2</v>
      </c>
      <c r="BV5" s="3">
        <f>+'Indice PondENGHO'!BU3/'Indice PondENGHO'!BU2-1</f>
        <v>1.4840545654296822E-2</v>
      </c>
      <c r="BW5" s="3">
        <f>+'Indice PondENGHO'!BV3/'Indice PondENGHO'!BV2-1</f>
        <v>2.3299255371093786E-2</v>
      </c>
      <c r="BX5" s="3">
        <f>+'Indice PondENGHO'!BW3/'Indice PondENGHO'!BW2-1</f>
        <v>2.1113281249999893E-2</v>
      </c>
      <c r="BY5" s="3">
        <f>+'Indice PondENGHO'!BX3/'Indice PondENGHO'!BX2-1</f>
        <v>2.3792800903320366E-2</v>
      </c>
      <c r="BZ5" s="3">
        <f>+'Indice PondENGHO'!BY3/'Indice PondENGHO'!BY2-1</f>
        <v>2.527488708496084E-2</v>
      </c>
      <c r="CA5" s="3">
        <f>+'Indice PondENGHO'!BZ3/'Indice PondENGHO'!BZ2-1</f>
        <v>2.6711044311523491E-2</v>
      </c>
      <c r="CB5" s="3">
        <f>+'Indice PondENGHO'!CA3/'Indice PondENGHO'!CA2-1</f>
        <v>2.9886550903320375E-2</v>
      </c>
      <c r="CC5" s="11">
        <f>+'Indice PondENGHO'!CB3/'Indice PondENGHO'!CB2-1</f>
        <v>1.995246887207025E-2</v>
      </c>
      <c r="CD5" s="10">
        <f>+'Indice PondENGHO'!CC3/'Indice PondENGHO'!CC2-1</f>
        <v>1.774230957031242E-2</v>
      </c>
      <c r="CE5" s="11">
        <f>+'Indice PondENGHO'!CD3/'Indice PondENGHO'!CD2-1</f>
        <v>1.774230957031242E-2</v>
      </c>
      <c r="CG5" s="3">
        <f ca="1">+'Indice PondENGHO'!CF3/'Indice PondENGHO'!CF2-1</f>
        <v>1.7487652478376248E-2</v>
      </c>
      <c r="CI5" s="3">
        <f>+BM5-BQ5</f>
        <v>-2.5701904296873135E-3</v>
      </c>
      <c r="CJ5" s="3">
        <f>+'[3]Infla Mensual PondENGHO'!CF5</f>
        <v>-1.7551422119139737E-3</v>
      </c>
      <c r="CK5" s="3">
        <f>+CI5-CJ5</f>
        <v>-8.150482177733398E-4</v>
      </c>
    </row>
    <row r="6" spans="1:108" x14ac:dyDescent="0.25">
      <c r="A6" s="2">
        <f t="shared" si="1"/>
        <v>42767</v>
      </c>
      <c r="B6" s="1">
        <f t="shared" si="2"/>
        <v>2</v>
      </c>
      <c r="C6" s="1">
        <v>2017</v>
      </c>
      <c r="D6" s="10">
        <f>+'Indice PondENGHO'!D4/'Indice PondENGHO'!D3-1</f>
        <v>1.4398966916292277E-2</v>
      </c>
      <c r="E6" s="3">
        <f>+'Indice PondENGHO'!E4/'Indice PondENGHO'!E3-1</f>
        <v>4.4501721417963713E-2</v>
      </c>
      <c r="F6" s="3">
        <f>+'Indice PondENGHO'!F4/'Indice PondENGHO'!F3-1</f>
        <v>1.7684878797810777E-2</v>
      </c>
      <c r="G6" s="3">
        <f>+'Indice PondENGHO'!G4/'Indice PondENGHO'!G3-1</f>
        <v>4.9027625190056323E-2</v>
      </c>
      <c r="H6" s="3">
        <f>+'Indice PondENGHO'!H4/'Indice PondENGHO'!H3-1</f>
        <v>8.213620798901422E-3</v>
      </c>
      <c r="I6" s="3">
        <f>+'Indice PondENGHO'!I4/'Indice PondENGHO'!I3-1</f>
        <v>2.5023823105830623E-2</v>
      </c>
      <c r="J6" s="3">
        <f>+'Indice PondENGHO'!J4/'Indice PondENGHO'!J3-1</f>
        <v>1.9091290678638018E-2</v>
      </c>
      <c r="K6" s="3">
        <f>+'Indice PondENGHO'!K4/'Indice PondENGHO'!K3-1</f>
        <v>3.5786974055099341E-2</v>
      </c>
      <c r="L6" s="3">
        <f>+'Indice PondENGHO'!L4/'Indice PondENGHO'!L3-1</f>
        <v>1.421787290853449E-2</v>
      </c>
      <c r="M6" s="3">
        <f>+'Indice PondENGHO'!M4/'Indice PondENGHO'!M3-1</f>
        <v>4.6535063190872528E-2</v>
      </c>
      <c r="N6" s="3">
        <f>+'Indice PondENGHO'!N4/'Indice PondENGHO'!N3-1</f>
        <v>1.7053478990806781E-2</v>
      </c>
      <c r="O6" s="11">
        <f>+'Indice PondENGHO'!O4/'Indice PondENGHO'!O3-1</f>
        <v>1.8153511258363508E-2</v>
      </c>
      <c r="P6" s="3">
        <f>+'Indice PondENGHO'!P4/'Indice PondENGHO'!P3-1</f>
        <v>1.4098818123492451E-2</v>
      </c>
      <c r="Q6" s="3">
        <f>+'Indice PondENGHO'!Q4/'Indice PondENGHO'!Q3-1</f>
        <v>4.6172642397850128E-2</v>
      </c>
      <c r="R6" s="3">
        <f>+'Indice PondENGHO'!R4/'Indice PondENGHO'!R3-1</f>
        <v>1.7927388273315081E-2</v>
      </c>
      <c r="S6" s="3">
        <f>+'Indice PondENGHO'!S4/'Indice PondENGHO'!S3-1</f>
        <v>5.1913390907234014E-2</v>
      </c>
      <c r="T6" s="3">
        <f>+'Indice PondENGHO'!T4/'Indice PondENGHO'!T3-1</f>
        <v>8.7747629652450421E-3</v>
      </c>
      <c r="U6" s="3">
        <f>+'Indice PondENGHO'!U4/'Indice PondENGHO'!U3-1</f>
        <v>2.5836949444836277E-2</v>
      </c>
      <c r="V6" s="3">
        <f>+'Indice PondENGHO'!V4/'Indice PondENGHO'!V3-1</f>
        <v>1.9143508991224634E-2</v>
      </c>
      <c r="W6" s="3">
        <f>+'Indice PondENGHO'!W4/'Indice PondENGHO'!W3-1</f>
        <v>3.6211073504266666E-2</v>
      </c>
      <c r="X6" s="3">
        <f>+'Indice PondENGHO'!X4/'Indice PondENGHO'!X3-1</f>
        <v>1.4299870460014574E-2</v>
      </c>
      <c r="Y6" s="3">
        <f>+'Indice PondENGHO'!Y4/'Indice PondENGHO'!Y3-1</f>
        <v>4.7608893386134721E-2</v>
      </c>
      <c r="Z6" s="3">
        <f>+'Indice PondENGHO'!Z4/'Indice PondENGHO'!Z3-1</f>
        <v>1.6469460518064194E-2</v>
      </c>
      <c r="AA6" s="3">
        <f>+'Indice PondENGHO'!AA4/'Indice PondENGHO'!AA3-1</f>
        <v>1.8484065165688568E-2</v>
      </c>
      <c r="AB6" s="10">
        <f>+'Indice PondENGHO'!AB4/'Indice PondENGHO'!AB3-1</f>
        <v>1.3854750647986913E-2</v>
      </c>
      <c r="AC6" s="3">
        <f>+'Indice PondENGHO'!AC4/'Indice PondENGHO'!AC3-1</f>
        <v>4.5395195913789044E-2</v>
      </c>
      <c r="AD6" s="3">
        <f>+'Indice PondENGHO'!AD4/'Indice PondENGHO'!AD3-1</f>
        <v>1.8399046584108181E-2</v>
      </c>
      <c r="AE6" s="3">
        <f>+'Indice PondENGHO'!AE4/'Indice PondENGHO'!AE3-1</f>
        <v>5.1708794133585867E-2</v>
      </c>
      <c r="AF6" s="3">
        <f>+'Indice PondENGHO'!AF4/'Indice PondENGHO'!AF3-1</f>
        <v>8.7459528352042959E-3</v>
      </c>
      <c r="AG6" s="3">
        <f>+'Indice PondENGHO'!AG4/'Indice PondENGHO'!AG3-1</f>
        <v>2.5671780816210577E-2</v>
      </c>
      <c r="AH6" s="3">
        <f>+'Indice PondENGHO'!AH4/'Indice PondENGHO'!AH3-1</f>
        <v>1.9232567561026981E-2</v>
      </c>
      <c r="AI6" s="3">
        <f>+'Indice PondENGHO'!AI4/'Indice PondENGHO'!AI3-1</f>
        <v>3.6648779216156724E-2</v>
      </c>
      <c r="AJ6" s="3">
        <f>+'Indice PondENGHO'!AJ4/'Indice PondENGHO'!AJ3-1</f>
        <v>1.4247756743448026E-2</v>
      </c>
      <c r="AK6" s="3">
        <f>+'Indice PondENGHO'!AK4/'Indice PondENGHO'!AK3-1</f>
        <v>4.7410497588616929E-2</v>
      </c>
      <c r="AL6" s="3">
        <f>+'Indice PondENGHO'!AL4/'Indice PondENGHO'!AL3-1</f>
        <v>1.6362673742876588E-2</v>
      </c>
      <c r="AM6" s="11">
        <f>+'Indice PondENGHO'!AM4/'Indice PondENGHO'!AM3-1</f>
        <v>1.8588420731414423E-2</v>
      </c>
      <c r="AN6" s="3">
        <f>+'Indice PondENGHO'!AN4/'Indice PondENGHO'!AN3-1</f>
        <v>1.3687076986556246E-2</v>
      </c>
      <c r="AO6" s="3">
        <f>+'Indice PondENGHO'!AO4/'Indice PondENGHO'!AO3-1</f>
        <v>4.6115297539528477E-2</v>
      </c>
      <c r="AP6" s="3">
        <f>+'Indice PondENGHO'!AP4/'Indice PondENGHO'!AP3-1</f>
        <v>1.8971638028108417E-2</v>
      </c>
      <c r="AQ6" s="3">
        <f>+'Indice PondENGHO'!AQ4/'Indice PondENGHO'!AQ3-1</f>
        <v>5.2256763002816564E-2</v>
      </c>
      <c r="AR6" s="3">
        <f>+'Indice PondENGHO'!AR4/'Indice PondENGHO'!AR3-1</f>
        <v>8.8291279461985006E-3</v>
      </c>
      <c r="AS6" s="3">
        <f>+'Indice PondENGHO'!AS4/'Indice PondENGHO'!AS3-1</f>
        <v>2.7391761446517338E-2</v>
      </c>
      <c r="AT6" s="3">
        <f>+'Indice PondENGHO'!AT4/'Indice PondENGHO'!AT3-1</f>
        <v>1.8975295773113521E-2</v>
      </c>
      <c r="AU6" s="3">
        <f>+'Indice PondENGHO'!AU4/'Indice PondENGHO'!AU3-1</f>
        <v>3.6957979577490807E-2</v>
      </c>
      <c r="AV6" s="3">
        <f>+'Indice PondENGHO'!AV4/'Indice PondENGHO'!AV3-1</f>
        <v>1.4900024947618995E-2</v>
      </c>
      <c r="AW6" s="3">
        <f>+'Indice PondENGHO'!AW4/'Indice PondENGHO'!AW3-1</f>
        <v>4.5552181132837877E-2</v>
      </c>
      <c r="AX6" s="3">
        <f>+'Indice PondENGHO'!AX4/'Indice PondENGHO'!AX3-1</f>
        <v>1.6826885665487179E-2</v>
      </c>
      <c r="AY6" s="3">
        <f>+'Indice PondENGHO'!AY4/'Indice PondENGHO'!AY3-1</f>
        <v>1.877842542633501E-2</v>
      </c>
      <c r="AZ6" s="10">
        <f>+'Indice PondENGHO'!AZ4/'Indice PondENGHO'!AZ3-1</f>
        <v>1.359134734176215E-2</v>
      </c>
      <c r="BA6" s="3">
        <f>+'Indice PondENGHO'!BA4/'Indice PondENGHO'!BA3-1</f>
        <v>4.7835739173037739E-2</v>
      </c>
      <c r="BB6" s="3">
        <f>+'Indice PondENGHO'!BB4/'Indice PondENGHO'!BB3-1</f>
        <v>1.9787046847447254E-2</v>
      </c>
      <c r="BC6" s="3">
        <f>+'Indice PondENGHO'!BC4/'Indice PondENGHO'!BC3-1</f>
        <v>5.6268839812479099E-2</v>
      </c>
      <c r="BD6" s="3">
        <f>+'Indice PondENGHO'!BD4/'Indice PondENGHO'!BD3-1</f>
        <v>9.6886772947255562E-3</v>
      </c>
      <c r="BE6" s="3">
        <f>+'Indice PondENGHO'!BE4/'Indice PondENGHO'!BE3-1</f>
        <v>2.8719256171167995E-2</v>
      </c>
      <c r="BF6" s="3">
        <f>+'Indice PondENGHO'!BF4/'Indice PondENGHO'!BF3-1</f>
        <v>1.8882283184784132E-2</v>
      </c>
      <c r="BG6" s="3">
        <f>+'Indice PondENGHO'!BG4/'Indice PondENGHO'!BG3-1</f>
        <v>3.778094711152602E-2</v>
      </c>
      <c r="BH6" s="3">
        <f>+'Indice PondENGHO'!BH4/'Indice PondENGHO'!BH3-1</f>
        <v>1.5559604754774803E-2</v>
      </c>
      <c r="BI6" s="3">
        <f>+'Indice PondENGHO'!BI4/'Indice PondENGHO'!BI3-1</f>
        <v>4.7535702116945799E-2</v>
      </c>
      <c r="BJ6" s="3">
        <f>+'Indice PondENGHO'!BJ4/'Indice PondENGHO'!BJ3-1</f>
        <v>1.7091286833559538E-2</v>
      </c>
      <c r="BK6" s="11">
        <f>+'Indice PondENGHO'!BK4/'Indice PondENGHO'!BK3-1</f>
        <v>1.9281909075918202E-2</v>
      </c>
      <c r="BL6" s="2">
        <f t="shared" si="3"/>
        <v>42767</v>
      </c>
      <c r="BM6" s="3">
        <f>+'Indice PondENGHO'!BL4/'Indice PondENGHO'!BL3-1</f>
        <v>2.0859246316861979E-2</v>
      </c>
      <c r="BN6" s="3">
        <f>+'Indice PondENGHO'!BM4/'Indice PondENGHO'!BM3-1</f>
        <v>2.2022429858016057E-2</v>
      </c>
      <c r="BO6" s="3">
        <f>+'Indice PondENGHO'!BN4/'Indice PondENGHO'!BN3-1</f>
        <v>2.2048813964603786E-2</v>
      </c>
      <c r="BP6" s="3">
        <f>+'Indice PondENGHO'!BO4/'Indice PondENGHO'!BO3-1</f>
        <v>2.2339939828671218E-2</v>
      </c>
      <c r="BQ6" s="3">
        <f>+'Indice PondENGHO'!BP4/'Indice PondENGHO'!BP3-1</f>
        <v>2.3617727861796833E-2</v>
      </c>
      <c r="BR6" s="10">
        <f>+'Indice PondENGHO'!BQ4/'Indice PondENGHO'!BQ3-1</f>
        <v>1.3904040276869534E-2</v>
      </c>
      <c r="BS6" s="3">
        <f>+'Indice PondENGHO'!BR4/'Indice PondENGHO'!BR3-1</f>
        <v>4.6312028948518602E-2</v>
      </c>
      <c r="BT6" s="3">
        <f>+'Indice PondENGHO'!BS4/'Indice PondENGHO'!BS3-1</f>
        <v>1.8746707272542906E-2</v>
      </c>
      <c r="BU6" s="3">
        <f>+'Indice PondENGHO'!BT4/'Indice PondENGHO'!BT3-1</f>
        <v>5.3056859036885173E-2</v>
      </c>
      <c r="BV6" s="3">
        <f>+'Indice PondENGHO'!BU4/'Indice PondENGHO'!BU3-1</f>
        <v>9.1122064082249654E-3</v>
      </c>
      <c r="BW6" s="3">
        <f>+'Indice PondENGHO'!BV4/'Indice PondENGHO'!BV3-1</f>
        <v>2.7283176073103821E-2</v>
      </c>
      <c r="BX6" s="3">
        <f>+'Indice PondENGHO'!BW4/'Indice PondENGHO'!BW3-1</f>
        <v>1.9017798650561302E-2</v>
      </c>
      <c r="BY6" s="3">
        <f>+'Indice PondENGHO'!BX4/'Indice PondENGHO'!BX3-1</f>
        <v>3.6875914604133531E-2</v>
      </c>
      <c r="BZ6" s="3">
        <f>+'Indice PondENGHO'!BY4/'Indice PondENGHO'!BY3-1</f>
        <v>1.4881069537387548E-2</v>
      </c>
      <c r="CA6" s="3">
        <f>+'Indice PondENGHO'!BZ4/'Indice PondENGHO'!BZ3-1</f>
        <v>4.6992611523241523E-2</v>
      </c>
      <c r="CB6" s="3">
        <f>+'Indice PondENGHO'!CA4/'Indice PondENGHO'!CA3-1</f>
        <v>1.6833928084220684E-2</v>
      </c>
      <c r="CC6" s="11">
        <f>+'Indice PondENGHO'!CB4/'Indice PondENGHO'!CB3-1</f>
        <v>1.8830971190138435E-2</v>
      </c>
      <c r="CD6" s="10">
        <f>+'Indice PondENGHO'!CC4/'Indice PondENGHO'!CC3-1</f>
        <v>2.247185704801713E-2</v>
      </c>
      <c r="CE6" s="11">
        <f>+'Indice PondENGHO'!CD4/'Indice PondENGHO'!CD3-1</f>
        <v>2.2471932011929541E-2</v>
      </c>
      <c r="CG6" s="3">
        <f ca="1">+'Indice PondENGHO'!CF4/'Indice PondENGHO'!CF3-1</f>
        <v>2.2297308747114775E-2</v>
      </c>
      <c r="CI6" s="3">
        <f t="shared" ref="CI6:CI69" si="4">+BM6-BQ6</f>
        <v>-2.7584815449348543E-3</v>
      </c>
      <c r="CJ6" s="3">
        <f>+'[3]Infla Mensual PondENGHO'!CF6</f>
        <v>-1.1134334605207297E-3</v>
      </c>
      <c r="CK6" s="3">
        <f t="shared" ref="CK6:CK69" si="5">+CI6-CJ6</f>
        <v>-1.6450480844141246E-3</v>
      </c>
    </row>
    <row r="7" spans="1:108" x14ac:dyDescent="0.25">
      <c r="A7" s="2">
        <f t="shared" si="1"/>
        <v>42795</v>
      </c>
      <c r="B7" s="1">
        <f t="shared" si="2"/>
        <v>3</v>
      </c>
      <c r="C7" s="1">
        <v>2017</v>
      </c>
      <c r="D7" s="10">
        <f>+'Indice PondENGHO'!D5/'Indice PondENGHO'!D4-1</f>
        <v>1.5833687944530439E-2</v>
      </c>
      <c r="E7" s="3">
        <f>+'Indice PondENGHO'!E5/'Indice PondENGHO'!E4-1</f>
        <v>1.7926444411035636E-2</v>
      </c>
      <c r="F7" s="3">
        <f>+'Indice PondENGHO'!F5/'Indice PondENGHO'!F4-1</f>
        <v>1.3650193228594842E-2</v>
      </c>
      <c r="G7" s="3">
        <f>+'Indice PondENGHO'!G5/'Indice PondENGHO'!G4-1</f>
        <v>4.7164949172016746E-2</v>
      </c>
      <c r="H7" s="3">
        <f>+'Indice PondENGHO'!H5/'Indice PondENGHO'!H4-1</f>
        <v>9.3769996362178532E-3</v>
      </c>
      <c r="I7" s="3">
        <f>+'Indice PondENGHO'!I5/'Indice PondENGHO'!I4-1</f>
        <v>2.0648468375859874E-2</v>
      </c>
      <c r="J7" s="3">
        <f>+'Indice PondENGHO'!J5/'Indice PondENGHO'!J4-1</f>
        <v>1.2012670979900442E-2</v>
      </c>
      <c r="K7" s="3">
        <f>+'Indice PondENGHO'!K5/'Indice PondENGHO'!K4-1</f>
        <v>3.4633527643427309E-2</v>
      </c>
      <c r="L7" s="3">
        <f>+'Indice PondENGHO'!L5/'Indice PondENGHO'!L4-1</f>
        <v>2.0770735879508173E-2</v>
      </c>
      <c r="M7" s="3">
        <f>+'Indice PondENGHO'!M5/'Indice PondENGHO'!M4-1</f>
        <v>-1.9412752445491344E-2</v>
      </c>
      <c r="N7" s="3">
        <f>+'Indice PondENGHO'!N5/'Indice PondENGHO'!N4-1</f>
        <v>1.1358083248929951E-2</v>
      </c>
      <c r="O7" s="11">
        <f>+'Indice PondENGHO'!O5/'Indice PondENGHO'!O4-1</f>
        <v>1.8804510872751479E-2</v>
      </c>
      <c r="P7" s="3">
        <f>+'Indice PondENGHO'!P5/'Indice PondENGHO'!P4-1</f>
        <v>1.6859784372415865E-2</v>
      </c>
      <c r="Q7" s="3">
        <f>+'Indice PondENGHO'!Q5/'Indice PondENGHO'!Q4-1</f>
        <v>1.726709751532618E-2</v>
      </c>
      <c r="R7" s="3">
        <f>+'Indice PondENGHO'!R5/'Indice PondENGHO'!R4-1</f>
        <v>1.2391591131975632E-2</v>
      </c>
      <c r="S7" s="3">
        <f>+'Indice PondENGHO'!S5/'Indice PondENGHO'!S4-1</f>
        <v>4.0628366105589286E-2</v>
      </c>
      <c r="T7" s="3">
        <f>+'Indice PondENGHO'!T5/'Indice PondENGHO'!T4-1</f>
        <v>8.5840370745737804E-3</v>
      </c>
      <c r="U7" s="3">
        <f>+'Indice PondENGHO'!U5/'Indice PondENGHO'!U4-1</f>
        <v>2.0213912920260313E-2</v>
      </c>
      <c r="V7" s="3">
        <f>+'Indice PondENGHO'!V5/'Indice PondENGHO'!V4-1</f>
        <v>1.2296688402215095E-2</v>
      </c>
      <c r="W7" s="3">
        <f>+'Indice PondENGHO'!W5/'Indice PondENGHO'!W4-1</f>
        <v>3.3271499814038874E-2</v>
      </c>
      <c r="X7" s="3">
        <f>+'Indice PondENGHO'!X5/'Indice PondENGHO'!X4-1</f>
        <v>2.2177274114690171E-2</v>
      </c>
      <c r="Y7" s="3">
        <f>+'Indice PondENGHO'!Y5/'Indice PondENGHO'!Y4-1</f>
        <v>-2.9707595145638477E-2</v>
      </c>
      <c r="Z7" s="3">
        <f>+'Indice PondENGHO'!Z5/'Indice PondENGHO'!Z4-1</f>
        <v>1.0777937218579448E-2</v>
      </c>
      <c r="AA7" s="3">
        <f>+'Indice PondENGHO'!AA5/'Indice PondENGHO'!AA4-1</f>
        <v>1.8672549217356282E-2</v>
      </c>
      <c r="AB7" s="10">
        <f>+'Indice PondENGHO'!AB5/'Indice PondENGHO'!AB4-1</f>
        <v>1.7489881513805816E-2</v>
      </c>
      <c r="AC7" s="3">
        <f>+'Indice PondENGHO'!AC5/'Indice PondENGHO'!AC4-1</f>
        <v>1.7565482812958777E-2</v>
      </c>
      <c r="AD7" s="3">
        <f>+'Indice PondENGHO'!AD5/'Indice PondENGHO'!AD4-1</f>
        <v>1.1714659334749244E-2</v>
      </c>
      <c r="AE7" s="3">
        <f>+'Indice PondENGHO'!AE5/'Indice PondENGHO'!AE4-1</f>
        <v>3.6406156829530634E-2</v>
      </c>
      <c r="AF7" s="3">
        <f>+'Indice PondENGHO'!AF5/'Indice PondENGHO'!AF4-1</f>
        <v>7.9251258224268817E-3</v>
      </c>
      <c r="AG7" s="3">
        <f>+'Indice PondENGHO'!AG5/'Indice PondENGHO'!AG4-1</f>
        <v>1.991324946878037E-2</v>
      </c>
      <c r="AH7" s="3">
        <f>+'Indice PondENGHO'!AH5/'Indice PondENGHO'!AH4-1</f>
        <v>1.2285886623191633E-2</v>
      </c>
      <c r="AI7" s="3">
        <f>+'Indice PondENGHO'!AI5/'Indice PondENGHO'!AI4-1</f>
        <v>3.2647688242912754E-2</v>
      </c>
      <c r="AJ7" s="3">
        <f>+'Indice PondENGHO'!AJ5/'Indice PondENGHO'!AJ4-1</f>
        <v>2.2614966756040022E-2</v>
      </c>
      <c r="AK7" s="3">
        <f>+'Indice PondENGHO'!AK5/'Indice PondENGHO'!AK4-1</f>
        <v>-3.0650882672994095E-2</v>
      </c>
      <c r="AL7" s="3">
        <f>+'Indice PondENGHO'!AL5/'Indice PondENGHO'!AL4-1</f>
        <v>1.0331390765262904E-2</v>
      </c>
      <c r="AM7" s="11">
        <f>+'Indice PondENGHO'!AM5/'Indice PondENGHO'!AM4-1</f>
        <v>1.8660744071558266E-2</v>
      </c>
      <c r="AN7" s="3">
        <f>+'Indice PondENGHO'!AN5/'Indice PondENGHO'!AN4-1</f>
        <v>1.7961621513868042E-2</v>
      </c>
      <c r="AO7" s="3">
        <f>+'Indice PondENGHO'!AO5/'Indice PondENGHO'!AO4-1</f>
        <v>1.6903019611370418E-2</v>
      </c>
      <c r="AP7" s="3">
        <f>+'Indice PondENGHO'!AP5/'Indice PondENGHO'!AP4-1</f>
        <v>1.1221668581833155E-2</v>
      </c>
      <c r="AQ7" s="3">
        <f>+'Indice PondENGHO'!AQ5/'Indice PondENGHO'!AQ4-1</f>
        <v>3.4293616428029638E-2</v>
      </c>
      <c r="AR7" s="3">
        <f>+'Indice PondENGHO'!AR5/'Indice PondENGHO'!AR4-1</f>
        <v>7.8840746374573278E-3</v>
      </c>
      <c r="AS7" s="3">
        <f>+'Indice PondENGHO'!AS5/'Indice PondENGHO'!AS4-1</f>
        <v>1.9616810403101814E-2</v>
      </c>
      <c r="AT7" s="3">
        <f>+'Indice PondENGHO'!AT5/'Indice PondENGHO'!AT4-1</f>
        <v>1.2347679626860231E-2</v>
      </c>
      <c r="AU7" s="3">
        <f>+'Indice PondENGHO'!AU5/'Indice PondENGHO'!AU4-1</f>
        <v>3.1854754095533178E-2</v>
      </c>
      <c r="AV7" s="3">
        <f>+'Indice PondENGHO'!AV5/'Indice PondENGHO'!AV4-1</f>
        <v>2.3432295047260077E-2</v>
      </c>
      <c r="AW7" s="3">
        <f>+'Indice PondENGHO'!AW5/'Indice PondENGHO'!AW4-1</f>
        <v>-3.1256869143866162E-2</v>
      </c>
      <c r="AX7" s="3">
        <f>+'Indice PondENGHO'!AX5/'Indice PondENGHO'!AX4-1</f>
        <v>9.7329841321622812E-3</v>
      </c>
      <c r="AY7" s="3">
        <f>+'Indice PondENGHO'!AY5/'Indice PondENGHO'!AY4-1</f>
        <v>1.8491989433149003E-2</v>
      </c>
      <c r="AZ7" s="10">
        <f>+'Indice PondENGHO'!AZ5/'Indice PondENGHO'!AZ4-1</f>
        <v>1.9123143066496651E-2</v>
      </c>
      <c r="BA7" s="3">
        <f>+'Indice PondENGHO'!BA5/'Indice PondENGHO'!BA4-1</f>
        <v>1.5754753870702354E-2</v>
      </c>
      <c r="BB7" s="3">
        <f>+'Indice PondENGHO'!BB5/'Indice PondENGHO'!BB4-1</f>
        <v>1.0497230145410485E-2</v>
      </c>
      <c r="BC7" s="3">
        <f>+'Indice PondENGHO'!BC5/'Indice PondENGHO'!BC4-1</f>
        <v>3.0318400673324142E-2</v>
      </c>
      <c r="BD7" s="3">
        <f>+'Indice PondENGHO'!BD5/'Indice PondENGHO'!BD4-1</f>
        <v>7.6142555018798852E-3</v>
      </c>
      <c r="BE7" s="3">
        <f>+'Indice PondENGHO'!BE5/'Indice PondENGHO'!BE4-1</f>
        <v>1.9250931017218864E-2</v>
      </c>
      <c r="BF7" s="3">
        <f>+'Indice PondENGHO'!BF5/'Indice PondENGHO'!BF4-1</f>
        <v>1.2081315826777406E-2</v>
      </c>
      <c r="BG7" s="3">
        <f>+'Indice PondENGHO'!BG5/'Indice PondENGHO'!BG4-1</f>
        <v>3.0578972511415614E-2</v>
      </c>
      <c r="BH7" s="3">
        <f>+'Indice PondENGHO'!BH5/'Indice PondENGHO'!BH4-1</f>
        <v>2.4490271764326943E-2</v>
      </c>
      <c r="BI7" s="3">
        <f>+'Indice PondENGHO'!BI5/'Indice PondENGHO'!BI4-1</f>
        <v>-4.1329066888187271E-2</v>
      </c>
      <c r="BJ7" s="3">
        <f>+'Indice PondENGHO'!BJ5/'Indice PondENGHO'!BJ4-1</f>
        <v>9.6187726742744672E-3</v>
      </c>
      <c r="BK7" s="11">
        <f>+'Indice PondENGHO'!BK5/'Indice PondENGHO'!BK4-1</f>
        <v>1.7707351320884968E-2</v>
      </c>
      <c r="BL7" s="2">
        <f t="shared" si="3"/>
        <v>42795</v>
      </c>
      <c r="BM7" s="3">
        <f>+'Indice PondENGHO'!BL5/'Indice PondENGHO'!BL4-1</f>
        <v>1.8410781591865932E-2</v>
      </c>
      <c r="BN7" s="3">
        <f>+'Indice PondENGHO'!BM5/'Indice PondENGHO'!BM4-1</f>
        <v>1.7583208055028443E-2</v>
      </c>
      <c r="BO7" s="3">
        <f>+'Indice PondENGHO'!BN5/'Indice PondENGHO'!BN4-1</f>
        <v>1.7005737129756504E-2</v>
      </c>
      <c r="BP7" s="3">
        <f>+'Indice PondENGHO'!BO5/'Indice PondENGHO'!BO4-1</f>
        <v>1.643206203153813E-2</v>
      </c>
      <c r="BQ7" s="3">
        <f>+'Indice PondENGHO'!BP5/'Indice PondENGHO'!BP4-1</f>
        <v>1.5386500688628457E-2</v>
      </c>
      <c r="BR7" s="10">
        <f>+'Indice PondENGHO'!BQ5/'Indice PondENGHO'!BQ4-1</f>
        <v>1.7540947173261712E-2</v>
      </c>
      <c r="BS7" s="3">
        <f>+'Indice PondENGHO'!BR5/'Indice PondENGHO'!BR4-1</f>
        <v>1.6870005354313822E-2</v>
      </c>
      <c r="BT7" s="3">
        <f>+'Indice PondENGHO'!BS5/'Indice PondENGHO'!BS4-1</f>
        <v>1.1636275836234944E-2</v>
      </c>
      <c r="BU7" s="3">
        <f>+'Indice PondENGHO'!BT5/'Indice PondENGHO'!BT4-1</f>
        <v>3.5835167460263939E-2</v>
      </c>
      <c r="BV7" s="3">
        <f>+'Indice PondENGHO'!BU5/'Indice PondENGHO'!BU4-1</f>
        <v>7.9995226078128923E-3</v>
      </c>
      <c r="BW7" s="3">
        <f>+'Indice PondENGHO'!BV5/'Indice PondENGHO'!BV4-1</f>
        <v>1.9664948195474707E-2</v>
      </c>
      <c r="BX7" s="3">
        <f>+'Indice PondENGHO'!BW5/'Indice PondENGHO'!BW4-1</f>
        <v>1.2206208776073035E-2</v>
      </c>
      <c r="BY7" s="3">
        <f>+'Indice PondENGHO'!BX5/'Indice PondENGHO'!BX4-1</f>
        <v>3.2197090434117781E-2</v>
      </c>
      <c r="BZ7" s="3">
        <f>+'Indice PondENGHO'!BY5/'Indice PondENGHO'!BY4-1</f>
        <v>2.3233044899050981E-2</v>
      </c>
      <c r="CA7" s="3">
        <f>+'Indice PondENGHO'!BZ5/'Indice PondENGHO'!BZ4-1</f>
        <v>-3.4218185325579298E-2</v>
      </c>
      <c r="CB7" s="3">
        <f>+'Indice PondENGHO'!CA5/'Indice PondENGHO'!CA4-1</f>
        <v>1.0040602006284427E-2</v>
      </c>
      <c r="CC7" s="11">
        <f>+'Indice PondENGHO'!CB5/'Indice PondENGHO'!CB4-1</f>
        <v>1.8284909026981211E-2</v>
      </c>
      <c r="CD7" s="10">
        <f>+'Indice PondENGHO'!CC5/'Indice PondENGHO'!CC4-1</f>
        <v>1.6614366442927242E-2</v>
      </c>
      <c r="CE7" s="11">
        <f>+'Indice PondENGHO'!CD5/'Indice PondENGHO'!CD4-1</f>
        <v>1.6614365224822292E-2</v>
      </c>
      <c r="CG7" s="3">
        <f ca="1">+'Indice PondENGHO'!CF5/'Indice PondENGHO'!CF4-1</f>
        <v>1.7051949202302907E-2</v>
      </c>
      <c r="CI7" s="3">
        <f t="shared" si="4"/>
        <v>3.0242809032374751E-3</v>
      </c>
      <c r="CJ7" s="3">
        <f>+'[3]Infla Mensual PondENGHO'!CF7</f>
        <v>2.836471324440426E-3</v>
      </c>
      <c r="CK7" s="3">
        <f t="shared" si="5"/>
        <v>1.8780957879704907E-4</v>
      </c>
    </row>
    <row r="8" spans="1:108" x14ac:dyDescent="0.25">
      <c r="A8" s="2">
        <f t="shared" si="1"/>
        <v>42826</v>
      </c>
      <c r="B8" s="1">
        <f t="shared" si="2"/>
        <v>4</v>
      </c>
      <c r="C8" s="1">
        <v>2017</v>
      </c>
      <c r="D8" s="10">
        <f>+'Indice PondENGHO'!D6/'Indice PondENGHO'!D5-1</f>
        <v>2.6097762562803828E-2</v>
      </c>
      <c r="E8" s="3">
        <f>+'Indice PondENGHO'!E6/'Indice PondENGHO'!E5-1</f>
        <v>3.1390052661441015E-2</v>
      </c>
      <c r="F8" s="3">
        <f>+'Indice PondENGHO'!F6/'Indice PondENGHO'!F5-1</f>
        <v>2.082521495624845E-2</v>
      </c>
      <c r="G8" s="3">
        <f>+'Indice PondENGHO'!G6/'Indice PondENGHO'!G5-1</f>
        <v>6.0672317992567448E-2</v>
      </c>
      <c r="H8" s="3">
        <f>+'Indice PondENGHO'!H6/'Indice PondENGHO'!H5-1</f>
        <v>1.4590728519905394E-2</v>
      </c>
      <c r="I8" s="3">
        <f>+'Indice PondENGHO'!I6/'Indice PondENGHO'!I5-1</f>
        <v>1.9063468861400423E-2</v>
      </c>
      <c r="J8" s="3">
        <f>+'Indice PondENGHO'!J6/'Indice PondENGHO'!J5-1</f>
        <v>6.1448417564284874E-3</v>
      </c>
      <c r="K8" s="3">
        <f>+'Indice PondENGHO'!K6/'Indice PondENGHO'!K5-1</f>
        <v>7.2478564272607349E-2</v>
      </c>
      <c r="L8" s="3">
        <f>+'Indice PondENGHO'!L6/'Indice PondENGHO'!L5-1</f>
        <v>2.4962972623630009E-2</v>
      </c>
      <c r="M8" s="3">
        <f>+'Indice PondENGHO'!M6/'Indice PondENGHO'!M5-1</f>
        <v>4.1577639171962444E-2</v>
      </c>
      <c r="N8" s="3">
        <f>+'Indice PondENGHO'!N6/'Indice PondENGHO'!N5-1</f>
        <v>1.8329433134512518E-2</v>
      </c>
      <c r="O8" s="11">
        <f>+'Indice PondENGHO'!O6/'Indice PondENGHO'!O5-1</f>
        <v>1.9382599676254886E-2</v>
      </c>
      <c r="P8" s="3">
        <f>+'Indice PondENGHO'!P6/'Indice PondENGHO'!P5-1</f>
        <v>2.6024289356281649E-2</v>
      </c>
      <c r="Q8" s="3">
        <f>+'Indice PondENGHO'!Q6/'Indice PondENGHO'!Q5-1</f>
        <v>3.1258075796826157E-2</v>
      </c>
      <c r="R8" s="3">
        <f>+'Indice PondENGHO'!R6/'Indice PondENGHO'!R5-1</f>
        <v>2.2168653103424862E-2</v>
      </c>
      <c r="S8" s="3">
        <f>+'Indice PondENGHO'!S6/'Indice PondENGHO'!S5-1</f>
        <v>6.0641372235081814E-2</v>
      </c>
      <c r="T8" s="3">
        <f>+'Indice PondENGHO'!T6/'Indice PondENGHO'!T5-1</f>
        <v>1.4902783979645839E-2</v>
      </c>
      <c r="U8" s="3">
        <f>+'Indice PondENGHO'!U6/'Indice PondENGHO'!U5-1</f>
        <v>1.8532131385802897E-2</v>
      </c>
      <c r="V8" s="3">
        <f>+'Indice PondENGHO'!V6/'Indice PondENGHO'!V5-1</f>
        <v>6.227571262417797E-3</v>
      </c>
      <c r="W8" s="3">
        <f>+'Indice PondENGHO'!W6/'Indice PondENGHO'!W5-1</f>
        <v>7.2146185571835497E-2</v>
      </c>
      <c r="X8" s="3">
        <f>+'Indice PondENGHO'!X6/'Indice PondENGHO'!X5-1</f>
        <v>2.5014442949524929E-2</v>
      </c>
      <c r="Y8" s="3">
        <f>+'Indice PondENGHO'!Y6/'Indice PondENGHO'!Y5-1</f>
        <v>4.6507462533619925E-2</v>
      </c>
      <c r="Z8" s="3">
        <f>+'Indice PondENGHO'!Z6/'Indice PondENGHO'!Z5-1</f>
        <v>1.8944301558103893E-2</v>
      </c>
      <c r="AA8" s="3">
        <f>+'Indice PondENGHO'!AA6/'Indice PondENGHO'!AA5-1</f>
        <v>1.8554240914756548E-2</v>
      </c>
      <c r="AB8" s="10">
        <f>+'Indice PondENGHO'!AB6/'Indice PondENGHO'!AB5-1</f>
        <v>2.5907086690823089E-2</v>
      </c>
      <c r="AC8" s="3">
        <f>+'Indice PondENGHO'!AC6/'Indice PondENGHO'!AC5-1</f>
        <v>3.1303311932260547E-2</v>
      </c>
      <c r="AD8" s="3">
        <f>+'Indice PondENGHO'!AD6/'Indice PondENGHO'!AD5-1</f>
        <v>2.279372751347819E-2</v>
      </c>
      <c r="AE8" s="3">
        <f>+'Indice PondENGHO'!AE6/'Indice PondENGHO'!AE5-1</f>
        <v>6.0956188249768228E-2</v>
      </c>
      <c r="AF8" s="3">
        <f>+'Indice PondENGHO'!AF6/'Indice PondENGHO'!AF5-1</f>
        <v>1.4590390933759467E-2</v>
      </c>
      <c r="AG8" s="3">
        <f>+'Indice PondENGHO'!AG6/'Indice PondENGHO'!AG5-1</f>
        <v>1.8504094312057573E-2</v>
      </c>
      <c r="AH8" s="3">
        <f>+'Indice PondENGHO'!AH6/'Indice PondENGHO'!AH5-1</f>
        <v>6.3483647607334159E-3</v>
      </c>
      <c r="AI8" s="3">
        <f>+'Indice PondENGHO'!AI6/'Indice PondENGHO'!AI5-1</f>
        <v>7.1964450620272791E-2</v>
      </c>
      <c r="AJ8" s="3">
        <f>+'Indice PondENGHO'!AJ6/'Indice PondENGHO'!AJ5-1</f>
        <v>2.491126949610889E-2</v>
      </c>
      <c r="AK8" s="3">
        <f>+'Indice PondENGHO'!AK6/'Indice PondENGHO'!AK5-1</f>
        <v>4.7412584286624648E-2</v>
      </c>
      <c r="AL8" s="3">
        <f>+'Indice PondENGHO'!AL6/'Indice PondENGHO'!AL5-1</f>
        <v>1.9256740815286166E-2</v>
      </c>
      <c r="AM8" s="11">
        <f>+'Indice PondENGHO'!AM6/'Indice PondENGHO'!AM5-1</f>
        <v>1.8077735408942974E-2</v>
      </c>
      <c r="AN8" s="3">
        <f>+'Indice PondENGHO'!AN6/'Indice PondENGHO'!AN5-1</f>
        <v>2.5766880607707376E-2</v>
      </c>
      <c r="AO8" s="3">
        <f>+'Indice PondENGHO'!AO6/'Indice PondENGHO'!AO5-1</f>
        <v>3.1486985821929103E-2</v>
      </c>
      <c r="AP8" s="3">
        <f>+'Indice PondENGHO'!AP6/'Indice PondENGHO'!AP5-1</f>
        <v>2.2795402036301704E-2</v>
      </c>
      <c r="AQ8" s="3">
        <f>+'Indice PondENGHO'!AQ6/'Indice PondENGHO'!AQ5-1</f>
        <v>5.9199933438103036E-2</v>
      </c>
      <c r="AR8" s="3">
        <f>+'Indice PondENGHO'!AR6/'Indice PondENGHO'!AR5-1</f>
        <v>1.4604791295343533E-2</v>
      </c>
      <c r="AS8" s="3">
        <f>+'Indice PondENGHO'!AS6/'Indice PondENGHO'!AS5-1</f>
        <v>1.7629534373891032E-2</v>
      </c>
      <c r="AT8" s="3">
        <f>+'Indice PondENGHO'!AT6/'Indice PondENGHO'!AT5-1</f>
        <v>6.3859807709301109E-3</v>
      </c>
      <c r="AU8" s="3">
        <f>+'Indice PondENGHO'!AU6/'Indice PondENGHO'!AU5-1</f>
        <v>7.1896818202331847E-2</v>
      </c>
      <c r="AV8" s="3">
        <f>+'Indice PondENGHO'!AV6/'Indice PondENGHO'!AV5-1</f>
        <v>2.5902124996471043E-2</v>
      </c>
      <c r="AW8" s="3">
        <f>+'Indice PondENGHO'!AW6/'Indice PondENGHO'!AW5-1</f>
        <v>4.696323597248564E-2</v>
      </c>
      <c r="AX8" s="3">
        <f>+'Indice PondENGHO'!AX6/'Indice PondENGHO'!AX5-1</f>
        <v>1.9551683236010087E-2</v>
      </c>
      <c r="AY8" s="3">
        <f>+'Indice PondENGHO'!AY6/'Indice PondENGHO'!AY5-1</f>
        <v>1.8507542050831605E-2</v>
      </c>
      <c r="AZ8" s="10">
        <f>+'Indice PondENGHO'!AZ6/'Indice PondENGHO'!AZ5-1</f>
        <v>2.5616565641799482E-2</v>
      </c>
      <c r="BA8" s="3">
        <f>+'Indice PondENGHO'!BA6/'Indice PondENGHO'!BA5-1</f>
        <v>3.1510140869150494E-2</v>
      </c>
      <c r="BB8" s="3">
        <f>+'Indice PondENGHO'!BB6/'Indice PondENGHO'!BB5-1</f>
        <v>2.316913951417332E-2</v>
      </c>
      <c r="BC8" s="3">
        <f>+'Indice PondENGHO'!BC6/'Indice PondENGHO'!BC5-1</f>
        <v>5.6112645724436971E-2</v>
      </c>
      <c r="BD8" s="3">
        <f>+'Indice PondENGHO'!BD6/'Indice PondENGHO'!BD5-1</f>
        <v>1.5328993624987186E-2</v>
      </c>
      <c r="BE8" s="3">
        <f>+'Indice PondENGHO'!BE6/'Indice PondENGHO'!BE5-1</f>
        <v>1.6881102504810341E-2</v>
      </c>
      <c r="BF8" s="3">
        <f>+'Indice PondENGHO'!BF6/'Indice PondENGHO'!BF5-1</f>
        <v>6.4297482060549083E-3</v>
      </c>
      <c r="BG8" s="3">
        <f>+'Indice PondENGHO'!BG6/'Indice PondENGHO'!BG5-1</f>
        <v>7.1260192693580526E-2</v>
      </c>
      <c r="BH8" s="3">
        <f>+'Indice PondENGHO'!BH6/'Indice PondENGHO'!BH5-1</f>
        <v>2.7150832947808734E-2</v>
      </c>
      <c r="BI8" s="3">
        <f>+'Indice PondENGHO'!BI6/'Indice PondENGHO'!BI5-1</f>
        <v>4.961608676737761E-2</v>
      </c>
      <c r="BJ8" s="3">
        <f>+'Indice PondENGHO'!BJ6/'Indice PondENGHO'!BJ5-1</f>
        <v>1.9690629682876715E-2</v>
      </c>
      <c r="BK8" s="11">
        <f>+'Indice PondENGHO'!BK6/'Indice PondENGHO'!BK5-1</f>
        <v>1.8657792439989329E-2</v>
      </c>
      <c r="BL8" s="2">
        <f t="shared" si="3"/>
        <v>42826</v>
      </c>
      <c r="BM8" s="3">
        <f>+'Indice PondENGHO'!BL6/'Indice PondENGHO'!BL5-1</f>
        <v>2.7344260580869584E-2</v>
      </c>
      <c r="BN8" s="3">
        <f>+'Indice PondENGHO'!BM6/'Indice PondENGHO'!BM5-1</f>
        <v>2.7355635161424141E-2</v>
      </c>
      <c r="BO8" s="3">
        <f>+'Indice PondENGHO'!BN6/'Indice PondENGHO'!BN5-1</f>
        <v>2.7263164554560237E-2</v>
      </c>
      <c r="BP8" s="3">
        <f>+'Indice PondENGHO'!BO6/'Indice PondENGHO'!BO5-1</f>
        <v>2.6217134733367287E-2</v>
      </c>
      <c r="BQ8" s="3">
        <f>+'Indice PondENGHO'!BP6/'Indice PondENGHO'!BP5-1</f>
        <v>2.5714642888408523E-2</v>
      </c>
      <c r="BR8" s="10">
        <f>+'Indice PondENGHO'!BQ6/'Indice PondENGHO'!BQ5-1</f>
        <v>2.5868330428258979E-2</v>
      </c>
      <c r="BS8" s="3">
        <f>+'Indice PondENGHO'!BR6/'Indice PondENGHO'!BR5-1</f>
        <v>3.1406671274025522E-2</v>
      </c>
      <c r="BT8" s="3">
        <f>+'Indice PondENGHO'!BS6/'Indice PondENGHO'!BS5-1</f>
        <v>2.2524536624842995E-2</v>
      </c>
      <c r="BU8" s="3">
        <f>+'Indice PondENGHO'!BT6/'Indice PondENGHO'!BT5-1</f>
        <v>5.8893154582188467E-2</v>
      </c>
      <c r="BV8" s="3">
        <f>+'Indice PondENGHO'!BU6/'Indice PondENGHO'!BU5-1</f>
        <v>1.4940315822934647E-2</v>
      </c>
      <c r="BW8" s="3">
        <f>+'Indice PondENGHO'!BV6/'Indice PondENGHO'!BV5-1</f>
        <v>1.7684640285619002E-2</v>
      </c>
      <c r="BX8" s="3">
        <f>+'Indice PondENGHO'!BW6/'Indice PondENGHO'!BW5-1</f>
        <v>6.3521450251551315E-3</v>
      </c>
      <c r="BY8" s="3">
        <f>+'Indice PondENGHO'!BX6/'Indice PondENGHO'!BX5-1</f>
        <v>7.1834516975628038E-2</v>
      </c>
      <c r="BZ8" s="3">
        <f>+'Indice PondENGHO'!BY6/'Indice PondENGHO'!BY5-1</f>
        <v>2.5979617099565866E-2</v>
      </c>
      <c r="CA8" s="3">
        <f>+'Indice PondENGHO'!BZ6/'Indice PondENGHO'!BZ5-1</f>
        <v>4.768725541659613E-2</v>
      </c>
      <c r="CB8" s="3">
        <f>+'Indice PondENGHO'!CA6/'Indice PondENGHO'!CA5-1</f>
        <v>1.9388649211179443E-2</v>
      </c>
      <c r="CC8" s="11">
        <f>+'Indice PondENGHO'!CB6/'Indice PondENGHO'!CB5-1</f>
        <v>1.8583633343802308E-2</v>
      </c>
      <c r="CD8" s="10">
        <f>+'Indice PondENGHO'!CC6/'Indice PondENGHO'!CC5-1</f>
        <v>2.6553618085157549E-2</v>
      </c>
      <c r="CE8" s="11">
        <f>+'Indice PondENGHO'!CD6/'Indice PondENGHO'!CD5-1</f>
        <v>2.6553544052004607E-2</v>
      </c>
      <c r="CG8" s="3">
        <f ca="1">+'Indice PondENGHO'!CF6/'Indice PondENGHO'!CF5-1</f>
        <v>2.6653445223294048E-2</v>
      </c>
      <c r="CI8" s="3">
        <f t="shared" si="4"/>
        <v>1.6296176924610606E-3</v>
      </c>
      <c r="CJ8" s="3">
        <f>+'[3]Infla Mensual PondENGHO'!CF8</f>
        <v>1.7536666923516631E-3</v>
      </c>
      <c r="CK8" s="3">
        <f t="shared" si="5"/>
        <v>-1.2404899989060247E-4</v>
      </c>
    </row>
    <row r="9" spans="1:108" x14ac:dyDescent="0.25">
      <c r="A9" s="2">
        <f t="shared" si="1"/>
        <v>42856</v>
      </c>
      <c r="B9" s="1">
        <f t="shared" si="2"/>
        <v>5</v>
      </c>
      <c r="C9" s="1">
        <v>2017</v>
      </c>
      <c r="D9" s="10">
        <f>+'Indice PondENGHO'!D7/'Indice PondENGHO'!D6-1</f>
        <v>2.2019431584103799E-2</v>
      </c>
      <c r="E9" s="3">
        <f>+'Indice PondENGHO'!E7/'Indice PondENGHO'!E6-1</f>
        <v>2.2139774900280518E-2</v>
      </c>
      <c r="F9" s="3">
        <f>+'Indice PondENGHO'!F7/'Indice PondENGHO'!F6-1</f>
        <v>1.7843859778276849E-2</v>
      </c>
      <c r="G9" s="3">
        <f>+'Indice PondENGHO'!G7/'Indice PondENGHO'!G6-1</f>
        <v>1.8565543389291284E-2</v>
      </c>
      <c r="H9" s="3">
        <f>+'Indice PondENGHO'!H7/'Indice PondENGHO'!H6-1</f>
        <v>2.77932718381666E-2</v>
      </c>
      <c r="I9" s="3">
        <f>+'Indice PondENGHO'!I7/'Indice PondENGHO'!I6-1</f>
        <v>1.5645438371073128E-2</v>
      </c>
      <c r="J9" s="3">
        <f>+'Indice PondENGHO'!J7/'Indice PondENGHO'!J6-1</f>
        <v>1.0019649917286877E-2</v>
      </c>
      <c r="K9" s="3">
        <f>+'Indice PondENGHO'!K7/'Indice PondENGHO'!K6-1</f>
        <v>8.615033833958563E-3</v>
      </c>
      <c r="L9" s="3">
        <f>+'Indice PondENGHO'!L7/'Indice PondENGHO'!L6-1</f>
        <v>1.0873647486901561E-2</v>
      </c>
      <c r="M9" s="3">
        <f>+'Indice PondENGHO'!M7/'Indice PondENGHO'!M6-1</f>
        <v>2.59984494400749E-2</v>
      </c>
      <c r="N9" s="3">
        <f>+'Indice PondENGHO'!N7/'Indice PondENGHO'!N6-1</f>
        <v>1.6386957633695021E-2</v>
      </c>
      <c r="O9" s="11">
        <f>+'Indice PondENGHO'!O7/'Indice PondENGHO'!O6-1</f>
        <v>1.4837773002742916E-2</v>
      </c>
      <c r="P9" s="3">
        <f>+'Indice PondENGHO'!P7/'Indice PondENGHO'!P6-1</f>
        <v>2.1739062091620465E-2</v>
      </c>
      <c r="Q9" s="3">
        <f>+'Indice PondENGHO'!Q7/'Indice PondENGHO'!Q6-1</f>
        <v>2.2291734431735932E-2</v>
      </c>
      <c r="R9" s="3">
        <f>+'Indice PondENGHO'!R7/'Indice PondENGHO'!R6-1</f>
        <v>1.7759587107629038E-2</v>
      </c>
      <c r="S9" s="3">
        <f>+'Indice PondENGHO'!S7/'Indice PondENGHO'!S6-1</f>
        <v>1.8600878604455584E-2</v>
      </c>
      <c r="T9" s="3">
        <f>+'Indice PondENGHO'!T7/'Indice PondENGHO'!T6-1</f>
        <v>2.8248993978065906E-2</v>
      </c>
      <c r="U9" s="3">
        <f>+'Indice PondENGHO'!U7/'Indice PondENGHO'!U6-1</f>
        <v>1.5350605567714615E-2</v>
      </c>
      <c r="V9" s="3">
        <f>+'Indice PondENGHO'!V7/'Indice PondENGHO'!V6-1</f>
        <v>9.5489022231944887E-3</v>
      </c>
      <c r="W9" s="3">
        <f>+'Indice PondENGHO'!W7/'Indice PondENGHO'!W6-1</f>
        <v>7.7315504046533423E-3</v>
      </c>
      <c r="X9" s="3">
        <f>+'Indice PondENGHO'!X7/'Indice PondENGHO'!X6-1</f>
        <v>1.0793121829422603E-2</v>
      </c>
      <c r="Y9" s="3">
        <f>+'Indice PondENGHO'!Y7/'Indice PondENGHO'!Y6-1</f>
        <v>2.6571038327806829E-2</v>
      </c>
      <c r="Z9" s="3">
        <f>+'Indice PondENGHO'!Z7/'Indice PondENGHO'!Z6-1</f>
        <v>1.5699094132663571E-2</v>
      </c>
      <c r="AA9" s="3">
        <f>+'Indice PondENGHO'!AA7/'Indice PondENGHO'!AA6-1</f>
        <v>1.4023501913869252E-2</v>
      </c>
      <c r="AB9" s="10">
        <f>+'Indice PondENGHO'!AB7/'Indice PondENGHO'!AB6-1</f>
        <v>2.1556258826010977E-2</v>
      </c>
      <c r="AC9" s="3">
        <f>+'Indice PondENGHO'!AC7/'Indice PondENGHO'!AC6-1</f>
        <v>2.2142935621242144E-2</v>
      </c>
      <c r="AD9" s="3">
        <f>+'Indice PondENGHO'!AD7/'Indice PondENGHO'!AD6-1</f>
        <v>1.7906855657000342E-2</v>
      </c>
      <c r="AE9" s="3">
        <f>+'Indice PondENGHO'!AE7/'Indice PondENGHO'!AE6-1</f>
        <v>1.8017575903100491E-2</v>
      </c>
      <c r="AF9" s="3">
        <f>+'Indice PondENGHO'!AF7/'Indice PondENGHO'!AF6-1</f>
        <v>2.8357551180646423E-2</v>
      </c>
      <c r="AG9" s="3">
        <f>+'Indice PondENGHO'!AG7/'Indice PondENGHO'!AG6-1</f>
        <v>1.519512695669345E-2</v>
      </c>
      <c r="AH9" s="3">
        <f>+'Indice PondENGHO'!AH7/'Indice PondENGHO'!AH6-1</f>
        <v>9.1368235988931179E-3</v>
      </c>
      <c r="AI9" s="3">
        <f>+'Indice PondENGHO'!AI7/'Indice PondENGHO'!AI6-1</f>
        <v>7.5201520201377825E-3</v>
      </c>
      <c r="AJ9" s="3">
        <f>+'Indice PondENGHO'!AJ7/'Indice PondENGHO'!AJ6-1</f>
        <v>1.0369489643902385E-2</v>
      </c>
      <c r="AK9" s="3">
        <f>+'Indice PondENGHO'!AK7/'Indice PondENGHO'!AK6-1</f>
        <v>2.6796483684765171E-2</v>
      </c>
      <c r="AL9" s="3">
        <f>+'Indice PondENGHO'!AL7/'Indice PondENGHO'!AL6-1</f>
        <v>1.5002211766541373E-2</v>
      </c>
      <c r="AM9" s="11">
        <f>+'Indice PondENGHO'!AM7/'Indice PondENGHO'!AM6-1</f>
        <v>1.3592667253157664E-2</v>
      </c>
      <c r="AN9" s="3">
        <f>+'Indice PondENGHO'!AN7/'Indice PondENGHO'!AN6-1</f>
        <v>2.1469449048238332E-2</v>
      </c>
      <c r="AO9" s="3">
        <f>+'Indice PondENGHO'!AO7/'Indice PondENGHO'!AO6-1</f>
        <v>2.2435056052716895E-2</v>
      </c>
      <c r="AP9" s="3">
        <f>+'Indice PondENGHO'!AP7/'Indice PondENGHO'!AP6-1</f>
        <v>1.7254404007833735E-2</v>
      </c>
      <c r="AQ9" s="3">
        <f>+'Indice PondENGHO'!AQ7/'Indice PondENGHO'!AQ6-1</f>
        <v>1.8282934492886982E-2</v>
      </c>
      <c r="AR9" s="3">
        <f>+'Indice PondENGHO'!AR7/'Indice PondENGHO'!AR6-1</f>
        <v>2.8423479462364121E-2</v>
      </c>
      <c r="AS9" s="3">
        <f>+'Indice PondENGHO'!AS7/'Indice PondENGHO'!AS6-1</f>
        <v>1.5126675882883189E-2</v>
      </c>
      <c r="AT9" s="3">
        <f>+'Indice PondENGHO'!AT7/'Indice PondENGHO'!AT6-1</f>
        <v>9.0119391009839678E-3</v>
      </c>
      <c r="AU9" s="3">
        <f>+'Indice PondENGHO'!AU7/'Indice PondENGHO'!AU6-1</f>
        <v>7.1597555128732893E-3</v>
      </c>
      <c r="AV9" s="3">
        <f>+'Indice PondENGHO'!AV7/'Indice PondENGHO'!AV6-1</f>
        <v>1.1090166077300845E-2</v>
      </c>
      <c r="AW9" s="3">
        <f>+'Indice PondENGHO'!AW7/'Indice PondENGHO'!AW6-1</f>
        <v>2.6343507979558201E-2</v>
      </c>
      <c r="AX9" s="3">
        <f>+'Indice PondENGHO'!AX7/'Indice PondENGHO'!AX6-1</f>
        <v>1.423000908751848E-2</v>
      </c>
      <c r="AY9" s="3">
        <f>+'Indice PondENGHO'!AY7/'Indice PondENGHO'!AY6-1</f>
        <v>1.3844556598768154E-2</v>
      </c>
      <c r="AZ9" s="10">
        <f>+'Indice PondENGHO'!AZ7/'Indice PondENGHO'!AZ6-1</f>
        <v>2.1110544989472402E-2</v>
      </c>
      <c r="BA9" s="3">
        <f>+'Indice PondENGHO'!BA7/'Indice PondENGHO'!BA6-1</f>
        <v>2.2828782265257752E-2</v>
      </c>
      <c r="BB9" s="3">
        <f>+'Indice PondENGHO'!BB7/'Indice PondENGHO'!BB6-1</f>
        <v>1.6751636161070005E-2</v>
      </c>
      <c r="BC9" s="3">
        <f>+'Indice PondENGHO'!BC7/'Indice PondENGHO'!BC6-1</f>
        <v>1.856066601226547E-2</v>
      </c>
      <c r="BD9" s="3">
        <f>+'Indice PondENGHO'!BD7/'Indice PondENGHO'!BD6-1</f>
        <v>2.9077157386988572E-2</v>
      </c>
      <c r="BE9" s="3">
        <f>+'Indice PondENGHO'!BE7/'Indice PondENGHO'!BE6-1</f>
        <v>1.4998779616193669E-2</v>
      </c>
      <c r="BF9" s="3">
        <f>+'Indice PondENGHO'!BF7/'Indice PondENGHO'!BF6-1</f>
        <v>8.9271623724671567E-3</v>
      </c>
      <c r="BG9" s="3">
        <f>+'Indice PondENGHO'!BG7/'Indice PondENGHO'!BG6-1</f>
        <v>6.3373257771262015E-3</v>
      </c>
      <c r="BH9" s="3">
        <f>+'Indice PondENGHO'!BH7/'Indice PondENGHO'!BH6-1</f>
        <v>1.1611343264226637E-2</v>
      </c>
      <c r="BI9" s="3">
        <f>+'Indice PondENGHO'!BI7/'Indice PondENGHO'!BI6-1</f>
        <v>2.6507389269435633E-2</v>
      </c>
      <c r="BJ9" s="3">
        <f>+'Indice PondENGHO'!BJ7/'Indice PondENGHO'!BJ6-1</f>
        <v>1.3455180706247072E-2</v>
      </c>
      <c r="BK9" s="11">
        <f>+'Indice PondENGHO'!BK7/'Indice PondENGHO'!BK6-1</f>
        <v>1.3571361842589447E-2</v>
      </c>
      <c r="BL9" s="2">
        <f t="shared" si="3"/>
        <v>42856</v>
      </c>
      <c r="BM9" s="3">
        <f>+'Indice PondENGHO'!BL7/'Indice PondENGHO'!BL6-1</f>
        <v>1.8690745930160846E-2</v>
      </c>
      <c r="BN9" s="3">
        <f>+'Indice PondENGHO'!BM7/'Indice PondENGHO'!BM6-1</f>
        <v>1.8027874379962894E-2</v>
      </c>
      <c r="BO9" s="3">
        <f>+'Indice PondENGHO'!BN7/'Indice PondENGHO'!BN6-1</f>
        <v>1.7604119468172641E-2</v>
      </c>
      <c r="BP9" s="3">
        <f>+'Indice PondENGHO'!BO7/'Indice PondENGHO'!BO6-1</f>
        <v>1.7135373024095069E-2</v>
      </c>
      <c r="BQ9" s="3">
        <f>+'Indice PondENGHO'!BP7/'Indice PondENGHO'!BP6-1</f>
        <v>1.6902607976454709E-2</v>
      </c>
      <c r="BR9" s="10">
        <f>+'Indice PondENGHO'!BQ7/'Indice PondENGHO'!BQ6-1</f>
        <v>2.1554862766637761E-2</v>
      </c>
      <c r="BS9" s="3">
        <f>+'Indice PondENGHO'!BR7/'Indice PondENGHO'!BR6-1</f>
        <v>2.2438936341927507E-2</v>
      </c>
      <c r="BT9" s="3">
        <f>+'Indice PondENGHO'!BS7/'Indice PondENGHO'!BS6-1</f>
        <v>1.7397269294232132E-2</v>
      </c>
      <c r="BU9" s="3">
        <f>+'Indice PondENGHO'!BT7/'Indice PondENGHO'!BT6-1</f>
        <v>1.8410473294359075E-2</v>
      </c>
      <c r="BV9" s="3">
        <f>+'Indice PondENGHO'!BU7/'Indice PondENGHO'!BU6-1</f>
        <v>2.8607131283929776E-2</v>
      </c>
      <c r="BW9" s="3">
        <f>+'Indice PondENGHO'!BV7/'Indice PondENGHO'!BV6-1</f>
        <v>1.5151763121120876E-2</v>
      </c>
      <c r="BX9" s="3">
        <f>+'Indice PondENGHO'!BW7/'Indice PondENGHO'!BW6-1</f>
        <v>9.1652885982600463E-3</v>
      </c>
      <c r="BY9" s="3">
        <f>+'Indice PondENGHO'!BX7/'Indice PondENGHO'!BX6-1</f>
        <v>7.2560848973042269E-3</v>
      </c>
      <c r="BZ9" s="3">
        <f>+'Indice PondENGHO'!BY7/'Indice PondENGHO'!BY6-1</f>
        <v>1.1101504629281944E-2</v>
      </c>
      <c r="CA9" s="3">
        <f>+'Indice PondENGHO'!BZ7/'Indice PondENGHO'!BZ6-1</f>
        <v>2.6495170443485927E-2</v>
      </c>
      <c r="CB9" s="3">
        <f>+'Indice PondENGHO'!CA7/'Indice PondENGHO'!CA6-1</f>
        <v>1.4391423860196983E-2</v>
      </c>
      <c r="CC9" s="11">
        <f>+'Indice PondENGHO'!CB7/'Indice PondENGHO'!CB6-1</f>
        <v>1.3823485400072499E-2</v>
      </c>
      <c r="CD9" s="10">
        <f>+'Indice PondENGHO'!CC7/'Indice PondENGHO'!CC6-1</f>
        <v>1.7471634946754522E-2</v>
      </c>
      <c r="CE9" s="11">
        <f>+'Indice PondENGHO'!CD7/'Indice PondENGHO'!CD6-1</f>
        <v>1.7471634946754522E-2</v>
      </c>
      <c r="CG9" s="3">
        <f ca="1">+'Indice PondENGHO'!CF7/'Indice PondENGHO'!CF6-1</f>
        <v>1.7381379798773633E-2</v>
      </c>
      <c r="CI9" s="3">
        <f t="shared" si="4"/>
        <v>1.788137953706137E-3</v>
      </c>
      <c r="CJ9" s="3">
        <f>+'[3]Infla Mensual PondENGHO'!CF9</f>
        <v>4.0561071840361507E-4</v>
      </c>
      <c r="CK9" s="3">
        <f t="shared" si="5"/>
        <v>1.382527235302522E-3</v>
      </c>
    </row>
    <row r="10" spans="1:108" x14ac:dyDescent="0.25">
      <c r="A10" s="2">
        <f t="shared" si="1"/>
        <v>42887</v>
      </c>
      <c r="B10" s="1">
        <f t="shared" si="2"/>
        <v>6</v>
      </c>
      <c r="C10" s="1">
        <v>2017</v>
      </c>
      <c r="D10" s="10">
        <f>+'Indice PondENGHO'!D8/'Indice PondENGHO'!D7-1</f>
        <v>1.2488498833921557E-2</v>
      </c>
      <c r="E10" s="3">
        <f>+'Indice PondENGHO'!E8/'Indice PondENGHO'!E7-1</f>
        <v>1.0443850629848317E-2</v>
      </c>
      <c r="F10" s="3">
        <f>+'Indice PondENGHO'!F8/'Indice PondENGHO'!F7-1</f>
        <v>1.0406180764245709E-2</v>
      </c>
      <c r="G10" s="3">
        <f>+'Indice PondENGHO'!G8/'Indice PondENGHO'!G7-1</f>
        <v>1.6539205583661509E-2</v>
      </c>
      <c r="H10" s="3">
        <f>+'Indice PondENGHO'!H8/'Indice PondENGHO'!H7-1</f>
        <v>9.5670225061748049E-3</v>
      </c>
      <c r="I10" s="3">
        <f>+'Indice PondENGHO'!I8/'Indice PondENGHO'!I7-1</f>
        <v>1.5292482322648127E-2</v>
      </c>
      <c r="J10" s="3">
        <f>+'Indice PondENGHO'!J8/'Indice PondENGHO'!J7-1</f>
        <v>8.7758877134791469E-3</v>
      </c>
      <c r="K10" s="3">
        <f>+'Indice PondENGHO'!K8/'Indice PondENGHO'!K7-1</f>
        <v>1.0525921679476857E-2</v>
      </c>
      <c r="L10" s="3">
        <f>+'Indice PondENGHO'!L8/'Indice PondENGHO'!L7-1</f>
        <v>2.0675729821344246E-2</v>
      </c>
      <c r="M10" s="3">
        <f>+'Indice PondENGHO'!M8/'Indice PondENGHO'!M7-1</f>
        <v>2.2071636142873663E-2</v>
      </c>
      <c r="N10" s="3">
        <f>+'Indice PondENGHO'!N8/'Indice PondENGHO'!N7-1</f>
        <v>1.1122879364525495E-2</v>
      </c>
      <c r="O10" s="11">
        <f>+'Indice PondENGHO'!O8/'Indice PondENGHO'!O7-1</f>
        <v>1.3278459961849176E-2</v>
      </c>
      <c r="P10" s="3">
        <f>+'Indice PondENGHO'!P8/'Indice PondENGHO'!P7-1</f>
        <v>1.230283124138154E-2</v>
      </c>
      <c r="Q10" s="3">
        <f>+'Indice PondENGHO'!Q8/'Indice PondENGHO'!Q7-1</f>
        <v>9.4261370573327508E-3</v>
      </c>
      <c r="R10" s="3">
        <f>+'Indice PondENGHO'!R8/'Indice PondENGHO'!R7-1</f>
        <v>9.8362051964053787E-3</v>
      </c>
      <c r="S10" s="3">
        <f>+'Indice PondENGHO'!S8/'Indice PondENGHO'!S7-1</f>
        <v>1.6939704300287239E-2</v>
      </c>
      <c r="T10" s="3">
        <f>+'Indice PondENGHO'!T8/'Indice PondENGHO'!T7-1</f>
        <v>1.0266885056090969E-2</v>
      </c>
      <c r="U10" s="3">
        <f>+'Indice PondENGHO'!U8/'Indice PondENGHO'!U7-1</f>
        <v>1.5132494123840878E-2</v>
      </c>
      <c r="V10" s="3">
        <f>+'Indice PondENGHO'!V8/'Indice PondENGHO'!V7-1</f>
        <v>8.436632918946696E-3</v>
      </c>
      <c r="W10" s="3">
        <f>+'Indice PondENGHO'!W8/'Indice PondENGHO'!W7-1</f>
        <v>1.1478050212843538E-2</v>
      </c>
      <c r="X10" s="3">
        <f>+'Indice PondENGHO'!X8/'Indice PondENGHO'!X7-1</f>
        <v>2.0499140866659271E-2</v>
      </c>
      <c r="Y10" s="3">
        <f>+'Indice PondENGHO'!Y8/'Indice PondENGHO'!Y7-1</f>
        <v>2.1835378570421282E-2</v>
      </c>
      <c r="Z10" s="3">
        <f>+'Indice PondENGHO'!Z8/'Indice PondENGHO'!Z7-1</f>
        <v>1.2127163717093659E-2</v>
      </c>
      <c r="AA10" s="3">
        <f>+'Indice PondENGHO'!AA8/'Indice PondENGHO'!AA7-1</f>
        <v>1.2933214080783628E-2</v>
      </c>
      <c r="AB10" s="10">
        <f>+'Indice PondENGHO'!AB8/'Indice PondENGHO'!AB7-1</f>
        <v>1.2238292438772946E-2</v>
      </c>
      <c r="AC10" s="3">
        <f>+'Indice PondENGHO'!AC8/'Indice PondENGHO'!AC7-1</f>
        <v>9.5382986675416337E-3</v>
      </c>
      <c r="AD10" s="3">
        <f>+'Indice PondENGHO'!AD8/'Indice PondENGHO'!AD7-1</f>
        <v>9.7370011906283693E-3</v>
      </c>
      <c r="AE10" s="3">
        <f>+'Indice PondENGHO'!AE8/'Indice PondENGHO'!AE7-1</f>
        <v>1.6987838328913041E-2</v>
      </c>
      <c r="AF10" s="3">
        <f>+'Indice PondENGHO'!AF8/'Indice PondENGHO'!AF7-1</f>
        <v>1.0854723502214281E-2</v>
      </c>
      <c r="AG10" s="3">
        <f>+'Indice PondENGHO'!AG8/'Indice PondENGHO'!AG7-1</f>
        <v>1.5124378246333947E-2</v>
      </c>
      <c r="AH10" s="3">
        <f>+'Indice PondENGHO'!AH8/'Indice PondENGHO'!AH7-1</f>
        <v>7.9969524556853244E-3</v>
      </c>
      <c r="AI10" s="3">
        <f>+'Indice PondENGHO'!AI8/'Indice PondENGHO'!AI7-1</f>
        <v>1.2054141631087978E-2</v>
      </c>
      <c r="AJ10" s="3">
        <f>+'Indice PondENGHO'!AJ8/'Indice PondENGHO'!AJ7-1</f>
        <v>2.0394211680114793E-2</v>
      </c>
      <c r="AK10" s="3">
        <f>+'Indice PondENGHO'!AK8/'Indice PondENGHO'!AK7-1</f>
        <v>2.1789297601891411E-2</v>
      </c>
      <c r="AL10" s="3">
        <f>+'Indice PondENGHO'!AL8/'Indice PondENGHO'!AL7-1</f>
        <v>1.2837192681123488E-2</v>
      </c>
      <c r="AM10" s="11">
        <f>+'Indice PondENGHO'!AM8/'Indice PondENGHO'!AM7-1</f>
        <v>1.2936404108490507E-2</v>
      </c>
      <c r="AN10" s="3">
        <f>+'Indice PondENGHO'!AN8/'Indice PondENGHO'!AN7-1</f>
        <v>1.2279880812489541E-2</v>
      </c>
      <c r="AO10" s="3">
        <f>+'Indice PondENGHO'!AO8/'Indice PondENGHO'!AO7-1</f>
        <v>9.4962817728070359E-3</v>
      </c>
      <c r="AP10" s="3">
        <f>+'Indice PondENGHO'!AP8/'Indice PondENGHO'!AP7-1</f>
        <v>9.6980386129761342E-3</v>
      </c>
      <c r="AQ10" s="3">
        <f>+'Indice PondENGHO'!AQ8/'Indice PondENGHO'!AQ7-1</f>
        <v>1.735765230172559E-2</v>
      </c>
      <c r="AR10" s="3">
        <f>+'Indice PondENGHO'!AR8/'Indice PondENGHO'!AR7-1</f>
        <v>1.0951644657318349E-2</v>
      </c>
      <c r="AS10" s="3">
        <f>+'Indice PondENGHO'!AS8/'Indice PondENGHO'!AS7-1</f>
        <v>1.4610796397778847E-2</v>
      </c>
      <c r="AT10" s="3">
        <f>+'Indice PondENGHO'!AT8/'Indice PondENGHO'!AT7-1</f>
        <v>7.4117156735507006E-3</v>
      </c>
      <c r="AU10" s="3">
        <f>+'Indice PondENGHO'!AU8/'Indice PondENGHO'!AU7-1</f>
        <v>1.2072813892677337E-2</v>
      </c>
      <c r="AV10" s="3">
        <f>+'Indice PondENGHO'!AV8/'Indice PondENGHO'!AV7-1</f>
        <v>2.0590003516818722E-2</v>
      </c>
      <c r="AW10" s="3">
        <f>+'Indice PondENGHO'!AW8/'Indice PondENGHO'!AW7-1</f>
        <v>2.1871030011898718E-2</v>
      </c>
      <c r="AX10" s="3">
        <f>+'Indice PondENGHO'!AX8/'Indice PondENGHO'!AX7-1</f>
        <v>1.3389208958761056E-2</v>
      </c>
      <c r="AY10" s="3">
        <f>+'Indice PondENGHO'!AY8/'Indice PondENGHO'!AY7-1</f>
        <v>1.2917706606161206E-2</v>
      </c>
      <c r="AZ10" s="10">
        <f>+'Indice PondENGHO'!AZ8/'Indice PondENGHO'!AZ7-1</f>
        <v>1.2523768662639823E-2</v>
      </c>
      <c r="BA10" s="3">
        <f>+'Indice PondENGHO'!BA8/'Indice PondENGHO'!BA7-1</f>
        <v>8.9949305702654581E-3</v>
      </c>
      <c r="BB10" s="3">
        <f>+'Indice PondENGHO'!BB8/'Indice PondENGHO'!BB7-1</f>
        <v>9.6897998423415288E-3</v>
      </c>
      <c r="BC10" s="3">
        <f>+'Indice PondENGHO'!BC8/'Indice PondENGHO'!BC7-1</f>
        <v>1.8392757497452061E-2</v>
      </c>
      <c r="BD10" s="3">
        <f>+'Indice PondENGHO'!BD8/'Indice PondENGHO'!BD7-1</f>
        <v>1.1104527917269236E-2</v>
      </c>
      <c r="BE10" s="3">
        <f>+'Indice PondENGHO'!BE8/'Indice PondENGHO'!BE7-1</f>
        <v>1.417724205676163E-2</v>
      </c>
      <c r="BF10" s="3">
        <f>+'Indice PondENGHO'!BF8/'Indice PondENGHO'!BF7-1</f>
        <v>6.5392250748195213E-3</v>
      </c>
      <c r="BG10" s="3">
        <f>+'Indice PondENGHO'!BG8/'Indice PondENGHO'!BG7-1</f>
        <v>1.3112142558495243E-2</v>
      </c>
      <c r="BH10" s="3">
        <f>+'Indice PondENGHO'!BH8/'Indice PondENGHO'!BH7-1</f>
        <v>2.0920891972637801E-2</v>
      </c>
      <c r="BI10" s="3">
        <f>+'Indice PondENGHO'!BI8/'Indice PondENGHO'!BI7-1</f>
        <v>2.1852287593808972E-2</v>
      </c>
      <c r="BJ10" s="3">
        <f>+'Indice PondENGHO'!BJ8/'Indice PondENGHO'!BJ7-1</f>
        <v>1.4072945221844879E-2</v>
      </c>
      <c r="BK10" s="11">
        <f>+'Indice PondENGHO'!BK8/'Indice PondENGHO'!BK7-1</f>
        <v>1.2554185372014581E-2</v>
      </c>
      <c r="BL10" s="2">
        <f t="shared" si="3"/>
        <v>42887</v>
      </c>
      <c r="BM10" s="3">
        <f>+'Indice PondENGHO'!BL8/'Indice PondENGHO'!BL7-1</f>
        <v>1.2828818827754773E-2</v>
      </c>
      <c r="BN10" s="3">
        <f>+'Indice PondENGHO'!BM8/'Indice PondENGHO'!BM7-1</f>
        <v>1.2787811469096244E-2</v>
      </c>
      <c r="BO10" s="3">
        <f>+'Indice PondENGHO'!BN8/'Indice PondENGHO'!BN7-1</f>
        <v>1.2946214202140371E-2</v>
      </c>
      <c r="BP10" s="3">
        <f>+'Indice PondENGHO'!BO8/'Indice PondENGHO'!BO7-1</f>
        <v>1.2940268804819244E-2</v>
      </c>
      <c r="BQ10" s="3">
        <f>+'Indice PondENGHO'!BP8/'Indice PondENGHO'!BP7-1</f>
        <v>1.3280471734027577E-2</v>
      </c>
      <c r="BR10" s="10">
        <f>+'Indice PondENGHO'!BQ8/'Indice PondENGHO'!BQ7-1</f>
        <v>1.2368702953836852E-2</v>
      </c>
      <c r="BS10" s="3">
        <f>+'Indice PondENGHO'!BR8/'Indice PondENGHO'!BR7-1</f>
        <v>9.4637074614245531E-3</v>
      </c>
      <c r="BT10" s="3">
        <f>+'Indice PondENGHO'!BS8/'Indice PondENGHO'!BS7-1</f>
        <v>9.8240457742388987E-3</v>
      </c>
      <c r="BU10" s="3">
        <f>+'Indice PondENGHO'!BT8/'Indice PondENGHO'!BT7-1</f>
        <v>1.7470454523717649E-2</v>
      </c>
      <c r="BV10" s="3">
        <f>+'Indice PondENGHO'!BU8/'Indice PondENGHO'!BU7-1</f>
        <v>1.0790711925612095E-2</v>
      </c>
      <c r="BW10" s="3">
        <f>+'Indice PondENGHO'!BV8/'Indice PondENGHO'!BV7-1</f>
        <v>1.4632598024372667E-2</v>
      </c>
      <c r="BX10" s="3">
        <f>+'Indice PondENGHO'!BW8/'Indice PondENGHO'!BW7-1</f>
        <v>7.4587210067016407E-3</v>
      </c>
      <c r="BY10" s="3">
        <f>+'Indice PondENGHO'!BX8/'Indice PondENGHO'!BX7-1</f>
        <v>1.2091251613968401E-2</v>
      </c>
      <c r="BZ10" s="3">
        <f>+'Indice PondENGHO'!BY8/'Indice PondENGHO'!BY7-1</f>
        <v>2.0677110988877478E-2</v>
      </c>
      <c r="CA10" s="3">
        <f>+'Indice PondENGHO'!BZ8/'Indice PondENGHO'!BZ7-1</f>
        <v>2.1857478772517425E-2</v>
      </c>
      <c r="CB10" s="3">
        <f>+'Indice PondENGHO'!CA8/'Indice PondENGHO'!CA7-1</f>
        <v>1.3242018464747485E-2</v>
      </c>
      <c r="CC10" s="11">
        <f>+'Indice PondENGHO'!CB8/'Indice PondENGHO'!CB7-1</f>
        <v>1.2823694104750816E-2</v>
      </c>
      <c r="CD10" s="10">
        <f>+'Indice PondENGHO'!CC8/'Indice PondENGHO'!CC7-1</f>
        <v>1.3013854977544037E-2</v>
      </c>
      <c r="CE10" s="11">
        <f>+'Indice PondENGHO'!CD8/'Indice PondENGHO'!CD7-1</f>
        <v>1.3013854977544037E-2</v>
      </c>
      <c r="CG10" s="3">
        <f ca="1">+'Indice PondENGHO'!CF8/'Indice PondENGHO'!CF7-1</f>
        <v>1.29838343733093E-2</v>
      </c>
      <c r="CI10" s="3">
        <f t="shared" si="4"/>
        <v>-4.5165290627280363E-4</v>
      </c>
      <c r="CJ10" s="3">
        <f>+'[3]Infla Mensual PondENGHO'!CF10</f>
        <v>-1.3441253344843584E-3</v>
      </c>
      <c r="CK10" s="3">
        <f t="shared" si="5"/>
        <v>8.9247242821155481E-4</v>
      </c>
    </row>
    <row r="11" spans="1:108" x14ac:dyDescent="0.25">
      <c r="A11" s="2">
        <f t="shared" si="1"/>
        <v>42917</v>
      </c>
      <c r="B11" s="1">
        <f t="shared" si="2"/>
        <v>7</v>
      </c>
      <c r="C11" s="1">
        <v>2017</v>
      </c>
      <c r="D11" s="10">
        <f>+'Indice PondENGHO'!D9/'Indice PondENGHO'!D8-1</f>
        <v>1.7213858777371582E-2</v>
      </c>
      <c r="E11" s="3">
        <f>+'Indice PondENGHO'!E9/'Indice PondENGHO'!E8-1</f>
        <v>3.1186059192664262E-2</v>
      </c>
      <c r="F11" s="3">
        <f>+'Indice PondENGHO'!F9/'Indice PondENGHO'!F8-1</f>
        <v>8.2804694113136623E-3</v>
      </c>
      <c r="G11" s="3">
        <f>+'Indice PondENGHO'!G9/'Indice PondENGHO'!G8-1</f>
        <v>1.8873005443941437E-2</v>
      </c>
      <c r="H11" s="3">
        <f>+'Indice PondENGHO'!H9/'Indice PondENGHO'!H8-1</f>
        <v>1.8928075476070561E-2</v>
      </c>
      <c r="I11" s="3">
        <f>+'Indice PondENGHO'!I9/'Indice PondENGHO'!I8-1</f>
        <v>3.2090776955119527E-2</v>
      </c>
      <c r="J11" s="3">
        <f>+'Indice PondENGHO'!J9/'Indice PondENGHO'!J8-1</f>
        <v>2.3590722487304872E-2</v>
      </c>
      <c r="K11" s="3">
        <f>+'Indice PondENGHO'!K9/'Indice PondENGHO'!K8-1</f>
        <v>1.8524719575530479E-2</v>
      </c>
      <c r="L11" s="3">
        <f>+'Indice PondENGHO'!L9/'Indice PondENGHO'!L8-1</f>
        <v>2.8093480230592993E-2</v>
      </c>
      <c r="M11" s="3">
        <f>+'Indice PondENGHO'!M9/'Indice PondENGHO'!M8-1</f>
        <v>1.8609807335234319E-2</v>
      </c>
      <c r="N11" s="3">
        <f>+'Indice PondENGHO'!N9/'Indice PondENGHO'!N8-1</f>
        <v>2.2551369406701216E-2</v>
      </c>
      <c r="O11" s="11">
        <f>+'Indice PondENGHO'!O9/'Indice PondENGHO'!O8-1</f>
        <v>1.2985994519540744E-2</v>
      </c>
      <c r="P11" s="3">
        <f>+'Indice PondENGHO'!P9/'Indice PondENGHO'!P8-1</f>
        <v>1.7300155325466804E-2</v>
      </c>
      <c r="Q11" s="3">
        <f>+'Indice PondENGHO'!Q9/'Indice PondENGHO'!Q8-1</f>
        <v>3.1677837220344784E-2</v>
      </c>
      <c r="R11" s="3">
        <f>+'Indice PondENGHO'!R9/'Indice PondENGHO'!R8-1</f>
        <v>8.4201265628691679E-3</v>
      </c>
      <c r="S11" s="3">
        <f>+'Indice PondENGHO'!S9/'Indice PondENGHO'!S8-1</f>
        <v>1.9457860738503641E-2</v>
      </c>
      <c r="T11" s="3">
        <f>+'Indice PondENGHO'!T9/'Indice PondENGHO'!T8-1</f>
        <v>1.827032528744299E-2</v>
      </c>
      <c r="U11" s="3">
        <f>+'Indice PondENGHO'!U9/'Indice PondENGHO'!U8-1</f>
        <v>3.2874337505825579E-2</v>
      </c>
      <c r="V11" s="3">
        <f>+'Indice PondENGHO'!V9/'Indice PondENGHO'!V8-1</f>
        <v>2.236848524442725E-2</v>
      </c>
      <c r="W11" s="3">
        <f>+'Indice PondENGHO'!W9/'Indice PondENGHO'!W8-1</f>
        <v>1.7710072496183837E-2</v>
      </c>
      <c r="X11" s="3">
        <f>+'Indice PondENGHO'!X9/'Indice PondENGHO'!X8-1</f>
        <v>2.8898259411742844E-2</v>
      </c>
      <c r="Y11" s="3">
        <f>+'Indice PondENGHO'!Y9/'Indice PondENGHO'!Y8-1</f>
        <v>1.8647760799142654E-2</v>
      </c>
      <c r="Z11" s="3">
        <f>+'Indice PondENGHO'!Z9/'Indice PondENGHO'!Z8-1</f>
        <v>2.3690478331139353E-2</v>
      </c>
      <c r="AA11" s="3">
        <f>+'Indice PondENGHO'!AA9/'Indice PondENGHO'!AA8-1</f>
        <v>1.3377638050649399E-2</v>
      </c>
      <c r="AB11" s="10">
        <f>+'Indice PondENGHO'!AB9/'Indice PondENGHO'!AB8-1</f>
        <v>1.7325042512453148E-2</v>
      </c>
      <c r="AC11" s="3">
        <f>+'Indice PondENGHO'!AC9/'Indice PondENGHO'!AC8-1</f>
        <v>3.1438247613145842E-2</v>
      </c>
      <c r="AD11" s="3">
        <f>+'Indice PondENGHO'!AD9/'Indice PondENGHO'!AD8-1</f>
        <v>8.5754198707277407E-3</v>
      </c>
      <c r="AE11" s="3">
        <f>+'Indice PondENGHO'!AE9/'Indice PondENGHO'!AE8-1</f>
        <v>1.9676162428534205E-2</v>
      </c>
      <c r="AF11" s="3">
        <f>+'Indice PondENGHO'!AF9/'Indice PondENGHO'!AF8-1</f>
        <v>1.8700142498853989E-2</v>
      </c>
      <c r="AG11" s="3">
        <f>+'Indice PondENGHO'!AG9/'Indice PondENGHO'!AG8-1</f>
        <v>3.3736446109575047E-2</v>
      </c>
      <c r="AH11" s="3">
        <f>+'Indice PondENGHO'!AH9/'Indice PondENGHO'!AH8-1</f>
        <v>2.2436998109264472E-2</v>
      </c>
      <c r="AI11" s="3">
        <f>+'Indice PondENGHO'!AI9/'Indice PondENGHO'!AI8-1</f>
        <v>1.7333555827870661E-2</v>
      </c>
      <c r="AJ11" s="3">
        <f>+'Indice PondENGHO'!AJ9/'Indice PondENGHO'!AJ8-1</f>
        <v>2.9682598910624636E-2</v>
      </c>
      <c r="AK11" s="3">
        <f>+'Indice PondENGHO'!AK9/'Indice PondENGHO'!AK8-1</f>
        <v>1.8500682818468173E-2</v>
      </c>
      <c r="AL11" s="3">
        <f>+'Indice PondENGHO'!AL9/'Indice PondENGHO'!AL8-1</f>
        <v>2.5183097625602668E-2</v>
      </c>
      <c r="AM11" s="11">
        <f>+'Indice PondENGHO'!AM9/'Indice PondENGHO'!AM8-1</f>
        <v>1.3579610196557512E-2</v>
      </c>
      <c r="AN11" s="3">
        <f>+'Indice PondENGHO'!AN9/'Indice PondENGHO'!AN8-1</f>
        <v>1.7158151713027037E-2</v>
      </c>
      <c r="AO11" s="3">
        <f>+'Indice PondENGHO'!AO9/'Indice PondENGHO'!AO8-1</f>
        <v>3.1685142659355625E-2</v>
      </c>
      <c r="AP11" s="3">
        <f>+'Indice PondENGHO'!AP9/'Indice PondENGHO'!AP8-1</f>
        <v>8.6655976816312208E-3</v>
      </c>
      <c r="AQ11" s="3">
        <f>+'Indice PondENGHO'!AQ9/'Indice PondENGHO'!AQ8-1</f>
        <v>2.009936035991533E-2</v>
      </c>
      <c r="AR11" s="3">
        <f>+'Indice PondENGHO'!AR9/'Indice PondENGHO'!AR8-1</f>
        <v>1.8608053789076484E-2</v>
      </c>
      <c r="AS11" s="3">
        <f>+'Indice PondENGHO'!AS9/'Indice PondENGHO'!AS8-1</f>
        <v>3.3709140877714816E-2</v>
      </c>
      <c r="AT11" s="3">
        <f>+'Indice PondENGHO'!AT9/'Indice PondENGHO'!AT8-1</f>
        <v>2.1341639129760503E-2</v>
      </c>
      <c r="AU11" s="3">
        <f>+'Indice PondENGHO'!AU9/'Indice PondENGHO'!AU8-1</f>
        <v>1.6697323694679689E-2</v>
      </c>
      <c r="AV11" s="3">
        <f>+'Indice PondENGHO'!AV9/'Indice PondENGHO'!AV8-1</f>
        <v>2.8619117834687069E-2</v>
      </c>
      <c r="AW11" s="3">
        <f>+'Indice PondENGHO'!AW9/'Indice PondENGHO'!AW8-1</f>
        <v>1.8484056754684675E-2</v>
      </c>
      <c r="AX11" s="3">
        <f>+'Indice PondENGHO'!AX9/'Indice PondENGHO'!AX8-1</f>
        <v>2.5418804950681828E-2</v>
      </c>
      <c r="AY11" s="3">
        <f>+'Indice PondENGHO'!AY9/'Indice PondENGHO'!AY8-1</f>
        <v>1.3672135079586312E-2</v>
      </c>
      <c r="AZ11" s="10">
        <f>+'Indice PondENGHO'!AZ9/'Indice PondENGHO'!AZ8-1</f>
        <v>1.7020077742171402E-2</v>
      </c>
      <c r="BA11" s="3">
        <f>+'Indice PondENGHO'!BA9/'Indice PondENGHO'!BA8-1</f>
        <v>3.2012385378475505E-2</v>
      </c>
      <c r="BB11" s="3">
        <f>+'Indice PondENGHO'!BB9/'Indice PondENGHO'!BB8-1</f>
        <v>8.8821446258418035E-3</v>
      </c>
      <c r="BC11" s="3">
        <f>+'Indice PondENGHO'!BC9/'Indice PondENGHO'!BC8-1</f>
        <v>2.1144224395727607E-2</v>
      </c>
      <c r="BD11" s="3">
        <f>+'Indice PondENGHO'!BD9/'Indice PondENGHO'!BD8-1</f>
        <v>1.7547397622763583E-2</v>
      </c>
      <c r="BE11" s="3">
        <f>+'Indice PondENGHO'!BE9/'Indice PondENGHO'!BE8-1</f>
        <v>3.408973313561825E-2</v>
      </c>
      <c r="BF11" s="3">
        <f>+'Indice PondENGHO'!BF9/'Indice PondENGHO'!BF8-1</f>
        <v>2.1001917070076592E-2</v>
      </c>
      <c r="BG11" s="3">
        <f>+'Indice PondENGHO'!BG9/'Indice PondENGHO'!BG8-1</f>
        <v>1.5238574923094328E-2</v>
      </c>
      <c r="BH11" s="3">
        <f>+'Indice PondENGHO'!BH9/'Indice PondENGHO'!BH8-1</f>
        <v>2.7441741209942361E-2</v>
      </c>
      <c r="BI11" s="3">
        <f>+'Indice PondENGHO'!BI9/'Indice PondENGHO'!BI8-1</f>
        <v>1.8436610113492513E-2</v>
      </c>
      <c r="BJ11" s="3">
        <f>+'Indice PondENGHO'!BJ9/'Indice PondENGHO'!BJ8-1</f>
        <v>2.6014188181312736E-2</v>
      </c>
      <c r="BK11" s="11">
        <f>+'Indice PondENGHO'!BK9/'Indice PondENGHO'!BK8-1</f>
        <v>1.3968191532402807E-2</v>
      </c>
      <c r="BL11" s="2">
        <f t="shared" si="3"/>
        <v>42917</v>
      </c>
      <c r="BM11" s="3">
        <f>+'Indice PondENGHO'!BL9/'Indice PondENGHO'!BL8-1</f>
        <v>1.9175770848097518E-2</v>
      </c>
      <c r="BN11" s="3">
        <f>+'Indice PondENGHO'!BM9/'Indice PondENGHO'!BM8-1</f>
        <v>1.9802736170781765E-2</v>
      </c>
      <c r="BO11" s="3">
        <f>+'Indice PondENGHO'!BN9/'Indice PondENGHO'!BN8-1</f>
        <v>2.0341570844354839E-2</v>
      </c>
      <c r="BP11" s="3">
        <f>+'Indice PondENGHO'!BO9/'Indice PondENGHO'!BO8-1</f>
        <v>2.0576206636685912E-2</v>
      </c>
      <c r="BQ11" s="3">
        <f>+'Indice PondENGHO'!BP9/'Indice PondENGHO'!BP8-1</f>
        <v>2.1225758928373528E-2</v>
      </c>
      <c r="BR11" s="10">
        <f>+'Indice PondENGHO'!BQ9/'Indice PondENGHO'!BQ8-1</f>
        <v>1.7196501882774662E-2</v>
      </c>
      <c r="BS11" s="3">
        <f>+'Indice PondENGHO'!BR9/'Indice PondENGHO'!BR8-1</f>
        <v>3.1674404611542695E-2</v>
      </c>
      <c r="BT11" s="3">
        <f>+'Indice PondENGHO'!BS9/'Indice PondENGHO'!BS8-1</f>
        <v>8.6166414215511633E-3</v>
      </c>
      <c r="BU11" s="3">
        <f>+'Indice PondENGHO'!BT9/'Indice PondENGHO'!BT8-1</f>
        <v>2.0123269091854024E-2</v>
      </c>
      <c r="BV11" s="3">
        <f>+'Indice PondENGHO'!BU9/'Indice PondENGHO'!BU8-1</f>
        <v>1.8165998235852632E-2</v>
      </c>
      <c r="BW11" s="3">
        <f>+'Indice PondENGHO'!BV9/'Indice PondENGHO'!BV8-1</f>
        <v>3.3648005546288662E-2</v>
      </c>
      <c r="BX11" s="3">
        <f>+'Indice PondENGHO'!BW9/'Indice PondENGHO'!BW8-1</f>
        <v>2.1738839544098276E-2</v>
      </c>
      <c r="BY11" s="3">
        <f>+'Indice PondENGHO'!BX9/'Indice PondENGHO'!BX8-1</f>
        <v>1.678024574169279E-2</v>
      </c>
      <c r="BZ11" s="3">
        <f>+'Indice PondENGHO'!BY9/'Indice PondENGHO'!BY8-1</f>
        <v>2.8339282552824141E-2</v>
      </c>
      <c r="CA11" s="3">
        <f>+'Indice PondENGHO'!BZ9/'Indice PondENGHO'!BZ8-1</f>
        <v>1.8497226175063997E-2</v>
      </c>
      <c r="CB11" s="3">
        <f>+'Indice PondENGHO'!CA9/'Indice PondENGHO'!CA8-1</f>
        <v>2.5181221315703439E-2</v>
      </c>
      <c r="CC11" s="11">
        <f>+'Indice PondENGHO'!CB9/'Indice PondENGHO'!CB8-1</f>
        <v>1.3657867267677926E-2</v>
      </c>
      <c r="CD11" s="10">
        <f>+'Indice PondENGHO'!CC9/'Indice PondENGHO'!CC8-1</f>
        <v>2.0453115038088221E-2</v>
      </c>
      <c r="CE11" s="11">
        <f>+'Indice PondENGHO'!CD9/'Indice PondENGHO'!CD8-1</f>
        <v>2.0453115038088221E-2</v>
      </c>
      <c r="CG11" s="3">
        <f ca="1">+'Indice PondENGHO'!CF9/'Indice PondENGHO'!CF8-1</f>
        <v>2.0443428272705955E-2</v>
      </c>
      <c r="CI11" s="3">
        <f t="shared" si="4"/>
        <v>-2.0499880802760106E-3</v>
      </c>
      <c r="CJ11" s="3">
        <f>+'[3]Infla Mensual PondENGHO'!CF11</f>
        <v>-4.1420630955133486E-3</v>
      </c>
      <c r="CK11" s="3">
        <f t="shared" si="5"/>
        <v>2.092075015237338E-3</v>
      </c>
    </row>
    <row r="12" spans="1:108" x14ac:dyDescent="0.25">
      <c r="A12" s="2">
        <f t="shared" si="1"/>
        <v>42948</v>
      </c>
      <c r="B12" s="1">
        <f t="shared" si="2"/>
        <v>8</v>
      </c>
      <c r="C12" s="1">
        <v>2017</v>
      </c>
      <c r="D12" s="10">
        <f>+'Indice PondENGHO'!D10/'Indice PondENGHO'!D9-1</f>
        <v>1.6817989598195027E-2</v>
      </c>
      <c r="E12" s="3">
        <f>+'Indice PondENGHO'!E10/'Indice PondENGHO'!E9-1</f>
        <v>1.8421493079328943E-2</v>
      </c>
      <c r="F12" s="3">
        <f>+'Indice PondENGHO'!F10/'Indice PondENGHO'!F9-1</f>
        <v>6.8726176861244603E-4</v>
      </c>
      <c r="G12" s="3">
        <f>+'Indice PondENGHO'!G10/'Indice PondENGHO'!G9-1</f>
        <v>2.0218949050656576E-2</v>
      </c>
      <c r="H12" s="3">
        <f>+'Indice PondENGHO'!H10/'Indice PondENGHO'!H9-1</f>
        <v>6.1002151922533443E-3</v>
      </c>
      <c r="I12" s="3">
        <f>+'Indice PondENGHO'!I10/'Indice PondENGHO'!I9-1</f>
        <v>2.4178575145645365E-2</v>
      </c>
      <c r="J12" s="3">
        <f>+'Indice PondENGHO'!J10/'Indice PondENGHO'!J9-1</f>
        <v>1.0527373553936403E-2</v>
      </c>
      <c r="K12" s="3">
        <f>+'Indice PondENGHO'!K10/'Indice PondENGHO'!K9-1</f>
        <v>1.7731554390614024E-2</v>
      </c>
      <c r="L12" s="3">
        <f>+'Indice PondENGHO'!L10/'Indice PondENGHO'!L9-1</f>
        <v>1.0847870961484318E-2</v>
      </c>
      <c r="M12" s="3">
        <f>+'Indice PondENGHO'!M10/'Indice PondENGHO'!M9-1</f>
        <v>2.3096514694679993E-2</v>
      </c>
      <c r="N12" s="3">
        <f>+'Indice PondENGHO'!N10/'Indice PondENGHO'!N9-1</f>
        <v>7.9549171305839383E-3</v>
      </c>
      <c r="O12" s="11">
        <f>+'Indice PondENGHO'!O10/'Indice PondENGHO'!O9-1</f>
        <v>1.4621223357123236E-2</v>
      </c>
      <c r="P12" s="3">
        <f>+'Indice PondENGHO'!P10/'Indice PondENGHO'!P9-1</f>
        <v>1.7589320145672049E-2</v>
      </c>
      <c r="Q12" s="3">
        <f>+'Indice PondENGHO'!Q10/'Indice PondENGHO'!Q9-1</f>
        <v>1.7980924520035968E-2</v>
      </c>
      <c r="R12" s="3">
        <f>+'Indice PondENGHO'!R10/'Indice PondENGHO'!R9-1</f>
        <v>1.3918537582142676E-3</v>
      </c>
      <c r="S12" s="3">
        <f>+'Indice PondENGHO'!S10/'Indice PondENGHO'!S9-1</f>
        <v>2.1049673699546245E-2</v>
      </c>
      <c r="T12" s="3">
        <f>+'Indice PondENGHO'!T10/'Indice PondENGHO'!T9-1</f>
        <v>6.2870402351027366E-3</v>
      </c>
      <c r="U12" s="3">
        <f>+'Indice PondENGHO'!U10/'Indice PondENGHO'!U9-1</f>
        <v>2.4459544030191349E-2</v>
      </c>
      <c r="V12" s="3">
        <f>+'Indice PondENGHO'!V10/'Indice PondENGHO'!V9-1</f>
        <v>1.054956493980086E-2</v>
      </c>
      <c r="W12" s="3">
        <f>+'Indice PondENGHO'!W10/'Indice PondENGHO'!W9-1</f>
        <v>1.7871558513851804E-2</v>
      </c>
      <c r="X12" s="3">
        <f>+'Indice PondENGHO'!X10/'Indice PondENGHO'!X9-1</f>
        <v>9.1664451745574471E-3</v>
      </c>
      <c r="Y12" s="3">
        <f>+'Indice PondENGHO'!Y10/'Indice PondENGHO'!Y9-1</f>
        <v>2.3557954605332165E-2</v>
      </c>
      <c r="Z12" s="3">
        <f>+'Indice PondENGHO'!Z10/'Indice PondENGHO'!Z9-1</f>
        <v>7.9436156197789654E-3</v>
      </c>
      <c r="AA12" s="3">
        <f>+'Indice PondENGHO'!AA10/'Indice PondENGHO'!AA9-1</f>
        <v>1.4524713954810142E-2</v>
      </c>
      <c r="AB12" s="10">
        <f>+'Indice PondENGHO'!AB10/'Indice PondENGHO'!AB9-1</f>
        <v>1.8202926829533395E-2</v>
      </c>
      <c r="AC12" s="3">
        <f>+'Indice PondENGHO'!AC10/'Indice PondENGHO'!AC9-1</f>
        <v>1.7888967373301368E-2</v>
      </c>
      <c r="AD12" s="3">
        <f>+'Indice PondENGHO'!AD10/'Indice PondENGHO'!AD9-1</f>
        <v>1.9322291951870962E-3</v>
      </c>
      <c r="AE12" s="3">
        <f>+'Indice PondENGHO'!AE10/'Indice PondENGHO'!AE9-1</f>
        <v>2.1239989691850703E-2</v>
      </c>
      <c r="AF12" s="3">
        <f>+'Indice PondENGHO'!AF10/'Indice PondENGHO'!AF9-1</f>
        <v>6.8680050312441843E-3</v>
      </c>
      <c r="AG12" s="3">
        <f>+'Indice PondENGHO'!AG10/'Indice PondENGHO'!AG9-1</f>
        <v>2.4252215331151517E-2</v>
      </c>
      <c r="AH12" s="3">
        <f>+'Indice PondENGHO'!AH10/'Indice PondENGHO'!AH9-1</f>
        <v>1.0688694731473269E-2</v>
      </c>
      <c r="AI12" s="3">
        <f>+'Indice PondENGHO'!AI10/'Indice PondENGHO'!AI9-1</f>
        <v>1.8016065951664384E-2</v>
      </c>
      <c r="AJ12" s="3">
        <f>+'Indice PondENGHO'!AJ10/'Indice PondENGHO'!AJ9-1</f>
        <v>8.4134076188187024E-3</v>
      </c>
      <c r="AK12" s="3">
        <f>+'Indice PondENGHO'!AK10/'Indice PondENGHO'!AK9-1</f>
        <v>2.3708785121919318E-2</v>
      </c>
      <c r="AL12" s="3">
        <f>+'Indice PondENGHO'!AL10/'Indice PondENGHO'!AL9-1</f>
        <v>7.6955657689949941E-3</v>
      </c>
      <c r="AM12" s="11">
        <f>+'Indice PondENGHO'!AM10/'Indice PondENGHO'!AM9-1</f>
        <v>1.4524931496703974E-2</v>
      </c>
      <c r="AN12" s="3">
        <f>+'Indice PondENGHO'!AN10/'Indice PondENGHO'!AN9-1</f>
        <v>1.8457432882525326E-2</v>
      </c>
      <c r="AO12" s="3">
        <f>+'Indice PondENGHO'!AO10/'Indice PondENGHO'!AO9-1</f>
        <v>1.7551910343908128E-2</v>
      </c>
      <c r="AP12" s="3">
        <f>+'Indice PondENGHO'!AP10/'Indice PondENGHO'!AP9-1</f>
        <v>1.8477044248850216E-3</v>
      </c>
      <c r="AQ12" s="3">
        <f>+'Indice PondENGHO'!AQ10/'Indice PondENGHO'!AQ9-1</f>
        <v>2.1815877808784911E-2</v>
      </c>
      <c r="AR12" s="3">
        <f>+'Indice PondENGHO'!AR10/'Indice PondENGHO'!AR9-1</f>
        <v>6.8476877590972762E-3</v>
      </c>
      <c r="AS12" s="3">
        <f>+'Indice PondENGHO'!AS10/'Indice PondENGHO'!AS9-1</f>
        <v>2.5190399313028022E-2</v>
      </c>
      <c r="AT12" s="3">
        <f>+'Indice PondENGHO'!AT10/'Indice PondENGHO'!AT9-1</f>
        <v>1.0828229654192167E-2</v>
      </c>
      <c r="AU12" s="3">
        <f>+'Indice PondENGHO'!AU10/'Indice PondENGHO'!AU9-1</f>
        <v>1.8049807047409105E-2</v>
      </c>
      <c r="AV12" s="3">
        <f>+'Indice PondENGHO'!AV10/'Indice PondENGHO'!AV9-1</f>
        <v>7.7690787153288365E-3</v>
      </c>
      <c r="AW12" s="3">
        <f>+'Indice PondENGHO'!AW10/'Indice PondENGHO'!AW9-1</f>
        <v>2.3714610993149643E-2</v>
      </c>
      <c r="AX12" s="3">
        <f>+'Indice PondENGHO'!AX10/'Indice PondENGHO'!AX9-1</f>
        <v>7.9026921952274343E-3</v>
      </c>
      <c r="AY12" s="3">
        <f>+'Indice PondENGHO'!AY10/'Indice PondENGHO'!AY9-1</f>
        <v>1.4323241232527373E-2</v>
      </c>
      <c r="AZ12" s="10">
        <f>+'Indice PondENGHO'!AZ10/'Indice PondENGHO'!AZ9-1</f>
        <v>1.8857785039301689E-2</v>
      </c>
      <c r="BA12" s="3">
        <f>+'Indice PondENGHO'!BA10/'Indice PondENGHO'!BA9-1</f>
        <v>1.7184392449412611E-2</v>
      </c>
      <c r="BB12" s="3">
        <f>+'Indice PondENGHO'!BB10/'Indice PondENGHO'!BB9-1</f>
        <v>1.8661366480205999E-3</v>
      </c>
      <c r="BC12" s="3">
        <f>+'Indice PondENGHO'!BC10/'Indice PondENGHO'!BC9-1</f>
        <v>2.280952758423993E-2</v>
      </c>
      <c r="BD12" s="3">
        <f>+'Indice PondENGHO'!BD10/'Indice PondENGHO'!BD9-1</f>
        <v>6.3918517114582851E-3</v>
      </c>
      <c r="BE12" s="3">
        <f>+'Indice PondENGHO'!BE10/'Indice PondENGHO'!BE9-1</f>
        <v>2.5932558688378959E-2</v>
      </c>
      <c r="BF12" s="3">
        <f>+'Indice PondENGHO'!BF10/'Indice PondENGHO'!BF9-1</f>
        <v>1.1146594004465715E-2</v>
      </c>
      <c r="BG12" s="3">
        <f>+'Indice PondENGHO'!BG10/'Indice PondENGHO'!BG9-1</f>
        <v>1.8269571434649245E-2</v>
      </c>
      <c r="BH12" s="3">
        <f>+'Indice PondENGHO'!BH10/'Indice PondENGHO'!BH9-1</f>
        <v>6.8368170205284073E-3</v>
      </c>
      <c r="BI12" s="3">
        <f>+'Indice PondENGHO'!BI10/'Indice PondENGHO'!BI9-1</f>
        <v>2.3826045903161397E-2</v>
      </c>
      <c r="BJ12" s="3">
        <f>+'Indice PondENGHO'!BJ10/'Indice PondENGHO'!BJ9-1</f>
        <v>7.8608961984882875E-3</v>
      </c>
      <c r="BK12" s="11">
        <f>+'Indice PondENGHO'!BK10/'Indice PondENGHO'!BK9-1</f>
        <v>1.4222592557605385E-2</v>
      </c>
      <c r="BL12" s="2">
        <f t="shared" si="3"/>
        <v>42948</v>
      </c>
      <c r="BM12" s="3">
        <f>+'Indice PondENGHO'!BL10/'Indice PondENGHO'!BL9-1</f>
        <v>1.4052258505405035E-2</v>
      </c>
      <c r="BN12" s="3">
        <f>+'Indice PondENGHO'!BM10/'Indice PondENGHO'!BM9-1</f>
        <v>1.4259544399338075E-2</v>
      </c>
      <c r="BO12" s="3">
        <f>+'Indice PondENGHO'!BN10/'Indice PondENGHO'!BN9-1</f>
        <v>1.4515425126452763E-2</v>
      </c>
      <c r="BP12" s="3">
        <f>+'Indice PondENGHO'!BO10/'Indice PondENGHO'!BO9-1</f>
        <v>1.4379947996679743E-2</v>
      </c>
      <c r="BQ12" s="3">
        <f>+'Indice PondENGHO'!BP10/'Indice PondENGHO'!BP9-1</f>
        <v>1.4315119410708954E-2</v>
      </c>
      <c r="BR12" s="10">
        <f>+'Indice PondENGHO'!BQ10/'Indice PondENGHO'!BQ9-1</f>
        <v>1.8039751918774716E-2</v>
      </c>
      <c r="BS12" s="3">
        <f>+'Indice PondENGHO'!BR10/'Indice PondENGHO'!BR9-1</f>
        <v>1.7693957163625651E-2</v>
      </c>
      <c r="BT12" s="3">
        <f>+'Indice PondENGHO'!BS10/'Indice PondENGHO'!BS9-1</f>
        <v>1.6320779789023021E-3</v>
      </c>
      <c r="BU12" s="3">
        <f>+'Indice PondENGHO'!BT10/'Indice PondENGHO'!BT9-1</f>
        <v>2.1733306557833121E-2</v>
      </c>
      <c r="BV12" s="3">
        <f>+'Indice PondENGHO'!BU10/'Indice PondENGHO'!BU9-1</f>
        <v>6.5235903176474874E-3</v>
      </c>
      <c r="BW12" s="3">
        <f>+'Indice PondENGHO'!BV10/'Indice PondENGHO'!BV9-1</f>
        <v>2.5173463645717042E-2</v>
      </c>
      <c r="BX12" s="3">
        <f>+'Indice PondENGHO'!BW10/'Indice PondENGHO'!BW9-1</f>
        <v>1.0853276971775738E-2</v>
      </c>
      <c r="BY12" s="3">
        <f>+'Indice PondENGHO'!BX10/'Indice PondENGHO'!BX9-1</f>
        <v>1.804003568298107E-2</v>
      </c>
      <c r="BZ12" s="3">
        <f>+'Indice PondENGHO'!BY10/'Indice PondENGHO'!BY9-1</f>
        <v>8.0479560463455613E-3</v>
      </c>
      <c r="CA12" s="3">
        <f>+'Indice PondENGHO'!BZ10/'Indice PondENGHO'!BZ9-1</f>
        <v>2.3698139985656619E-2</v>
      </c>
      <c r="CB12" s="3">
        <f>+'Indice PondENGHO'!CA10/'Indice PondENGHO'!CA9-1</f>
        <v>7.8619074140504619E-3</v>
      </c>
      <c r="CC12" s="11">
        <f>+'Indice PondENGHO'!CB10/'Indice PondENGHO'!CB9-1</f>
        <v>1.4377113916420159E-2</v>
      </c>
      <c r="CD12" s="10">
        <f>+'Indice PondENGHO'!CC10/'Indice PondENGHO'!CC9-1</f>
        <v>1.4324336022160322E-2</v>
      </c>
      <c r="CE12" s="11">
        <f>+'Indice PondENGHO'!CD10/'Indice PondENGHO'!CD9-1</f>
        <v>1.4324336022160322E-2</v>
      </c>
      <c r="CG12" s="3">
        <f ca="1">+'Indice PondENGHO'!CF10/'Indice PondENGHO'!CF9-1</f>
        <v>1.4316455038686504E-2</v>
      </c>
      <c r="CI12" s="3">
        <f t="shared" si="4"/>
        <v>-2.6286090530391881E-4</v>
      </c>
      <c r="CJ12" s="3">
        <f>+'[3]Infla Mensual PondENGHO'!CF12</f>
        <v>2.8042872476730096E-4</v>
      </c>
      <c r="CK12" s="3">
        <f t="shared" si="5"/>
        <v>-5.4328963007121978E-4</v>
      </c>
    </row>
    <row r="13" spans="1:108" x14ac:dyDescent="0.25">
      <c r="A13" s="2">
        <f t="shared" si="1"/>
        <v>42979</v>
      </c>
      <c r="B13" s="1">
        <f t="shared" si="2"/>
        <v>9</v>
      </c>
      <c r="C13" s="1">
        <v>2017</v>
      </c>
      <c r="D13" s="10">
        <f>+'Indice PondENGHO'!D11/'Indice PondENGHO'!D10-1</f>
        <v>1.1531252149397098E-2</v>
      </c>
      <c r="E13" s="3">
        <f>+'Indice PondENGHO'!E11/'Indice PondENGHO'!E10-1</f>
        <v>-8.5767386094184328E-3</v>
      </c>
      <c r="F13" s="3">
        <f>+'Indice PondENGHO'!F11/'Indice PondENGHO'!F10-1</f>
        <v>-1.8888259325898771E-3</v>
      </c>
      <c r="G13" s="3">
        <f>+'Indice PondENGHO'!G11/'Indice PondENGHO'!G10-1</f>
        <v>1.8940613483478419E-2</v>
      </c>
      <c r="H13" s="3">
        <f>+'Indice PondENGHO'!H11/'Indice PondENGHO'!H10-1</f>
        <v>4.3241935429731981E-3</v>
      </c>
      <c r="I13" s="3">
        <f>+'Indice PondENGHO'!I11/'Indice PondENGHO'!I10-1</f>
        <v>2.3408372803526145E-2</v>
      </c>
      <c r="J13" s="3">
        <f>+'Indice PondENGHO'!J11/'Indice PondENGHO'!J10-1</f>
        <v>7.9311364098464399E-3</v>
      </c>
      <c r="K13" s="3">
        <f>+'Indice PondENGHO'!K11/'Indice PondENGHO'!K10-1</f>
        <v>1.0642070194464281E-2</v>
      </c>
      <c r="L13" s="3">
        <f>+'Indice PondENGHO'!L11/'Indice PondENGHO'!L10-1</f>
        <v>1.5687530829409324E-2</v>
      </c>
      <c r="M13" s="3">
        <f>+'Indice PondENGHO'!M11/'Indice PondENGHO'!M10-1</f>
        <v>4.5245752890063828E-2</v>
      </c>
      <c r="N13" s="3">
        <f>+'Indice PondENGHO'!N11/'Indice PondENGHO'!N10-1</f>
        <v>1.436537217083611E-2</v>
      </c>
      <c r="O13" s="11">
        <f>+'Indice PondENGHO'!O11/'Indice PondENGHO'!O10-1</f>
        <v>1.4157391794571872E-2</v>
      </c>
      <c r="P13" s="3">
        <f>+'Indice PondENGHO'!P11/'Indice PondENGHO'!P10-1</f>
        <v>1.1113460044968715E-2</v>
      </c>
      <c r="Q13" s="3">
        <f>+'Indice PondENGHO'!Q11/'Indice PondENGHO'!Q10-1</f>
        <v>-8.8840437686542595E-3</v>
      </c>
      <c r="R13" s="3">
        <f>+'Indice PondENGHO'!R11/'Indice PondENGHO'!R10-1</f>
        <v>-1.7300225558083415E-3</v>
      </c>
      <c r="S13" s="3">
        <f>+'Indice PondENGHO'!S11/'Indice PondENGHO'!S10-1</f>
        <v>1.9236095075936488E-2</v>
      </c>
      <c r="T13" s="3">
        <f>+'Indice PondENGHO'!T11/'Indice PondENGHO'!T10-1</f>
        <v>3.684318778938156E-3</v>
      </c>
      <c r="U13" s="3">
        <f>+'Indice PondENGHO'!U11/'Indice PondENGHO'!U10-1</f>
        <v>2.3971191142121651E-2</v>
      </c>
      <c r="V13" s="3">
        <f>+'Indice PondENGHO'!V11/'Indice PondENGHO'!V10-1</f>
        <v>8.0776010319467684E-3</v>
      </c>
      <c r="W13" s="3">
        <f>+'Indice PondENGHO'!W11/'Indice PondENGHO'!W10-1</f>
        <v>1.0215343619736972E-2</v>
      </c>
      <c r="X13" s="3">
        <f>+'Indice PondENGHO'!X11/'Indice PondENGHO'!X10-1</f>
        <v>1.6129627379015243E-2</v>
      </c>
      <c r="Y13" s="3">
        <f>+'Indice PondENGHO'!Y11/'Indice PondENGHO'!Y10-1</f>
        <v>4.8612262208797885E-2</v>
      </c>
      <c r="Z13" s="3">
        <f>+'Indice PondENGHO'!Z11/'Indice PondENGHO'!Z10-1</f>
        <v>1.469830885284451E-2</v>
      </c>
      <c r="AA13" s="3">
        <f>+'Indice PondENGHO'!AA11/'Indice PondENGHO'!AA10-1</f>
        <v>1.5262292943295286E-2</v>
      </c>
      <c r="AB13" s="10">
        <f>+'Indice PondENGHO'!AB11/'Indice PondENGHO'!AB10-1</f>
        <v>1.0632939324845214E-2</v>
      </c>
      <c r="AC13" s="3">
        <f>+'Indice PondENGHO'!AC11/'Indice PondENGHO'!AC10-1</f>
        <v>-8.8007228830155881E-3</v>
      </c>
      <c r="AD13" s="3">
        <f>+'Indice PondENGHO'!AD11/'Indice PondENGHO'!AD10-1</f>
        <v>-1.6496419974617593E-3</v>
      </c>
      <c r="AE13" s="3">
        <f>+'Indice PondENGHO'!AE11/'Indice PondENGHO'!AE10-1</f>
        <v>2.0897643609658845E-2</v>
      </c>
      <c r="AF13" s="3">
        <f>+'Indice PondENGHO'!AF11/'Indice PondENGHO'!AF10-1</f>
        <v>4.35989734241371E-3</v>
      </c>
      <c r="AG13" s="3">
        <f>+'Indice PondENGHO'!AG11/'Indice PondENGHO'!AG10-1</f>
        <v>2.4107056464308663E-2</v>
      </c>
      <c r="AH13" s="3">
        <f>+'Indice PondENGHO'!AH11/'Indice PondENGHO'!AH10-1</f>
        <v>7.9363091481483572E-3</v>
      </c>
      <c r="AI13" s="3">
        <f>+'Indice PondENGHO'!AI11/'Indice PondENGHO'!AI10-1</f>
        <v>1.0077254461514196E-2</v>
      </c>
      <c r="AJ13" s="3">
        <f>+'Indice PondENGHO'!AJ11/'Indice PondENGHO'!AJ10-1</f>
        <v>1.6461116919298968E-2</v>
      </c>
      <c r="AK13" s="3">
        <f>+'Indice PondENGHO'!AK11/'Indice PondENGHO'!AK10-1</f>
        <v>4.9340343287168409E-2</v>
      </c>
      <c r="AL13" s="3">
        <f>+'Indice PondENGHO'!AL11/'Indice PondENGHO'!AL10-1</f>
        <v>1.4655916919121381E-2</v>
      </c>
      <c r="AM13" s="11">
        <f>+'Indice PondENGHO'!AM11/'Indice PondENGHO'!AM10-1</f>
        <v>1.5724125603792771E-2</v>
      </c>
      <c r="AN13" s="3">
        <f>+'Indice PondENGHO'!AN11/'Indice PondENGHO'!AN10-1</f>
        <v>1.0316835450096429E-2</v>
      </c>
      <c r="AO13" s="3">
        <f>+'Indice PondENGHO'!AO11/'Indice PondENGHO'!AO10-1</f>
        <v>-9.0191637844146966E-3</v>
      </c>
      <c r="AP13" s="3">
        <f>+'Indice PondENGHO'!AP11/'Indice PondENGHO'!AP10-1</f>
        <v>-1.6356336547432848E-3</v>
      </c>
      <c r="AQ13" s="3">
        <f>+'Indice PondENGHO'!AQ11/'Indice PondENGHO'!AQ10-1</f>
        <v>2.033144179414581E-2</v>
      </c>
      <c r="AR13" s="3">
        <f>+'Indice PondENGHO'!AR11/'Indice PondENGHO'!AR10-1</f>
        <v>4.2907667112102033E-3</v>
      </c>
      <c r="AS13" s="3">
        <f>+'Indice PondENGHO'!AS11/'Indice PondENGHO'!AS10-1</f>
        <v>2.4101878412383426E-2</v>
      </c>
      <c r="AT13" s="3">
        <f>+'Indice PondENGHO'!AT11/'Indice PondENGHO'!AT10-1</f>
        <v>8.2572050198737035E-3</v>
      </c>
      <c r="AU13" s="3">
        <f>+'Indice PondENGHO'!AU11/'Indice PondENGHO'!AU10-1</f>
        <v>9.9061290274307101E-3</v>
      </c>
      <c r="AV13" s="3">
        <f>+'Indice PondENGHO'!AV11/'Indice PondENGHO'!AV10-1</f>
        <v>1.6046182374044093E-2</v>
      </c>
      <c r="AW13" s="3">
        <f>+'Indice PondENGHO'!AW11/'Indice PondENGHO'!AW10-1</f>
        <v>4.8854507072432662E-2</v>
      </c>
      <c r="AX13" s="3">
        <f>+'Indice PondENGHO'!AX11/'Indice PondENGHO'!AX10-1</f>
        <v>1.4542721761111377E-2</v>
      </c>
      <c r="AY13" s="3">
        <f>+'Indice PondENGHO'!AY11/'Indice PondENGHO'!AY10-1</f>
        <v>1.5714582579200664E-2</v>
      </c>
      <c r="AZ13" s="10">
        <f>+'Indice PondENGHO'!AZ11/'Indice PondENGHO'!AZ10-1</f>
        <v>1.0106535116781723E-2</v>
      </c>
      <c r="BA13" s="3">
        <f>+'Indice PondENGHO'!BA11/'Indice PondENGHO'!BA10-1</f>
        <v>-9.3719131220447727E-3</v>
      </c>
      <c r="BB13" s="3">
        <f>+'Indice PondENGHO'!BB11/'Indice PondENGHO'!BB10-1</f>
        <v>-1.5303164517846968E-3</v>
      </c>
      <c r="BC13" s="3">
        <f>+'Indice PondENGHO'!BC11/'Indice PondENGHO'!BC10-1</f>
        <v>1.8847382049777872E-2</v>
      </c>
      <c r="BD13" s="3">
        <f>+'Indice PondENGHO'!BD11/'Indice PondENGHO'!BD10-1</f>
        <v>2.6606112470721754E-3</v>
      </c>
      <c r="BE13" s="3">
        <f>+'Indice PondENGHO'!BE11/'Indice PondENGHO'!BE10-1</f>
        <v>2.4172790150727375E-2</v>
      </c>
      <c r="BF13" s="3">
        <f>+'Indice PondENGHO'!BF11/'Indice PondENGHO'!BF10-1</f>
        <v>8.4308990679122786E-3</v>
      </c>
      <c r="BG13" s="3">
        <f>+'Indice PondENGHO'!BG11/'Indice PondENGHO'!BG10-1</f>
        <v>9.8195924731083739E-3</v>
      </c>
      <c r="BH13" s="3">
        <f>+'Indice PondENGHO'!BH11/'Indice PondENGHO'!BH10-1</f>
        <v>1.5151191819839038E-2</v>
      </c>
      <c r="BI13" s="3">
        <f>+'Indice PondENGHO'!BI11/'Indice PondENGHO'!BI10-1</f>
        <v>5.3138940472263307E-2</v>
      </c>
      <c r="BJ13" s="3">
        <f>+'Indice PondENGHO'!BJ11/'Indice PondENGHO'!BJ10-1</f>
        <v>1.4086619029149983E-2</v>
      </c>
      <c r="BK13" s="11">
        <f>+'Indice PondENGHO'!BK11/'Indice PondENGHO'!BK10-1</f>
        <v>1.6726575589011361E-2</v>
      </c>
      <c r="BL13" s="2">
        <f t="shared" si="3"/>
        <v>42979</v>
      </c>
      <c r="BM13" s="3">
        <f>+'Indice PondENGHO'!BL11/'Indice PondENGHO'!BL10-1</f>
        <v>1.0963608322150931E-2</v>
      </c>
      <c r="BN13" s="3">
        <f>+'Indice PondENGHO'!BM11/'Indice PondENGHO'!BM10-1</f>
        <v>1.1349796611997753E-2</v>
      </c>
      <c r="BO13" s="3">
        <f>+'Indice PondENGHO'!BN11/'Indice PondENGHO'!BN10-1</f>
        <v>1.2053983840178306E-2</v>
      </c>
      <c r="BP13" s="3">
        <f>+'Indice PondENGHO'!BO11/'Indice PondENGHO'!BO10-1</f>
        <v>1.2146892320334945E-2</v>
      </c>
      <c r="BQ13" s="3">
        <f>+'Indice PondENGHO'!BP11/'Indice PondENGHO'!BP10-1</f>
        <v>1.246622507664874E-2</v>
      </c>
      <c r="BR13" s="10">
        <f>+'Indice PondENGHO'!BQ11/'Indice PondENGHO'!BQ10-1</f>
        <v>1.0699403168580091E-2</v>
      </c>
      <c r="BS13" s="3">
        <f>+'Indice PondENGHO'!BR11/'Indice PondENGHO'!BR10-1</f>
        <v>-9.0049154271096832E-3</v>
      </c>
      <c r="BT13" s="3">
        <f>+'Indice PondENGHO'!BS11/'Indice PondENGHO'!BS10-1</f>
        <v>-1.658915025773422E-3</v>
      </c>
      <c r="BU13" s="3">
        <f>+'Indice PondENGHO'!BT11/'Indice PondENGHO'!BT10-1</f>
        <v>1.9606970752779951E-2</v>
      </c>
      <c r="BV13" s="3">
        <f>+'Indice PondENGHO'!BU11/'Indice PondENGHO'!BU10-1</f>
        <v>3.5491580360500485E-3</v>
      </c>
      <c r="BW13" s="3">
        <f>+'Indice PondENGHO'!BV11/'Indice PondENGHO'!BV10-1</f>
        <v>2.4063321474632859E-2</v>
      </c>
      <c r="BX13" s="3">
        <f>+'Indice PondENGHO'!BW11/'Indice PondENGHO'!BW10-1</f>
        <v>8.2132729594901477E-3</v>
      </c>
      <c r="BY13" s="3">
        <f>+'Indice PondENGHO'!BX11/'Indice PondENGHO'!BX10-1</f>
        <v>1.0051764617813097E-2</v>
      </c>
      <c r="BZ13" s="3">
        <f>+'Indice PondENGHO'!BY11/'Indice PondENGHO'!BY10-1</f>
        <v>1.575646779353046E-2</v>
      </c>
      <c r="CA13" s="3">
        <f>+'Indice PondENGHO'!BZ11/'Indice PondENGHO'!BZ10-1</f>
        <v>5.0377099812797033E-2</v>
      </c>
      <c r="CB13" s="3">
        <f>+'Indice PondENGHO'!CA11/'Indice PondENGHO'!CA10-1</f>
        <v>1.4380283037699559E-2</v>
      </c>
      <c r="CC13" s="11">
        <f>+'Indice PondENGHO'!CB11/'Indice PondENGHO'!CB10-1</f>
        <v>1.5875167641609345E-2</v>
      </c>
      <c r="CD13" s="10">
        <f>+'Indice PondENGHO'!CC11/'Indice PondENGHO'!CC10-1</f>
        <v>1.1965527291442957E-2</v>
      </c>
      <c r="CE13" s="11">
        <f>+'Indice PondENGHO'!CD11/'Indice PondENGHO'!CD10-1</f>
        <v>1.1965593141386011E-2</v>
      </c>
      <c r="CG13" s="3">
        <f ca="1">+'Indice PondENGHO'!CF11/'Indice PondENGHO'!CF10-1</f>
        <v>1.1866519652667273E-2</v>
      </c>
      <c r="CI13" s="3">
        <f t="shared" si="4"/>
        <v>-1.5026167544978097E-3</v>
      </c>
      <c r="CJ13" s="3">
        <f>+'[3]Infla Mensual PondENGHO'!CF13</f>
        <v>-4.6864004421731664E-4</v>
      </c>
      <c r="CK13" s="3">
        <f t="shared" si="5"/>
        <v>-1.0339767102804931E-3</v>
      </c>
    </row>
    <row r="14" spans="1:108" x14ac:dyDescent="0.25">
      <c r="A14" s="2">
        <f t="shared" si="1"/>
        <v>43009</v>
      </c>
      <c r="B14" s="1">
        <f t="shared" si="2"/>
        <v>10</v>
      </c>
      <c r="C14" s="1">
        <v>2017</v>
      </c>
      <c r="D14" s="10">
        <f>+'Indice PondENGHO'!D12/'Indice PondENGHO'!D11-1</f>
        <v>9.8227387559337576E-3</v>
      </c>
      <c r="E14" s="3">
        <f>+'Indice PondENGHO'!E12/'Indice PondENGHO'!E11-1</f>
        <v>2.7437677430787621E-2</v>
      </c>
      <c r="F14" s="3">
        <f>+'Indice PondENGHO'!F12/'Indice PondENGHO'!F11-1</f>
        <v>1.0090263283920375E-2</v>
      </c>
      <c r="G14" s="3">
        <f>+'Indice PondENGHO'!G12/'Indice PondENGHO'!G11-1</f>
        <v>9.5507148190869806E-3</v>
      </c>
      <c r="H14" s="3">
        <f>+'Indice PondENGHO'!H12/'Indice PondENGHO'!H11-1</f>
        <v>3.8221308867367743E-3</v>
      </c>
      <c r="I14" s="3">
        <f>+'Indice PondENGHO'!I12/'Indice PondENGHO'!I11-1</f>
        <v>1.1715252258842179E-2</v>
      </c>
      <c r="J14" s="3">
        <f>+'Indice PondENGHO'!J12/'Indice PondENGHO'!J11-1</f>
        <v>1.3978220044220668E-2</v>
      </c>
      <c r="K14" s="3">
        <f>+'Indice PondENGHO'!K12/'Indice PondENGHO'!K11-1</f>
        <v>5.3472300129516759E-2</v>
      </c>
      <c r="L14" s="3">
        <f>+'Indice PondENGHO'!L12/'Indice PondENGHO'!L11-1</f>
        <v>1.5913726326399313E-2</v>
      </c>
      <c r="M14" s="3">
        <f>+'Indice PondENGHO'!M12/'Indice PondENGHO'!M11-1</f>
        <v>1.5326324691414817E-2</v>
      </c>
      <c r="N14" s="3">
        <f>+'Indice PondENGHO'!N12/'Indice PondENGHO'!N11-1</f>
        <v>1.4293591538618422E-2</v>
      </c>
      <c r="O14" s="11">
        <f>+'Indice PondENGHO'!O12/'Indice PondENGHO'!O11-1</f>
        <v>1.2852668300737724E-2</v>
      </c>
      <c r="P14" s="3">
        <f>+'Indice PondENGHO'!P12/'Indice PondENGHO'!P11-1</f>
        <v>9.3222949244600173E-3</v>
      </c>
      <c r="Q14" s="3">
        <f>+'Indice PondENGHO'!Q12/'Indice PondENGHO'!Q11-1</f>
        <v>2.7671523837401679E-2</v>
      </c>
      <c r="R14" s="3">
        <f>+'Indice PondENGHO'!R12/'Indice PondENGHO'!R11-1</f>
        <v>1.0540491109173766E-2</v>
      </c>
      <c r="S14" s="3">
        <f>+'Indice PondENGHO'!S12/'Indice PondENGHO'!S11-1</f>
        <v>9.3140176536175012E-3</v>
      </c>
      <c r="T14" s="3">
        <f>+'Indice PondENGHO'!T12/'Indice PondENGHO'!T11-1</f>
        <v>3.3031970272181521E-3</v>
      </c>
      <c r="U14" s="3">
        <f>+'Indice PondENGHO'!U12/'Indice PondENGHO'!U11-1</f>
        <v>1.1447194750439538E-2</v>
      </c>
      <c r="V14" s="3">
        <f>+'Indice PondENGHO'!V12/'Indice PondENGHO'!V11-1</f>
        <v>1.3624258812514167E-2</v>
      </c>
      <c r="W14" s="3">
        <f>+'Indice PondENGHO'!W12/'Indice PondENGHO'!W11-1</f>
        <v>5.3219984845238599E-2</v>
      </c>
      <c r="X14" s="3">
        <f>+'Indice PondENGHO'!X12/'Indice PondENGHO'!X11-1</f>
        <v>1.5745183432126053E-2</v>
      </c>
      <c r="Y14" s="3">
        <f>+'Indice PondENGHO'!Y12/'Indice PondENGHO'!Y11-1</f>
        <v>1.2393054756818289E-2</v>
      </c>
      <c r="Z14" s="3">
        <f>+'Indice PondENGHO'!Z12/'Indice PondENGHO'!Z11-1</f>
        <v>1.4205472303872702E-2</v>
      </c>
      <c r="AA14" s="3">
        <f>+'Indice PondENGHO'!AA12/'Indice PondENGHO'!AA11-1</f>
        <v>1.3223322656217507E-2</v>
      </c>
      <c r="AB14" s="10">
        <f>+'Indice PondENGHO'!AB12/'Indice PondENGHO'!AB11-1</f>
        <v>8.8845407710087532E-3</v>
      </c>
      <c r="AC14" s="3">
        <f>+'Indice PondENGHO'!AC12/'Indice PondENGHO'!AC11-1</f>
        <v>2.748575881014359E-2</v>
      </c>
      <c r="AD14" s="3">
        <f>+'Indice PondENGHO'!AD12/'Indice PondENGHO'!AD11-1</f>
        <v>1.0899161658272094E-2</v>
      </c>
      <c r="AE14" s="3">
        <f>+'Indice PondENGHO'!AE12/'Indice PondENGHO'!AE11-1</f>
        <v>9.254065882890794E-3</v>
      </c>
      <c r="AF14" s="3">
        <f>+'Indice PondENGHO'!AF12/'Indice PondENGHO'!AF11-1</f>
        <v>3.4399981751755959E-3</v>
      </c>
      <c r="AG14" s="3">
        <f>+'Indice PondENGHO'!AG12/'Indice PondENGHO'!AG11-1</f>
        <v>1.1271136661875847E-2</v>
      </c>
      <c r="AH14" s="3">
        <f>+'Indice PondENGHO'!AH12/'Indice PondENGHO'!AH11-1</f>
        <v>1.3662403174513837E-2</v>
      </c>
      <c r="AI14" s="3">
        <f>+'Indice PondENGHO'!AI12/'Indice PondENGHO'!AI11-1</f>
        <v>5.3088603627425401E-2</v>
      </c>
      <c r="AJ14" s="3">
        <f>+'Indice PondENGHO'!AJ12/'Indice PondENGHO'!AJ11-1</f>
        <v>1.5702180679191713E-2</v>
      </c>
      <c r="AK14" s="3">
        <f>+'Indice PondENGHO'!AK12/'Indice PondENGHO'!AK11-1</f>
        <v>1.1694136036693337E-2</v>
      </c>
      <c r="AL14" s="3">
        <f>+'Indice PondENGHO'!AL12/'Indice PondENGHO'!AL11-1</f>
        <v>1.4592881173379535E-2</v>
      </c>
      <c r="AM14" s="11">
        <f>+'Indice PondENGHO'!AM12/'Indice PondENGHO'!AM11-1</f>
        <v>1.3537021153812612E-2</v>
      </c>
      <c r="AN14" s="3">
        <f>+'Indice PondENGHO'!AN12/'Indice PondENGHO'!AN11-1</f>
        <v>8.5892564511851344E-3</v>
      </c>
      <c r="AO14" s="3">
        <f>+'Indice PondENGHO'!AO12/'Indice PondENGHO'!AO11-1</f>
        <v>2.7724692791371242E-2</v>
      </c>
      <c r="AP14" s="3">
        <f>+'Indice PondENGHO'!AP12/'Indice PondENGHO'!AP11-1</f>
        <v>1.0441059998324675E-2</v>
      </c>
      <c r="AQ14" s="3">
        <f>+'Indice PondENGHO'!AQ12/'Indice PondENGHO'!AQ11-1</f>
        <v>9.4905014129753607E-3</v>
      </c>
      <c r="AR14" s="3">
        <f>+'Indice PondENGHO'!AR12/'Indice PondENGHO'!AR11-1</f>
        <v>3.3983527388423695E-3</v>
      </c>
      <c r="AS14" s="3">
        <f>+'Indice PondENGHO'!AS12/'Indice PondENGHO'!AS11-1</f>
        <v>1.03560490165715E-2</v>
      </c>
      <c r="AT14" s="3">
        <f>+'Indice PondENGHO'!AT12/'Indice PondENGHO'!AT11-1</f>
        <v>1.3066368882649559E-2</v>
      </c>
      <c r="AU14" s="3">
        <f>+'Indice PondENGHO'!AU12/'Indice PondENGHO'!AU11-1</f>
        <v>5.3201390200808829E-2</v>
      </c>
      <c r="AV14" s="3">
        <f>+'Indice PondENGHO'!AV12/'Indice PondENGHO'!AV11-1</f>
        <v>1.5224612322098485E-2</v>
      </c>
      <c r="AW14" s="3">
        <f>+'Indice PondENGHO'!AW12/'Indice PondENGHO'!AW11-1</f>
        <v>1.1944815416934595E-2</v>
      </c>
      <c r="AX14" s="3">
        <f>+'Indice PondENGHO'!AX12/'Indice PondENGHO'!AX11-1</f>
        <v>1.4620154260640117E-2</v>
      </c>
      <c r="AY14" s="3">
        <f>+'Indice PondENGHO'!AY12/'Indice PondENGHO'!AY11-1</f>
        <v>1.3267026688552175E-2</v>
      </c>
      <c r="AZ14" s="10">
        <f>+'Indice PondENGHO'!AZ12/'Indice PondENGHO'!AZ11-1</f>
        <v>8.1575315554991423E-3</v>
      </c>
      <c r="BA14" s="3">
        <f>+'Indice PondENGHO'!BA12/'Indice PondENGHO'!BA11-1</f>
        <v>2.7988930969128134E-2</v>
      </c>
      <c r="BB14" s="3">
        <f>+'Indice PondENGHO'!BB12/'Indice PondENGHO'!BB11-1</f>
        <v>1.0128043757908767E-2</v>
      </c>
      <c r="BC14" s="3">
        <f>+'Indice PondENGHO'!BC12/'Indice PondENGHO'!BC11-1</f>
        <v>9.2912403108380559E-3</v>
      </c>
      <c r="BD14" s="3">
        <f>+'Indice PondENGHO'!BD12/'Indice PondENGHO'!BD11-1</f>
        <v>2.7788150244452137E-3</v>
      </c>
      <c r="BE14" s="3">
        <f>+'Indice PondENGHO'!BE12/'Indice PondENGHO'!BE11-1</f>
        <v>9.5936516126446936E-3</v>
      </c>
      <c r="BF14" s="3">
        <f>+'Indice PondENGHO'!BF12/'Indice PondENGHO'!BF11-1</f>
        <v>1.2515492083034818E-2</v>
      </c>
      <c r="BG14" s="3">
        <f>+'Indice PondENGHO'!BG12/'Indice PondENGHO'!BG11-1</f>
        <v>5.287000379702933E-2</v>
      </c>
      <c r="BH14" s="3">
        <f>+'Indice PondENGHO'!BH12/'Indice PondENGHO'!BH11-1</f>
        <v>1.4328681862968429E-2</v>
      </c>
      <c r="BI14" s="3">
        <f>+'Indice PondENGHO'!BI12/'Indice PondENGHO'!BI11-1</f>
        <v>9.6724126543821232E-3</v>
      </c>
      <c r="BJ14" s="3">
        <f>+'Indice PondENGHO'!BJ12/'Indice PondENGHO'!BJ11-1</f>
        <v>1.5192037636960087E-2</v>
      </c>
      <c r="BK14" s="11">
        <f>+'Indice PondENGHO'!BK12/'Indice PondENGHO'!BK11-1</f>
        <v>1.3260735121854772E-2</v>
      </c>
      <c r="BL14" s="2">
        <f t="shared" si="3"/>
        <v>43009</v>
      </c>
      <c r="BM14" s="3">
        <f>+'Indice PondENGHO'!BL12/'Indice PondENGHO'!BL11-1</f>
        <v>1.2700860919375057E-2</v>
      </c>
      <c r="BN14" s="3">
        <f>+'Indice PondENGHO'!BM12/'Indice PondENGHO'!BM11-1</f>
        <v>1.2843886881910516E-2</v>
      </c>
      <c r="BO14" s="3">
        <f>+'Indice PondENGHO'!BN12/'Indice PondENGHO'!BN11-1</f>
        <v>1.2744265301725344E-2</v>
      </c>
      <c r="BP14" s="3">
        <f>+'Indice PondENGHO'!BO12/'Indice PondENGHO'!BO11-1</f>
        <v>1.2511947279249203E-2</v>
      </c>
      <c r="BQ14" s="3">
        <f>+'Indice PondENGHO'!BP12/'Indice PondENGHO'!BP11-1</f>
        <v>1.2091394354991847E-2</v>
      </c>
      <c r="BR14" s="10">
        <f>+'Indice PondENGHO'!BQ12/'Indice PondENGHO'!BQ11-1</f>
        <v>8.9094140813243961E-3</v>
      </c>
      <c r="BS14" s="3">
        <f>+'Indice PondENGHO'!BR12/'Indice PondENGHO'!BR11-1</f>
        <v>2.7715776444874329E-2</v>
      </c>
      <c r="BT14" s="3">
        <f>+'Indice PondENGHO'!BS12/'Indice PondENGHO'!BS11-1</f>
        <v>1.0404573161535868E-2</v>
      </c>
      <c r="BU14" s="3">
        <f>+'Indice PondENGHO'!BT12/'Indice PondENGHO'!BT11-1</f>
        <v>9.3618170517841826E-3</v>
      </c>
      <c r="BV14" s="3">
        <f>+'Indice PondENGHO'!BU12/'Indice PondENGHO'!BU11-1</f>
        <v>3.172668861004535E-3</v>
      </c>
      <c r="BW14" s="3">
        <f>+'Indice PondENGHO'!BV12/'Indice PondENGHO'!BV11-1</f>
        <v>1.0428048511422094E-2</v>
      </c>
      <c r="BX14" s="3">
        <f>+'Indice PondENGHO'!BW12/'Indice PondENGHO'!BW11-1</f>
        <v>1.3124936556778266E-2</v>
      </c>
      <c r="BY14" s="3">
        <f>+'Indice PondENGHO'!BX12/'Indice PondENGHO'!BX11-1</f>
        <v>5.3117796985883148E-2</v>
      </c>
      <c r="BZ14" s="3">
        <f>+'Indice PondENGHO'!BY12/'Indice PondENGHO'!BY11-1</f>
        <v>1.5116707234936522E-2</v>
      </c>
      <c r="CA14" s="3">
        <f>+'Indice PondENGHO'!BZ12/'Indice PondENGHO'!BZ11-1</f>
        <v>1.1269707333214196E-2</v>
      </c>
      <c r="CB14" s="3">
        <f>+'Indice PondENGHO'!CA12/'Indice PondENGHO'!CA11-1</f>
        <v>1.4771310019838779E-2</v>
      </c>
      <c r="CC14" s="11">
        <f>+'Indice PondENGHO'!CB12/'Indice PondENGHO'!CB11-1</f>
        <v>1.3263256624071795E-2</v>
      </c>
      <c r="CD14" s="10">
        <f>+'Indice PondENGHO'!CC12/'Indice PondENGHO'!CC11-1</f>
        <v>1.2491548047596446E-2</v>
      </c>
      <c r="CE14" s="11">
        <f>+'Indice PondENGHO'!CD12/'Indice PondENGHO'!CD11-1</f>
        <v>1.2491482163428991E-2</v>
      </c>
      <c r="CG14" s="3">
        <f ca="1">+'Indice PondENGHO'!CF12/'Indice PondENGHO'!CF11-1</f>
        <v>1.2363394630610092E-2</v>
      </c>
      <c r="CI14" s="3">
        <f t="shared" si="4"/>
        <v>6.0946656438320979E-4</v>
      </c>
      <c r="CJ14" s="3">
        <f>+'[3]Infla Mensual PondENGHO'!CF14</f>
        <v>1.8482203344061254E-3</v>
      </c>
      <c r="CK14" s="3">
        <f t="shared" si="5"/>
        <v>-1.2387537700229156E-3</v>
      </c>
    </row>
    <row r="15" spans="1:108" x14ac:dyDescent="0.25">
      <c r="A15" s="2">
        <f t="shared" si="1"/>
        <v>43040</v>
      </c>
      <c r="B15" s="1">
        <f t="shared" si="2"/>
        <v>11</v>
      </c>
      <c r="C15" s="1">
        <v>2017</v>
      </c>
      <c r="D15" s="10">
        <f>+'Indice PondENGHO'!D13/'Indice PondENGHO'!D12-1</f>
        <v>1.8491750293610831E-2</v>
      </c>
      <c r="E15" s="3">
        <f>+'Indice PondENGHO'!E13/'Indice PondENGHO'!E12-1</f>
        <v>4.5623896553124155E-3</v>
      </c>
      <c r="F15" s="3">
        <f>+'Indice PondENGHO'!F13/'Indice PondENGHO'!F12-1</f>
        <v>1.5307215827083498E-2</v>
      </c>
      <c r="G15" s="3">
        <f>+'Indice PondENGHO'!G13/'Indice PondENGHO'!G12-1</f>
        <v>1.3386137334031822E-2</v>
      </c>
      <c r="H15" s="3">
        <f>+'Indice PondENGHO'!H13/'Indice PondENGHO'!H12-1</f>
        <v>1.1117110774233163E-2</v>
      </c>
      <c r="I15" s="3">
        <f>+'Indice PondENGHO'!I13/'Indice PondENGHO'!I12-1</f>
        <v>1.3123288808150502E-2</v>
      </c>
      <c r="J15" s="3">
        <f>+'Indice PondENGHO'!J13/'Indice PondENGHO'!J12-1</f>
        <v>3.0135573569142426E-2</v>
      </c>
      <c r="K15" s="3">
        <f>+'Indice PondENGHO'!K13/'Indice PondENGHO'!K12-1</f>
        <v>9.8638403128914476E-3</v>
      </c>
      <c r="L15" s="3">
        <f>+'Indice PondENGHO'!L13/'Indice PondENGHO'!L12-1</f>
        <v>1.095175243410762E-2</v>
      </c>
      <c r="M15" s="3">
        <f>+'Indice PondENGHO'!M13/'Indice PondENGHO'!M12-1</f>
        <v>2.0267131361156654E-2</v>
      </c>
      <c r="N15" s="3">
        <f>+'Indice PondENGHO'!N13/'Indice PondENGHO'!N12-1</f>
        <v>1.792184494820992E-2</v>
      </c>
      <c r="O15" s="11">
        <f>+'Indice PondENGHO'!O13/'Indice PondENGHO'!O12-1</f>
        <v>1.1337981511541528E-2</v>
      </c>
      <c r="P15" s="3">
        <f>+'Indice PondENGHO'!P13/'Indice PondENGHO'!P12-1</f>
        <v>1.864481310951871E-2</v>
      </c>
      <c r="Q15" s="3">
        <f>+'Indice PondENGHO'!Q13/'Indice PondENGHO'!Q12-1</f>
        <v>4.9062723574380129E-3</v>
      </c>
      <c r="R15" s="3">
        <f>+'Indice PondENGHO'!R13/'Indice PondENGHO'!R12-1</f>
        <v>1.5172347803013908E-2</v>
      </c>
      <c r="S15" s="3">
        <f>+'Indice PondENGHO'!S13/'Indice PondENGHO'!S12-1</f>
        <v>1.3113078582441595E-2</v>
      </c>
      <c r="T15" s="3">
        <f>+'Indice PondENGHO'!T13/'Indice PondENGHO'!T12-1</f>
        <v>1.1103825783940424E-2</v>
      </c>
      <c r="U15" s="3">
        <f>+'Indice PondENGHO'!U13/'Indice PondENGHO'!U12-1</f>
        <v>1.306306796619916E-2</v>
      </c>
      <c r="V15" s="3">
        <f>+'Indice PondENGHO'!V13/'Indice PondENGHO'!V12-1</f>
        <v>3.0125562692705943E-2</v>
      </c>
      <c r="W15" s="3">
        <f>+'Indice PondENGHO'!W13/'Indice PondENGHO'!W12-1</f>
        <v>9.6009029830939063E-3</v>
      </c>
      <c r="X15" s="3">
        <f>+'Indice PondENGHO'!X13/'Indice PondENGHO'!X12-1</f>
        <v>1.03399191719864E-2</v>
      </c>
      <c r="Y15" s="3">
        <f>+'Indice PondENGHO'!Y13/'Indice PondENGHO'!Y12-1</f>
        <v>2.029200830041078E-2</v>
      </c>
      <c r="Z15" s="3">
        <f>+'Indice PondENGHO'!Z13/'Indice PondENGHO'!Z12-1</f>
        <v>1.880349987727703E-2</v>
      </c>
      <c r="AA15" s="3">
        <f>+'Indice PondENGHO'!AA13/'Indice PondENGHO'!AA12-1</f>
        <v>1.1676313129851845E-2</v>
      </c>
      <c r="AB15" s="10">
        <f>+'Indice PondENGHO'!AB13/'Indice PondENGHO'!AB12-1</f>
        <v>1.8742535556999895E-2</v>
      </c>
      <c r="AC15" s="3">
        <f>+'Indice PondENGHO'!AC13/'Indice PondENGHO'!AC12-1</f>
        <v>4.7644514319611364E-3</v>
      </c>
      <c r="AD15" s="3">
        <f>+'Indice PondENGHO'!AD13/'Indice PondENGHO'!AD12-1</f>
        <v>1.5209320500022327E-2</v>
      </c>
      <c r="AE15" s="3">
        <f>+'Indice PondENGHO'!AE13/'Indice PondENGHO'!AE12-1</f>
        <v>1.2797722148279123E-2</v>
      </c>
      <c r="AF15" s="3">
        <f>+'Indice PondENGHO'!AF13/'Indice PondENGHO'!AF12-1</f>
        <v>1.1119324827951971E-2</v>
      </c>
      <c r="AG15" s="3">
        <f>+'Indice PondENGHO'!AG13/'Indice PondENGHO'!AG12-1</f>
        <v>1.3326394523959451E-2</v>
      </c>
      <c r="AH15" s="3">
        <f>+'Indice PondENGHO'!AH13/'Indice PondENGHO'!AH12-1</f>
        <v>3.0515771230781308E-2</v>
      </c>
      <c r="AI15" s="3">
        <f>+'Indice PondENGHO'!AI13/'Indice PondENGHO'!AI12-1</f>
        <v>9.4272262512331562E-3</v>
      </c>
      <c r="AJ15" s="3">
        <f>+'Indice PondENGHO'!AJ13/'Indice PondENGHO'!AJ12-1</f>
        <v>1.0043595370623271E-2</v>
      </c>
      <c r="AK15" s="3">
        <f>+'Indice PondENGHO'!AK13/'Indice PondENGHO'!AK12-1</f>
        <v>2.0122411214396951E-2</v>
      </c>
      <c r="AL15" s="3">
        <f>+'Indice PondENGHO'!AL13/'Indice PondENGHO'!AL12-1</f>
        <v>1.8658342790517812E-2</v>
      </c>
      <c r="AM15" s="11">
        <f>+'Indice PondENGHO'!AM13/'Indice PondENGHO'!AM12-1</f>
        <v>1.1904433699613026E-2</v>
      </c>
      <c r="AN15" s="3">
        <f>+'Indice PondENGHO'!AN13/'Indice PondENGHO'!AN12-1</f>
        <v>1.8780972698859477E-2</v>
      </c>
      <c r="AO15" s="3">
        <f>+'Indice PondENGHO'!AO13/'Indice PondENGHO'!AO12-1</f>
        <v>4.8634902650608325E-3</v>
      </c>
      <c r="AP15" s="3">
        <f>+'Indice PondENGHO'!AP13/'Indice PondENGHO'!AP12-1</f>
        <v>1.5423232199200942E-2</v>
      </c>
      <c r="AQ15" s="3">
        <f>+'Indice PondENGHO'!AQ13/'Indice PondENGHO'!AQ12-1</f>
        <v>1.245954130619098E-2</v>
      </c>
      <c r="AR15" s="3">
        <f>+'Indice PondENGHO'!AR13/'Indice PondENGHO'!AR12-1</f>
        <v>1.1104662631062689E-2</v>
      </c>
      <c r="AS15" s="3">
        <f>+'Indice PondENGHO'!AS13/'Indice PondENGHO'!AS12-1</f>
        <v>1.2964562991117479E-2</v>
      </c>
      <c r="AT15" s="3">
        <f>+'Indice PondENGHO'!AT13/'Indice PondENGHO'!AT12-1</f>
        <v>3.0284529345466993E-2</v>
      </c>
      <c r="AU15" s="3">
        <f>+'Indice PondENGHO'!AU13/'Indice PondENGHO'!AU12-1</f>
        <v>9.3058857451877586E-3</v>
      </c>
      <c r="AV15" s="3">
        <f>+'Indice PondENGHO'!AV13/'Indice PondENGHO'!AV12-1</f>
        <v>9.2007324580871686E-3</v>
      </c>
      <c r="AW15" s="3">
        <f>+'Indice PondENGHO'!AW13/'Indice PondENGHO'!AW12-1</f>
        <v>2.0231198697391095E-2</v>
      </c>
      <c r="AX15" s="3">
        <f>+'Indice PondENGHO'!AX13/'Indice PondENGHO'!AX12-1</f>
        <v>1.8986987721157478E-2</v>
      </c>
      <c r="AY15" s="3">
        <f>+'Indice PondENGHO'!AY13/'Indice PondENGHO'!AY12-1</f>
        <v>1.1677460905350934E-2</v>
      </c>
      <c r="AZ15" s="10">
        <f>+'Indice PondENGHO'!AZ13/'Indice PondENGHO'!AZ12-1</f>
        <v>1.8871213324192393E-2</v>
      </c>
      <c r="BA15" s="3">
        <f>+'Indice PondENGHO'!BA13/'Indice PondENGHO'!BA12-1</f>
        <v>5.0611643574844933E-3</v>
      </c>
      <c r="BB15" s="3">
        <f>+'Indice PondENGHO'!BB13/'Indice PondENGHO'!BB12-1</f>
        <v>1.5722389359122735E-2</v>
      </c>
      <c r="BC15" s="3">
        <f>+'Indice PondENGHO'!BC13/'Indice PondENGHO'!BC12-1</f>
        <v>1.1587479815665658E-2</v>
      </c>
      <c r="BD15" s="3">
        <f>+'Indice PondENGHO'!BD13/'Indice PondENGHO'!BD12-1</f>
        <v>1.1035781649094911E-2</v>
      </c>
      <c r="BE15" s="3">
        <f>+'Indice PondENGHO'!BE13/'Indice PondENGHO'!BE12-1</f>
        <v>1.2766656054662873E-2</v>
      </c>
      <c r="BF15" s="3">
        <f>+'Indice PondENGHO'!BF13/'Indice PondENGHO'!BF12-1</f>
        <v>3.0195896630971886E-2</v>
      </c>
      <c r="BG15" s="3">
        <f>+'Indice PondENGHO'!BG13/'Indice PondENGHO'!BG12-1</f>
        <v>8.8428298910416814E-3</v>
      </c>
      <c r="BH15" s="3">
        <f>+'Indice PondENGHO'!BH13/'Indice PondENGHO'!BH12-1</f>
        <v>8.6300487613695243E-3</v>
      </c>
      <c r="BI15" s="3">
        <f>+'Indice PondENGHO'!BI13/'Indice PondENGHO'!BI12-1</f>
        <v>2.0413742911608912E-2</v>
      </c>
      <c r="BJ15" s="3">
        <f>+'Indice PondENGHO'!BJ13/'Indice PondENGHO'!BJ12-1</f>
        <v>1.8408013342388063E-2</v>
      </c>
      <c r="BK15" s="11">
        <f>+'Indice PondENGHO'!BK13/'Indice PondENGHO'!BK12-1</f>
        <v>1.1812928904311182E-2</v>
      </c>
      <c r="BL15" s="2">
        <f t="shared" si="3"/>
        <v>43040</v>
      </c>
      <c r="BM15" s="3">
        <f>+'Indice PondENGHO'!BL13/'Indice PondENGHO'!BL12-1</f>
        <v>1.6421339544807179E-2</v>
      </c>
      <c r="BN15" s="3">
        <f>+'Indice PondENGHO'!BM13/'Indice PondENGHO'!BM12-1</f>
        <v>1.6514162278862932E-2</v>
      </c>
      <c r="BO15" s="3">
        <f>+'Indice PondENGHO'!BN13/'Indice PondENGHO'!BN12-1</f>
        <v>1.6504885042192718E-2</v>
      </c>
      <c r="BP15" s="3">
        <f>+'Indice PondENGHO'!BO13/'Indice PondENGHO'!BO12-1</f>
        <v>1.658559455379538E-2</v>
      </c>
      <c r="BQ15" s="3">
        <f>+'Indice PondENGHO'!BP13/'Indice PondENGHO'!BP12-1</f>
        <v>1.6030110158395505E-2</v>
      </c>
      <c r="BR15" s="10">
        <f>+'Indice PondENGHO'!BQ13/'Indice PondENGHO'!BQ12-1</f>
        <v>1.8716209497191993E-2</v>
      </c>
      <c r="BS15" s="3">
        <f>+'Indice PondENGHO'!BR13/'Indice PondENGHO'!BR12-1</f>
        <v>4.8744510837961386E-3</v>
      </c>
      <c r="BT15" s="3">
        <f>+'Indice PondENGHO'!BS13/'Indice PondENGHO'!BS12-1</f>
        <v>1.5411378636410955E-2</v>
      </c>
      <c r="BU15" s="3">
        <f>+'Indice PondENGHO'!BT13/'Indice PondENGHO'!BT12-1</f>
        <v>1.2443374281177144E-2</v>
      </c>
      <c r="BV15" s="3">
        <f>+'Indice PondENGHO'!BU13/'Indice PondENGHO'!BU12-1</f>
        <v>1.1079371090026546E-2</v>
      </c>
      <c r="BW15" s="3">
        <f>+'Indice PondENGHO'!BV13/'Indice PondENGHO'!BV12-1</f>
        <v>1.2968142751131673E-2</v>
      </c>
      <c r="BX15" s="3">
        <f>+'Indice PondENGHO'!BW13/'Indice PondENGHO'!BW12-1</f>
        <v>3.0254797053232751E-2</v>
      </c>
      <c r="BY15" s="3">
        <f>+'Indice PondENGHO'!BX13/'Indice PondENGHO'!BX12-1</f>
        <v>9.3099553508282362E-3</v>
      </c>
      <c r="BZ15" s="3">
        <f>+'Indice PondENGHO'!BY13/'Indice PondENGHO'!BY12-1</f>
        <v>9.4717901224288248E-3</v>
      </c>
      <c r="CA15" s="3">
        <f>+'Indice PondENGHO'!BZ13/'Indice PondENGHO'!BZ12-1</f>
        <v>2.02945913493906E-2</v>
      </c>
      <c r="CB15" s="3">
        <f>+'Indice PondENGHO'!CA13/'Indice PondENGHO'!CA12-1</f>
        <v>1.859173745865994E-2</v>
      </c>
      <c r="CC15" s="11">
        <f>+'Indice PondENGHO'!CB13/'Indice PondENGHO'!CB12-1</f>
        <v>1.1732300952681074E-2</v>
      </c>
      <c r="CD15" s="10">
        <f>+'Indice PondENGHO'!CC13/'Indice PondENGHO'!CC12-1</f>
        <v>1.6360643554079735E-2</v>
      </c>
      <c r="CE15" s="11">
        <f>+'Indice PondENGHO'!CD13/'Indice PondENGHO'!CD12-1</f>
        <v>1.6360643554079735E-2</v>
      </c>
      <c r="CG15" s="3">
        <f ca="1">+'Indice PondENGHO'!CF13/'Indice PondENGHO'!CF12-1</f>
        <v>1.6452897487944096E-2</v>
      </c>
      <c r="CI15" s="3">
        <f t="shared" si="4"/>
        <v>3.9122938641167337E-4</v>
      </c>
      <c r="CJ15" s="3">
        <f>+'[3]Infla Mensual PondENGHO'!CF15</f>
        <v>-3.1779202578774424E-4</v>
      </c>
      <c r="CK15" s="3">
        <f t="shared" si="5"/>
        <v>7.0902141219941761E-4</v>
      </c>
    </row>
    <row r="16" spans="1:108" x14ac:dyDescent="0.25">
      <c r="A16" s="2">
        <f t="shared" si="1"/>
        <v>43070</v>
      </c>
      <c r="B16" s="1">
        <f t="shared" si="2"/>
        <v>12</v>
      </c>
      <c r="C16" s="1">
        <v>2017</v>
      </c>
      <c r="D16" s="10">
        <f>+'Indice PondENGHO'!D14/'Indice PondENGHO'!D13-1</f>
        <v>1.251474216125259E-2</v>
      </c>
      <c r="E16" s="3">
        <f>+'Indice PondENGHO'!E14/'Indice PondENGHO'!E13-1</f>
        <v>9.8020727757226478E-3</v>
      </c>
      <c r="F16" s="3">
        <f>+'Indice PondENGHO'!F14/'Indice PondENGHO'!F13-1</f>
        <v>2.1238311556204925E-2</v>
      </c>
      <c r="G16" s="3">
        <f>+'Indice PondENGHO'!G14/'Indice PondENGHO'!G13-1</f>
        <v>0.16838596767734737</v>
      </c>
      <c r="H16" s="3">
        <f>+'Indice PondENGHO'!H14/'Indice PondENGHO'!H13-1</f>
        <v>3.123476886030474E-2</v>
      </c>
      <c r="I16" s="3">
        <f>+'Indice PondENGHO'!I14/'Indice PondENGHO'!I13-1</f>
        <v>2.1895512411601814E-2</v>
      </c>
      <c r="J16" s="3">
        <f>+'Indice PondENGHO'!J14/'Indice PondENGHO'!J13-1</f>
        <v>3.2608879814295166E-2</v>
      </c>
      <c r="K16" s="3">
        <f>+'Indice PondENGHO'!K14/'Indice PondENGHO'!K13-1</f>
        <v>3.7631989468307481E-3</v>
      </c>
      <c r="L16" s="3">
        <f>+'Indice PondENGHO'!L14/'Indice PondENGHO'!L13-1</f>
        <v>9.3045726869722678E-3</v>
      </c>
      <c r="M16" s="3">
        <f>+'Indice PondENGHO'!M14/'Indice PondENGHO'!M13-1</f>
        <v>1.9020533127954709E-2</v>
      </c>
      <c r="N16" s="3">
        <f>+'Indice PondENGHO'!N14/'Indice PondENGHO'!N13-1</f>
        <v>1.5938021837623717E-2</v>
      </c>
      <c r="O16" s="11">
        <f>+'Indice PondENGHO'!O14/'Indice PondENGHO'!O13-1</f>
        <v>1.1583655867534626E-2</v>
      </c>
      <c r="P16" s="3">
        <f>+'Indice PondENGHO'!P14/'Indice PondENGHO'!P13-1</f>
        <v>1.2663771043805561E-2</v>
      </c>
      <c r="Q16" s="3">
        <f>+'Indice PondENGHO'!Q14/'Indice PondENGHO'!Q13-1</f>
        <v>1.0431138471842294E-2</v>
      </c>
      <c r="R16" s="3">
        <f>+'Indice PondENGHO'!R14/'Indice PondENGHO'!R13-1</f>
        <v>2.1924576707340826E-2</v>
      </c>
      <c r="S16" s="3">
        <f>+'Indice PondENGHO'!S14/'Indice PondENGHO'!S13-1</f>
        <v>0.17437145332972737</v>
      </c>
      <c r="T16" s="3">
        <f>+'Indice PondENGHO'!T14/'Indice PondENGHO'!T13-1</f>
        <v>3.2512484376684636E-2</v>
      </c>
      <c r="U16" s="3">
        <f>+'Indice PondENGHO'!U14/'Indice PondENGHO'!U13-1</f>
        <v>2.3038691443888037E-2</v>
      </c>
      <c r="V16" s="3">
        <f>+'Indice PondENGHO'!V14/'Indice PondENGHO'!V13-1</f>
        <v>3.2768596666713279E-2</v>
      </c>
      <c r="W16" s="3">
        <f>+'Indice PondENGHO'!W14/'Indice PondENGHO'!W13-1</f>
        <v>5.9197611705867903E-3</v>
      </c>
      <c r="X16" s="3">
        <f>+'Indice PondENGHO'!X14/'Indice PondENGHO'!X13-1</f>
        <v>9.367495970713513E-3</v>
      </c>
      <c r="Y16" s="3">
        <f>+'Indice PondENGHO'!Y14/'Indice PondENGHO'!Y13-1</f>
        <v>1.7519957509627648E-2</v>
      </c>
      <c r="Z16" s="3">
        <f>+'Indice PondENGHO'!Z14/'Indice PondENGHO'!Z13-1</f>
        <v>1.6512124151803587E-2</v>
      </c>
      <c r="AA16" s="3">
        <f>+'Indice PondENGHO'!AA14/'Indice PondENGHO'!AA13-1</f>
        <v>1.1467276609091526E-2</v>
      </c>
      <c r="AB16" s="10">
        <f>+'Indice PondENGHO'!AB14/'Indice PondENGHO'!AB13-1</f>
        <v>1.2626574645228761E-2</v>
      </c>
      <c r="AC16" s="3">
        <f>+'Indice PondENGHO'!AC14/'Indice PondENGHO'!AC13-1</f>
        <v>1.0338996645372411E-2</v>
      </c>
      <c r="AD16" s="3">
        <f>+'Indice PondENGHO'!AD14/'Indice PondENGHO'!AD13-1</f>
        <v>2.2185373667261699E-2</v>
      </c>
      <c r="AE16" s="3">
        <f>+'Indice PondENGHO'!AE14/'Indice PondENGHO'!AE13-1</f>
        <v>0.17862865381643878</v>
      </c>
      <c r="AF16" s="3">
        <f>+'Indice PondENGHO'!AF14/'Indice PondENGHO'!AF13-1</f>
        <v>3.2848793314153024E-2</v>
      </c>
      <c r="AG16" s="3">
        <f>+'Indice PondENGHO'!AG14/'Indice PondENGHO'!AG13-1</f>
        <v>2.3412958735750333E-2</v>
      </c>
      <c r="AH16" s="3">
        <f>+'Indice PondENGHO'!AH14/'Indice PondENGHO'!AH13-1</f>
        <v>3.2882438554883375E-2</v>
      </c>
      <c r="AI16" s="3">
        <f>+'Indice PondENGHO'!AI14/'Indice PondENGHO'!AI13-1</f>
        <v>6.7585911119389941E-3</v>
      </c>
      <c r="AJ16" s="3">
        <f>+'Indice PondENGHO'!AJ14/'Indice PondENGHO'!AJ13-1</f>
        <v>9.3567397267619867E-3</v>
      </c>
      <c r="AK16" s="3">
        <f>+'Indice PondENGHO'!AK14/'Indice PondENGHO'!AK13-1</f>
        <v>1.7176117330527596E-2</v>
      </c>
      <c r="AL16" s="3">
        <f>+'Indice PondENGHO'!AL14/'Indice PondENGHO'!AL13-1</f>
        <v>1.7230349501726527E-2</v>
      </c>
      <c r="AM16" s="11">
        <f>+'Indice PondENGHO'!AM14/'Indice PondENGHO'!AM13-1</f>
        <v>1.1466430518458859E-2</v>
      </c>
      <c r="AN16" s="3">
        <f>+'Indice PondENGHO'!AN14/'Indice PondENGHO'!AN13-1</f>
        <v>1.2716263931754623E-2</v>
      </c>
      <c r="AO16" s="3">
        <f>+'Indice PondENGHO'!AO14/'Indice PondENGHO'!AO13-1</f>
        <v>1.0504843786550699E-2</v>
      </c>
      <c r="AP16" s="3">
        <f>+'Indice PondENGHO'!AP14/'Indice PondENGHO'!AP13-1</f>
        <v>2.2501315487422513E-2</v>
      </c>
      <c r="AQ16" s="3">
        <f>+'Indice PondENGHO'!AQ14/'Indice PondENGHO'!AQ13-1</f>
        <v>0.17716870170663412</v>
      </c>
      <c r="AR16" s="3">
        <f>+'Indice PondENGHO'!AR14/'Indice PondENGHO'!AR13-1</f>
        <v>3.2970122225550957E-2</v>
      </c>
      <c r="AS16" s="3">
        <f>+'Indice PondENGHO'!AS14/'Indice PondENGHO'!AS13-1</f>
        <v>2.459459171959244E-2</v>
      </c>
      <c r="AT16" s="3">
        <f>+'Indice PondENGHO'!AT14/'Indice PondENGHO'!AT13-1</f>
        <v>3.2992273580132903E-2</v>
      </c>
      <c r="AU16" s="3">
        <f>+'Indice PondENGHO'!AU14/'Indice PondENGHO'!AU13-1</f>
        <v>7.0696647488082132E-3</v>
      </c>
      <c r="AV16" s="3">
        <f>+'Indice PondENGHO'!AV14/'Indice PondENGHO'!AV13-1</f>
        <v>9.6471109943070399E-3</v>
      </c>
      <c r="AW16" s="3">
        <f>+'Indice PondENGHO'!AW14/'Indice PondENGHO'!AW13-1</f>
        <v>1.7386925767251649E-2</v>
      </c>
      <c r="AX16" s="3">
        <f>+'Indice PondENGHO'!AX14/'Indice PondENGHO'!AX13-1</f>
        <v>1.7780823414891955E-2</v>
      </c>
      <c r="AY16" s="3">
        <f>+'Indice PondENGHO'!AY14/'Indice PondENGHO'!AY13-1</f>
        <v>1.1420154811779382E-2</v>
      </c>
      <c r="AZ16" s="10">
        <f>+'Indice PondENGHO'!AZ14/'Indice PondENGHO'!AZ13-1</f>
        <v>1.2976532284450615E-2</v>
      </c>
      <c r="BA16" s="3">
        <f>+'Indice PondENGHO'!BA14/'Indice PondENGHO'!BA13-1</f>
        <v>1.0983502505611309E-2</v>
      </c>
      <c r="BB16" s="3">
        <f>+'Indice PondENGHO'!BB14/'Indice PondENGHO'!BB13-1</f>
        <v>2.2866960457901708E-2</v>
      </c>
      <c r="BC16" s="3">
        <f>+'Indice PondENGHO'!BC14/'Indice PondENGHO'!BC13-1</f>
        <v>0.17735281344457876</v>
      </c>
      <c r="BD16" s="3">
        <f>+'Indice PondENGHO'!BD14/'Indice PondENGHO'!BD13-1</f>
        <v>3.431724222769672E-2</v>
      </c>
      <c r="BE16" s="3">
        <f>+'Indice PondENGHO'!BE14/'Indice PondENGHO'!BE13-1</f>
        <v>2.576132376260265E-2</v>
      </c>
      <c r="BF16" s="3">
        <f>+'Indice PondENGHO'!BF14/'Indice PondENGHO'!BF13-1</f>
        <v>3.3064204292515997E-2</v>
      </c>
      <c r="BG16" s="3">
        <f>+'Indice PondENGHO'!BG14/'Indice PondENGHO'!BG13-1</f>
        <v>8.6724749750251018E-3</v>
      </c>
      <c r="BH16" s="3">
        <f>+'Indice PondENGHO'!BH14/'Indice PondENGHO'!BH13-1</f>
        <v>1.0104970623594944E-2</v>
      </c>
      <c r="BI16" s="3">
        <f>+'Indice PondENGHO'!BI14/'Indice PondENGHO'!BI13-1</f>
        <v>1.6036220478236274E-2</v>
      </c>
      <c r="BJ16" s="3">
        <f>+'Indice PondENGHO'!BJ14/'Indice PondENGHO'!BJ13-1</f>
        <v>1.8199143095707138E-2</v>
      </c>
      <c r="BK16" s="11">
        <f>+'Indice PondENGHO'!BK14/'Indice PondENGHO'!BK13-1</f>
        <v>1.0623929070535443E-2</v>
      </c>
      <c r="BL16" s="2">
        <f t="shared" si="3"/>
        <v>43070</v>
      </c>
      <c r="BM16" s="3">
        <f>+'Indice PondENGHO'!BL14/'Indice PondENGHO'!BL13-1</f>
        <v>3.137737463230561E-2</v>
      </c>
      <c r="BN16" s="3">
        <f>+'Indice PondENGHO'!BM14/'Indice PondENGHO'!BM13-1</f>
        <v>3.3946358660670306E-2</v>
      </c>
      <c r="BO16" s="3">
        <f>+'Indice PondENGHO'!BN14/'Indice PondENGHO'!BN13-1</f>
        <v>3.4607670864300166E-2</v>
      </c>
      <c r="BP16" s="3">
        <f>+'Indice PondENGHO'!BO14/'Indice PondENGHO'!BO13-1</f>
        <v>3.4970464348508035E-2</v>
      </c>
      <c r="BQ16" s="3">
        <f>+'Indice PondENGHO'!BP14/'Indice PondENGHO'!BP13-1</f>
        <v>3.6595189422167662E-2</v>
      </c>
      <c r="BR16" s="10">
        <f>+'Indice PondENGHO'!BQ14/'Indice PondENGHO'!BQ13-1</f>
        <v>1.2711345203437752E-2</v>
      </c>
      <c r="BS16" s="3">
        <f>+'Indice PondENGHO'!BR14/'Indice PondENGHO'!BR13-1</f>
        <v>1.0514881355107919E-2</v>
      </c>
      <c r="BT16" s="3">
        <f>+'Indice PondENGHO'!BS14/'Indice PondENGHO'!BS13-1</f>
        <v>2.2276587520725144E-2</v>
      </c>
      <c r="BU16" s="3">
        <f>+'Indice PondENGHO'!BT14/'Indice PondENGHO'!BT13-1</f>
        <v>0.17602132875651066</v>
      </c>
      <c r="BV16" s="3">
        <f>+'Indice PondENGHO'!BU14/'Indice PondENGHO'!BU13-1</f>
        <v>3.329897191707909E-2</v>
      </c>
      <c r="BW16" s="3">
        <f>+'Indice PondENGHO'!BV14/'Indice PondENGHO'!BV13-1</f>
        <v>2.4485111742552412E-2</v>
      </c>
      <c r="BX16" s="3">
        <f>+'Indice PondENGHO'!BW14/'Indice PondENGHO'!BW13-1</f>
        <v>3.2934937581683643E-2</v>
      </c>
      <c r="BY16" s="3">
        <f>+'Indice PondENGHO'!BX14/'Indice PondENGHO'!BX13-1</f>
        <v>6.8958114339043863E-3</v>
      </c>
      <c r="BZ16" s="3">
        <f>+'Indice PondENGHO'!BY14/'Indice PondENGHO'!BY13-1</f>
        <v>9.6932662022553018E-3</v>
      </c>
      <c r="CA16" s="3">
        <f>+'Indice PondENGHO'!BZ14/'Indice PondENGHO'!BZ13-1</f>
        <v>1.6935019694319431E-2</v>
      </c>
      <c r="CB16" s="3">
        <f>+'Indice PondENGHO'!CA14/'Indice PondENGHO'!CA13-1</f>
        <v>1.7560259874282336E-2</v>
      </c>
      <c r="CC16" s="11">
        <f>+'Indice PondENGHO'!CB14/'Indice PondENGHO'!CB13-1</f>
        <v>1.1155014387482343E-2</v>
      </c>
      <c r="CD16" s="10">
        <f>+'Indice PondENGHO'!CC14/'Indice PondENGHO'!CC13-1</f>
        <v>3.4834265349334537E-2</v>
      </c>
      <c r="CE16" s="11">
        <f>+'Indice PondENGHO'!CD14/'Indice PondENGHO'!CD13-1</f>
        <v>3.4834265349334537E-2</v>
      </c>
      <c r="CG16" s="3">
        <f ca="1">+'Indice PondENGHO'!CF14/'Indice PondENGHO'!CF13-1</f>
        <v>3.4948592353220009E-2</v>
      </c>
      <c r="CI16" s="3">
        <f t="shared" si="4"/>
        <v>-5.2178147898620519E-3</v>
      </c>
      <c r="CJ16" s="3">
        <f>+'[3]Infla Mensual PondENGHO'!CF16</f>
        <v>-5.1974866656354646E-3</v>
      </c>
      <c r="CK16" s="3">
        <f t="shared" si="5"/>
        <v>-2.0328124226587363E-5</v>
      </c>
    </row>
    <row r="17" spans="1:89" x14ac:dyDescent="0.25">
      <c r="A17" s="2">
        <f t="shared" si="1"/>
        <v>43101</v>
      </c>
      <c r="B17" s="1">
        <f t="shared" si="2"/>
        <v>1</v>
      </c>
      <c r="C17" s="1">
        <v>2018</v>
      </c>
      <c r="D17" s="10">
        <f>+'Indice PondENGHO'!D15/'Indice PondENGHO'!D14-1</f>
        <v>1.5529300281296843E-2</v>
      </c>
      <c r="E17" s="3">
        <f>+'Indice PondENGHO'!E15/'Indice PondENGHO'!E14-1</f>
        <v>1.9738172575366475E-2</v>
      </c>
      <c r="F17" s="3">
        <f>+'Indice PondENGHO'!F15/'Indice PondENGHO'!F14-1</f>
        <v>2.0714477749920412E-2</v>
      </c>
      <c r="G17" s="3">
        <f>+'Indice PondENGHO'!G15/'Indice PondENGHO'!G14-1</f>
        <v>1.9297468814244212E-2</v>
      </c>
      <c r="H17" s="3">
        <f>+'Indice PondENGHO'!H15/'Indice PondENGHO'!H14-1</f>
        <v>1.528041628271537E-2</v>
      </c>
      <c r="I17" s="3">
        <f>+'Indice PondENGHO'!I15/'Indice PondENGHO'!I14-1</f>
        <v>1.741013237387401E-2</v>
      </c>
      <c r="J17" s="3">
        <f>+'Indice PondENGHO'!J15/'Indice PondENGHO'!J14-1</f>
        <v>2.3162384253773149E-2</v>
      </c>
      <c r="K17" s="3">
        <f>+'Indice PondENGHO'!K15/'Indice PondENGHO'!K14-1</f>
        <v>9.9868197555685878E-3</v>
      </c>
      <c r="L17" s="3">
        <f>+'Indice PondENGHO'!L15/'Indice PondENGHO'!L14-1</f>
        <v>2.8279946516986065E-2</v>
      </c>
      <c r="M17" s="3">
        <f>+'Indice PondENGHO'!M15/'Indice PondENGHO'!M14-1</f>
        <v>2.6540489403186651E-2</v>
      </c>
      <c r="N17" s="3">
        <f>+'Indice PondENGHO'!N15/'Indice PondENGHO'!N14-1</f>
        <v>2.6950830842775497E-2</v>
      </c>
      <c r="O17" s="11">
        <f>+'Indice PondENGHO'!O15/'Indice PondENGHO'!O14-1</f>
        <v>2.2568410797761507E-2</v>
      </c>
      <c r="P17" s="3">
        <f>+'Indice PondENGHO'!P15/'Indice PondENGHO'!P14-1</f>
        <v>1.5971550744567464E-2</v>
      </c>
      <c r="Q17" s="3">
        <f>+'Indice PondENGHO'!Q15/'Indice PondENGHO'!Q14-1</f>
        <v>1.933599250553919E-2</v>
      </c>
      <c r="R17" s="3">
        <f>+'Indice PondENGHO'!R15/'Indice PondENGHO'!R14-1</f>
        <v>2.1039544699432922E-2</v>
      </c>
      <c r="S17" s="3">
        <f>+'Indice PondENGHO'!S15/'Indice PondENGHO'!S14-1</f>
        <v>1.4428202945371948E-2</v>
      </c>
      <c r="T17" s="3">
        <f>+'Indice PondENGHO'!T15/'Indice PondENGHO'!T14-1</f>
        <v>1.6017426118474454E-2</v>
      </c>
      <c r="U17" s="3">
        <f>+'Indice PondENGHO'!U15/'Indice PondENGHO'!U14-1</f>
        <v>1.7495305887832435E-2</v>
      </c>
      <c r="V17" s="3">
        <f>+'Indice PondENGHO'!V15/'Indice PondENGHO'!V14-1</f>
        <v>2.3003821358689391E-2</v>
      </c>
      <c r="W17" s="3">
        <f>+'Indice PondENGHO'!W15/'Indice PondENGHO'!W14-1</f>
        <v>1.0842453167944965E-2</v>
      </c>
      <c r="X17" s="3">
        <f>+'Indice PondENGHO'!X15/'Indice PondENGHO'!X14-1</f>
        <v>2.868795729705087E-2</v>
      </c>
      <c r="Y17" s="3">
        <f>+'Indice PondENGHO'!Y15/'Indice PondENGHO'!Y14-1</f>
        <v>2.5588613542770755E-2</v>
      </c>
      <c r="Z17" s="3">
        <f>+'Indice PondENGHO'!Z15/'Indice PondENGHO'!Z14-1</f>
        <v>2.7404440057321677E-2</v>
      </c>
      <c r="AA17" s="3">
        <f>+'Indice PondENGHO'!AA15/'Indice PondENGHO'!AA14-1</f>
        <v>2.3864157081430637E-2</v>
      </c>
      <c r="AB17" s="10">
        <f>+'Indice PondENGHO'!AB15/'Indice PondENGHO'!AB14-1</f>
        <v>1.633872731822783E-2</v>
      </c>
      <c r="AC17" s="3">
        <f>+'Indice PondENGHO'!AC15/'Indice PondENGHO'!AC14-1</f>
        <v>1.9509920987795359E-2</v>
      </c>
      <c r="AD17" s="3">
        <f>+'Indice PondENGHO'!AD15/'Indice PondENGHO'!AD14-1</f>
        <v>2.1422388680761406E-2</v>
      </c>
      <c r="AE17" s="3">
        <f>+'Indice PondENGHO'!AE15/'Indice PondENGHO'!AE14-1</f>
        <v>1.2365520703307986E-2</v>
      </c>
      <c r="AF17" s="3">
        <f>+'Indice PondENGHO'!AF15/'Indice PondENGHO'!AF14-1</f>
        <v>1.5730528795562915E-2</v>
      </c>
      <c r="AG17" s="3">
        <f>+'Indice PondENGHO'!AG15/'Indice PondENGHO'!AG14-1</f>
        <v>1.7526318912937322E-2</v>
      </c>
      <c r="AH17" s="3">
        <f>+'Indice PondENGHO'!AH15/'Indice PondENGHO'!AH14-1</f>
        <v>2.2294237774158177E-2</v>
      </c>
      <c r="AI17" s="3">
        <f>+'Indice PondENGHO'!AI15/'Indice PondENGHO'!AI14-1</f>
        <v>1.1304414412969033E-2</v>
      </c>
      <c r="AJ17" s="3">
        <f>+'Indice PondENGHO'!AJ15/'Indice PondENGHO'!AJ14-1</f>
        <v>2.897303319893707E-2</v>
      </c>
      <c r="AK17" s="3">
        <f>+'Indice PondENGHO'!AK15/'Indice PondENGHO'!AK14-1</f>
        <v>2.5365929900821316E-2</v>
      </c>
      <c r="AL17" s="3">
        <f>+'Indice PondENGHO'!AL15/'Indice PondENGHO'!AL14-1</f>
        <v>2.8381156682984798E-2</v>
      </c>
      <c r="AM17" s="11">
        <f>+'Indice PondENGHO'!AM15/'Indice PondENGHO'!AM14-1</f>
        <v>2.4196075502158187E-2</v>
      </c>
      <c r="AN17" s="3">
        <f>+'Indice PondENGHO'!AN15/'Indice PondENGHO'!AN14-1</f>
        <v>1.6699466013230246E-2</v>
      </c>
      <c r="AO17" s="3">
        <f>+'Indice PondENGHO'!AO15/'Indice PondENGHO'!AO14-1</f>
        <v>1.9305737486133401E-2</v>
      </c>
      <c r="AP17" s="3">
        <f>+'Indice PondENGHO'!AP15/'Indice PondENGHO'!AP14-1</f>
        <v>2.1087864118523036E-2</v>
      </c>
      <c r="AQ17" s="3">
        <f>+'Indice PondENGHO'!AQ15/'Indice PondENGHO'!AQ14-1</f>
        <v>1.2638152998381447E-2</v>
      </c>
      <c r="AR17" s="3">
        <f>+'Indice PondENGHO'!AR15/'Indice PondENGHO'!AR14-1</f>
        <v>1.5902340026284545E-2</v>
      </c>
      <c r="AS17" s="3">
        <f>+'Indice PondENGHO'!AS15/'Indice PondENGHO'!AS14-1</f>
        <v>1.7833274749689876E-2</v>
      </c>
      <c r="AT17" s="3">
        <f>+'Indice PondENGHO'!AT15/'Indice PondENGHO'!AT14-1</f>
        <v>2.218773131606544E-2</v>
      </c>
      <c r="AU17" s="3">
        <f>+'Indice PondENGHO'!AU15/'Indice PondENGHO'!AU14-1</f>
        <v>1.1296835316204623E-2</v>
      </c>
      <c r="AV17" s="3">
        <f>+'Indice PondENGHO'!AV15/'Indice PondENGHO'!AV14-1</f>
        <v>2.8904722145602912E-2</v>
      </c>
      <c r="AW17" s="3">
        <f>+'Indice PondENGHO'!AW15/'Indice PondENGHO'!AW14-1</f>
        <v>2.5015667207920478E-2</v>
      </c>
      <c r="AX17" s="3">
        <f>+'Indice PondENGHO'!AX15/'Indice PondENGHO'!AX14-1</f>
        <v>2.8569687694641965E-2</v>
      </c>
      <c r="AY17" s="3">
        <f>+'Indice PondENGHO'!AY15/'Indice PondENGHO'!AY14-1</f>
        <v>2.489203798134465E-2</v>
      </c>
      <c r="AZ17" s="10">
        <f>+'Indice PondENGHO'!AZ15/'Indice PondENGHO'!AZ14-1</f>
        <v>1.7397115781719208E-2</v>
      </c>
      <c r="BA17" s="3">
        <f>+'Indice PondENGHO'!BA15/'Indice PondENGHO'!BA14-1</f>
        <v>1.8917539154987617E-2</v>
      </c>
      <c r="BB17" s="3">
        <f>+'Indice PondENGHO'!BB15/'Indice PondENGHO'!BB14-1</f>
        <v>2.1002518820944838E-2</v>
      </c>
      <c r="BC17" s="3">
        <f>+'Indice PondENGHO'!BC15/'Indice PondENGHO'!BC14-1</f>
        <v>9.7567748989224601E-3</v>
      </c>
      <c r="BD17" s="3">
        <f>+'Indice PondENGHO'!BD15/'Indice PondENGHO'!BD14-1</f>
        <v>1.7603478393420469E-2</v>
      </c>
      <c r="BE17" s="3">
        <f>+'Indice PondENGHO'!BE15/'Indice PondENGHO'!BE14-1</f>
        <v>1.8068568187584955E-2</v>
      </c>
      <c r="BF17" s="3">
        <f>+'Indice PondENGHO'!BF15/'Indice PondENGHO'!BF14-1</f>
        <v>2.1506937181460017E-2</v>
      </c>
      <c r="BG17" s="3">
        <f>+'Indice PondENGHO'!BG15/'Indice PondENGHO'!BG14-1</f>
        <v>1.2128596132683578E-2</v>
      </c>
      <c r="BH17" s="3">
        <f>+'Indice PondENGHO'!BH15/'Indice PondENGHO'!BH14-1</f>
        <v>2.8987910765850611E-2</v>
      </c>
      <c r="BI17" s="3">
        <f>+'Indice PondENGHO'!BI15/'Indice PondENGHO'!BI14-1</f>
        <v>2.3740984162784917E-2</v>
      </c>
      <c r="BJ17" s="3">
        <f>+'Indice PondENGHO'!BJ15/'Indice PondENGHO'!BJ14-1</f>
        <v>2.9583461683735823E-2</v>
      </c>
      <c r="BK17" s="11">
        <f>+'Indice PondENGHO'!BK15/'Indice PondENGHO'!BK14-1</f>
        <v>2.6864576421624431E-2</v>
      </c>
      <c r="BL17" s="2">
        <f t="shared" si="3"/>
        <v>43101</v>
      </c>
      <c r="BM17" s="3">
        <f>+'Indice PondENGHO'!BL15/'Indice PondENGHO'!BL14-1</f>
        <v>1.8931178469575594E-2</v>
      </c>
      <c r="BN17" s="3">
        <f>+'Indice PondENGHO'!BM15/'Indice PondENGHO'!BM14-1</f>
        <v>1.9087564879756602E-2</v>
      </c>
      <c r="BO17" s="3">
        <f>+'Indice PondENGHO'!BN15/'Indice PondENGHO'!BN14-1</f>
        <v>1.9192796647296229E-2</v>
      </c>
      <c r="BP17" s="3">
        <f>+'Indice PondENGHO'!BO15/'Indice PondENGHO'!BO14-1</f>
        <v>1.9687390844917996E-2</v>
      </c>
      <c r="BQ17" s="3">
        <f>+'Indice PondENGHO'!BP15/'Indice PondENGHO'!BP14-1</f>
        <v>2.0088474026419556E-2</v>
      </c>
      <c r="BR17" s="10">
        <f>+'Indice PondENGHO'!BQ15/'Indice PondENGHO'!BQ14-1</f>
        <v>1.6438758713247958E-2</v>
      </c>
      <c r="BS17" s="3">
        <f>+'Indice PondENGHO'!BR15/'Indice PondENGHO'!BR14-1</f>
        <v>1.9285618901468959E-2</v>
      </c>
      <c r="BT17" s="3">
        <f>+'Indice PondENGHO'!BS15/'Indice PondENGHO'!BS14-1</f>
        <v>2.106592908355065E-2</v>
      </c>
      <c r="BU17" s="3">
        <f>+'Indice PondENGHO'!BT15/'Indice PondENGHO'!BT14-1</f>
        <v>1.2694359066854677E-2</v>
      </c>
      <c r="BV17" s="3">
        <f>+'Indice PondENGHO'!BU15/'Indice PondENGHO'!BU14-1</f>
        <v>1.6543005120475573E-2</v>
      </c>
      <c r="BW17" s="3">
        <f>+'Indice PondENGHO'!BV15/'Indice PondENGHO'!BV14-1</f>
        <v>1.7806696190435956E-2</v>
      </c>
      <c r="BX17" s="3">
        <f>+'Indice PondENGHO'!BW15/'Indice PondENGHO'!BW14-1</f>
        <v>2.2162989189102644E-2</v>
      </c>
      <c r="BY17" s="3">
        <f>+'Indice PondENGHO'!BX15/'Indice PondENGHO'!BX14-1</f>
        <v>1.1311611637286667E-2</v>
      </c>
      <c r="BZ17" s="3">
        <f>+'Indice PondENGHO'!BY15/'Indice PondENGHO'!BY14-1</f>
        <v>2.8850198215553791E-2</v>
      </c>
      <c r="CA17" s="3">
        <f>+'Indice PondENGHO'!BZ15/'Indice PondENGHO'!BZ14-1</f>
        <v>2.4742652001026544E-2</v>
      </c>
      <c r="CB17" s="3">
        <f>+'Indice PondENGHO'!CA15/'Indice PondENGHO'!CA14-1</f>
        <v>2.868055651396717E-2</v>
      </c>
      <c r="CC17" s="11">
        <f>+'Indice PondENGHO'!CB15/'Indice PondENGHO'!CB14-1</f>
        <v>2.5135800016807819E-2</v>
      </c>
      <c r="CD17" s="10">
        <f>+'Indice PondENGHO'!CC15/'Indice PondENGHO'!CC14-1</f>
        <v>1.9544808716857265E-2</v>
      </c>
      <c r="CE17" s="11">
        <f>+'Indice PondENGHO'!CD15/'Indice PondENGHO'!CD14-1</f>
        <v>1.9544808716857265E-2</v>
      </c>
      <c r="CG17" s="3">
        <f ca="1">+'Indice PondENGHO'!CF15/'Indice PondENGHO'!CF14-1</f>
        <v>1.9418792425941245E-2</v>
      </c>
      <c r="CI17" s="3">
        <f t="shared" si="4"/>
        <v>-1.1572955568439625E-3</v>
      </c>
      <c r="CJ17" s="3">
        <f>+'[3]Infla Mensual PondENGHO'!CF17</f>
        <v>-3.7131496758924243E-4</v>
      </c>
      <c r="CK17" s="3">
        <f t="shared" si="5"/>
        <v>-7.8598058925472003E-4</v>
      </c>
    </row>
    <row r="18" spans="1:89" x14ac:dyDescent="0.25">
      <c r="A18" s="2">
        <f t="shared" si="1"/>
        <v>43132</v>
      </c>
      <c r="B18" s="1">
        <f t="shared" si="2"/>
        <v>2</v>
      </c>
      <c r="C18" s="1">
        <v>2018</v>
      </c>
      <c r="D18" s="10">
        <f>+'Indice PondENGHO'!D16/'Indice PondENGHO'!D15-1</f>
        <v>1.620553322673346E-2</v>
      </c>
      <c r="E18" s="3">
        <f>+'Indice PondENGHO'!E16/'Indice PondENGHO'!E15-1</f>
        <v>2.1649650504029561E-2</v>
      </c>
      <c r="F18" s="3">
        <f>+'Indice PondENGHO'!F16/'Indice PondENGHO'!F15-1</f>
        <v>1.3620810833238961E-2</v>
      </c>
      <c r="G18" s="3">
        <f>+'Indice PondENGHO'!G16/'Indice PondENGHO'!G15-1</f>
        <v>3.4940141870312136E-2</v>
      </c>
      <c r="H18" s="3">
        <f>+'Indice PondENGHO'!H16/'Indice PondENGHO'!H15-1</f>
        <v>2.0748941828163892E-2</v>
      </c>
      <c r="I18" s="3">
        <f>+'Indice PondENGHO'!I16/'Indice PondENGHO'!I15-1</f>
        <v>2.2342539575812337E-2</v>
      </c>
      <c r="J18" s="3">
        <f>+'Indice PondENGHO'!J16/'Indice PondENGHO'!J15-1</f>
        <v>4.4037759466071691E-2</v>
      </c>
      <c r="K18" s="3">
        <f>+'Indice PondENGHO'!K16/'Indice PondENGHO'!K15-1</f>
        <v>9.0221535919160711E-2</v>
      </c>
      <c r="L18" s="3">
        <f>+'Indice PondENGHO'!L16/'Indice PondENGHO'!L15-1</f>
        <v>1.7961627711240213E-2</v>
      </c>
      <c r="M18" s="3">
        <f>+'Indice PondENGHO'!M16/'Indice PondENGHO'!M15-1</f>
        <v>2.8580724666755541E-2</v>
      </c>
      <c r="N18" s="3">
        <f>+'Indice PondENGHO'!N16/'Indice PondENGHO'!N15-1</f>
        <v>2.2034381958676796E-2</v>
      </c>
      <c r="O18" s="11">
        <f>+'Indice PondENGHO'!O16/'Indice PondENGHO'!O15-1</f>
        <v>1.8549285005482252E-2</v>
      </c>
      <c r="P18" s="3">
        <f>+'Indice PondENGHO'!P16/'Indice PondENGHO'!P15-1</f>
        <v>1.6591649669531527E-2</v>
      </c>
      <c r="Q18" s="3">
        <f>+'Indice PondENGHO'!Q16/'Indice PondENGHO'!Q15-1</f>
        <v>2.1965743187202458E-2</v>
      </c>
      <c r="R18" s="3">
        <f>+'Indice PondENGHO'!R16/'Indice PondENGHO'!R15-1</f>
        <v>1.4082565216126719E-2</v>
      </c>
      <c r="S18" s="3">
        <f>+'Indice PondENGHO'!S16/'Indice PondENGHO'!S15-1</f>
        <v>3.6103326554549175E-2</v>
      </c>
      <c r="T18" s="3">
        <f>+'Indice PondENGHO'!T16/'Indice PondENGHO'!T15-1</f>
        <v>2.1455320056911864E-2</v>
      </c>
      <c r="U18" s="3">
        <f>+'Indice PondENGHO'!U16/'Indice PondENGHO'!U15-1</f>
        <v>2.2743934094647145E-2</v>
      </c>
      <c r="V18" s="3">
        <f>+'Indice PondENGHO'!V16/'Indice PondENGHO'!V15-1</f>
        <v>4.4525714538895755E-2</v>
      </c>
      <c r="W18" s="3">
        <f>+'Indice PondENGHO'!W16/'Indice PondENGHO'!W15-1</f>
        <v>8.8829585776685871E-2</v>
      </c>
      <c r="X18" s="3">
        <f>+'Indice PondENGHO'!X16/'Indice PondENGHO'!X15-1</f>
        <v>1.8500786366653088E-2</v>
      </c>
      <c r="Y18" s="3">
        <f>+'Indice PondENGHO'!Y16/'Indice PondENGHO'!Y15-1</f>
        <v>2.9002511311311041E-2</v>
      </c>
      <c r="Z18" s="3">
        <f>+'Indice PondENGHO'!Z16/'Indice PondENGHO'!Z15-1</f>
        <v>2.1714474015097629E-2</v>
      </c>
      <c r="AA18" s="3">
        <f>+'Indice PondENGHO'!AA16/'Indice PondENGHO'!AA15-1</f>
        <v>1.8025024551559188E-2</v>
      </c>
      <c r="AB18" s="10">
        <f>+'Indice PondENGHO'!AB16/'Indice PondENGHO'!AB15-1</f>
        <v>1.6873035341758769E-2</v>
      </c>
      <c r="AC18" s="3">
        <f>+'Indice PondENGHO'!AC16/'Indice PondENGHO'!AC15-1</f>
        <v>2.1757489031156485E-2</v>
      </c>
      <c r="AD18" s="3">
        <f>+'Indice PondENGHO'!AD16/'Indice PondENGHO'!AD15-1</f>
        <v>1.3996957380506547E-2</v>
      </c>
      <c r="AE18" s="3">
        <f>+'Indice PondENGHO'!AE16/'Indice PondENGHO'!AE15-1</f>
        <v>3.6770721297209485E-2</v>
      </c>
      <c r="AF18" s="3">
        <f>+'Indice PondENGHO'!AF16/'Indice PondENGHO'!AF15-1</f>
        <v>2.137171523801018E-2</v>
      </c>
      <c r="AG18" s="3">
        <f>+'Indice PondENGHO'!AG16/'Indice PondENGHO'!AG15-1</f>
        <v>2.2821630704734197E-2</v>
      </c>
      <c r="AH18" s="3">
        <f>+'Indice PondENGHO'!AH16/'Indice PondENGHO'!AH15-1</f>
        <v>4.4908401142731202E-2</v>
      </c>
      <c r="AI18" s="3">
        <f>+'Indice PondENGHO'!AI16/'Indice PondENGHO'!AI15-1</f>
        <v>8.8136302221468066E-2</v>
      </c>
      <c r="AJ18" s="3">
        <f>+'Indice PondENGHO'!AJ16/'Indice PondENGHO'!AJ15-1</f>
        <v>1.8653166951311917E-2</v>
      </c>
      <c r="AK18" s="3">
        <f>+'Indice PondENGHO'!AK16/'Indice PondENGHO'!AK15-1</f>
        <v>2.9264663814509095E-2</v>
      </c>
      <c r="AL18" s="3">
        <f>+'Indice PondENGHO'!AL16/'Indice PondENGHO'!AL15-1</f>
        <v>2.0607481697796137E-2</v>
      </c>
      <c r="AM18" s="11">
        <f>+'Indice PondENGHO'!AM16/'Indice PondENGHO'!AM15-1</f>
        <v>1.790554880516404E-2</v>
      </c>
      <c r="AN18" s="3">
        <f>+'Indice PondENGHO'!AN16/'Indice PondENGHO'!AN15-1</f>
        <v>1.7176115794493407E-2</v>
      </c>
      <c r="AO18" s="3">
        <f>+'Indice PondENGHO'!AO16/'Indice PondENGHO'!AO15-1</f>
        <v>2.1792955899567534E-2</v>
      </c>
      <c r="AP18" s="3">
        <f>+'Indice PondENGHO'!AP16/'Indice PondENGHO'!AP15-1</f>
        <v>1.4385142379007565E-2</v>
      </c>
      <c r="AQ18" s="3">
        <f>+'Indice PondENGHO'!AQ16/'Indice PondENGHO'!AQ15-1</f>
        <v>3.6738962679058629E-2</v>
      </c>
      <c r="AR18" s="3">
        <f>+'Indice PondENGHO'!AR16/'Indice PondENGHO'!AR15-1</f>
        <v>2.1463402655081287E-2</v>
      </c>
      <c r="AS18" s="3">
        <f>+'Indice PondENGHO'!AS16/'Indice PondENGHO'!AS15-1</f>
        <v>2.387634471951916E-2</v>
      </c>
      <c r="AT18" s="3">
        <f>+'Indice PondENGHO'!AT16/'Indice PondENGHO'!AT15-1</f>
        <v>4.4815971192721848E-2</v>
      </c>
      <c r="AU18" s="3">
        <f>+'Indice PondENGHO'!AU16/'Indice PondENGHO'!AU15-1</f>
        <v>8.7444841862168055E-2</v>
      </c>
      <c r="AV18" s="3">
        <f>+'Indice PondENGHO'!AV16/'Indice PondENGHO'!AV15-1</f>
        <v>1.8996453187943629E-2</v>
      </c>
      <c r="AW18" s="3">
        <f>+'Indice PondENGHO'!AW16/'Indice PondENGHO'!AW15-1</f>
        <v>2.9709726880853049E-2</v>
      </c>
      <c r="AX18" s="3">
        <f>+'Indice PondENGHO'!AX16/'Indice PondENGHO'!AX15-1</f>
        <v>2.0610061911274125E-2</v>
      </c>
      <c r="AY18" s="3">
        <f>+'Indice PondENGHO'!AY16/'Indice PondENGHO'!AY15-1</f>
        <v>1.7694642715736064E-2</v>
      </c>
      <c r="AZ18" s="10">
        <f>+'Indice PondENGHO'!AZ16/'Indice PondENGHO'!AZ15-1</f>
        <v>1.7635900112789038E-2</v>
      </c>
      <c r="BA18" s="3">
        <f>+'Indice PondENGHO'!BA16/'Indice PondENGHO'!BA15-1</f>
        <v>2.2021224402388073E-2</v>
      </c>
      <c r="BB18" s="3">
        <f>+'Indice PondENGHO'!BB16/'Indice PondENGHO'!BB15-1</f>
        <v>1.4571816979703334E-2</v>
      </c>
      <c r="BC18" s="3">
        <f>+'Indice PondENGHO'!BC16/'Indice PondENGHO'!BC15-1</f>
        <v>3.8070441121331511E-2</v>
      </c>
      <c r="BD18" s="3">
        <f>+'Indice PondENGHO'!BD16/'Indice PondENGHO'!BD15-1</f>
        <v>2.2365118774740234E-2</v>
      </c>
      <c r="BE18" s="3">
        <f>+'Indice PondENGHO'!BE16/'Indice PondENGHO'!BE15-1</f>
        <v>2.4768252481147224E-2</v>
      </c>
      <c r="BF18" s="3">
        <f>+'Indice PondENGHO'!BF16/'Indice PondENGHO'!BF15-1</f>
        <v>4.4783688976304248E-2</v>
      </c>
      <c r="BG18" s="3">
        <f>+'Indice PondENGHO'!BG16/'Indice PondENGHO'!BG15-1</f>
        <v>8.602491466458928E-2</v>
      </c>
      <c r="BH18" s="3">
        <f>+'Indice PondENGHO'!BH16/'Indice PondENGHO'!BH15-1</f>
        <v>1.9498648667765295E-2</v>
      </c>
      <c r="BI18" s="3">
        <f>+'Indice PondENGHO'!BI16/'Indice PondENGHO'!BI15-1</f>
        <v>2.9564976033502832E-2</v>
      </c>
      <c r="BJ18" s="3">
        <f>+'Indice PondENGHO'!BJ16/'Indice PondENGHO'!BJ15-1</f>
        <v>1.9582259970171823E-2</v>
      </c>
      <c r="BK18" s="11">
        <f>+'Indice PondENGHO'!BK16/'Indice PondENGHO'!BK15-1</f>
        <v>1.7188214801544754E-2</v>
      </c>
      <c r="BL18" s="2">
        <f t="shared" si="3"/>
        <v>43132</v>
      </c>
      <c r="BM18" s="3">
        <f>+'Indice PondENGHO'!BL16/'Indice PondENGHO'!BL15-1</f>
        <v>2.3657025453473146E-2</v>
      </c>
      <c r="BN18" s="3">
        <f>+'Indice PondENGHO'!BM16/'Indice PondENGHO'!BM15-1</f>
        <v>2.5381795269783236E-2</v>
      </c>
      <c r="BO18" s="3">
        <f>+'Indice PondENGHO'!BN16/'Indice PondENGHO'!BN15-1</f>
        <v>2.5669059883090428E-2</v>
      </c>
      <c r="BP18" s="3">
        <f>+'Indice PondENGHO'!BO16/'Indice PondENGHO'!BO15-1</f>
        <v>2.6430283205534533E-2</v>
      </c>
      <c r="BQ18" s="3">
        <f>+'Indice PondENGHO'!BP16/'Indice PondENGHO'!BP15-1</f>
        <v>2.6795176257310205E-2</v>
      </c>
      <c r="BR18" s="10">
        <f>+'Indice PondENGHO'!BQ16/'Indice PondENGHO'!BQ15-1</f>
        <v>1.6936219098765193E-2</v>
      </c>
      <c r="BS18" s="3">
        <f>+'Indice PondENGHO'!BR16/'Indice PondENGHO'!BR15-1</f>
        <v>2.1869807450910939E-2</v>
      </c>
      <c r="BT18" s="3">
        <f>+'Indice PondENGHO'!BS16/'Indice PondENGHO'!BS15-1</f>
        <v>1.4210519005085631E-2</v>
      </c>
      <c r="BU18" s="3">
        <f>+'Indice PondENGHO'!BT16/'Indice PondENGHO'!BT15-1</f>
        <v>3.6872052546422562E-2</v>
      </c>
      <c r="BV18" s="3">
        <f>+'Indice PondENGHO'!BU16/'Indice PondENGHO'!BU15-1</f>
        <v>2.1760621972036098E-2</v>
      </c>
      <c r="BW18" s="3">
        <f>+'Indice PondENGHO'!BV16/'Indice PondENGHO'!BV15-1</f>
        <v>2.3815858610459317E-2</v>
      </c>
      <c r="BX18" s="3">
        <f>+'Indice PondENGHO'!BW16/'Indice PondENGHO'!BW15-1</f>
        <v>4.4710557760370584E-2</v>
      </c>
      <c r="BY18" s="3">
        <f>+'Indice PondENGHO'!BX16/'Indice PondENGHO'!BX15-1</f>
        <v>8.7721335327349825E-2</v>
      </c>
      <c r="BZ18" s="3">
        <f>+'Indice PondENGHO'!BY16/'Indice PondENGHO'!BY15-1</f>
        <v>1.8947240800888387E-2</v>
      </c>
      <c r="CA18" s="3">
        <f>+'Indice PondENGHO'!BZ16/'Indice PondENGHO'!BZ15-1</f>
        <v>2.941114671011702E-2</v>
      </c>
      <c r="CB18" s="3">
        <f>+'Indice PondENGHO'!CA16/'Indice PondENGHO'!CA15-1</f>
        <v>2.0439339624646058E-2</v>
      </c>
      <c r="CC18" s="11">
        <f>+'Indice PondENGHO'!CB16/'Indice PondENGHO'!CB15-1</f>
        <v>1.7671459568992853E-2</v>
      </c>
      <c r="CD18" s="10">
        <f>+'Indice PondENGHO'!CC16/'Indice PondENGHO'!CC15-1</f>
        <v>2.5914506055672248E-2</v>
      </c>
      <c r="CE18" s="11">
        <f>+'Indice PondENGHO'!CD16/'Indice PondENGHO'!CD15-1</f>
        <v>2.5914506055672248E-2</v>
      </c>
      <c r="CG18" s="3">
        <f ca="1">+'Indice PondENGHO'!CF16/'Indice PondENGHO'!CF15-1</f>
        <v>2.6078596105977958E-2</v>
      </c>
      <c r="CI18" s="3">
        <f t="shared" si="4"/>
        <v>-3.1381508038370587E-3</v>
      </c>
      <c r="CJ18" s="3">
        <f>+'[3]Infla Mensual PondENGHO'!CF18</f>
        <v>-1.5851518457217217E-3</v>
      </c>
      <c r="CK18" s="3">
        <f t="shared" si="5"/>
        <v>-1.5529989581153369E-3</v>
      </c>
    </row>
    <row r="19" spans="1:89" x14ac:dyDescent="0.25">
      <c r="A19" s="2">
        <f t="shared" si="1"/>
        <v>43160</v>
      </c>
      <c r="B19" s="1">
        <f t="shared" si="2"/>
        <v>3</v>
      </c>
      <c r="C19" s="1">
        <v>2018</v>
      </c>
      <c r="D19" s="10">
        <f>+'Indice PondENGHO'!D17/'Indice PondENGHO'!D16-1</f>
        <v>1.5276360820020374E-2</v>
      </c>
      <c r="E19" s="3">
        <f>+'Indice PondENGHO'!E17/'Indice PondENGHO'!E16-1</f>
        <v>3.539185138241141E-3</v>
      </c>
      <c r="F19" s="3">
        <f>+'Indice PondENGHO'!F17/'Indice PondENGHO'!F16-1</f>
        <v>1.6405714770544311E-2</v>
      </c>
      <c r="G19" s="3">
        <f>+'Indice PondENGHO'!G17/'Indice PondENGHO'!G16-1</f>
        <v>7.388792131229005E-3</v>
      </c>
      <c r="H19" s="3">
        <f>+'Indice PondENGHO'!H17/'Indice PondENGHO'!H16-1</f>
        <v>4.346036510026674E-2</v>
      </c>
      <c r="I19" s="3">
        <f>+'Indice PondENGHO'!I17/'Indice PondENGHO'!I16-1</f>
        <v>1.4216197851064871E-2</v>
      </c>
      <c r="J19" s="3">
        <f>+'Indice PondENGHO'!J17/'Indice PondENGHO'!J16-1</f>
        <v>2.1593114383937628E-2</v>
      </c>
      <c r="K19" s="3">
        <f>+'Indice PondENGHO'!K17/'Indice PondENGHO'!K16-1</f>
        <v>2.8184766364564906E-2</v>
      </c>
      <c r="L19" s="3">
        <f>+'Indice PondENGHO'!L17/'Indice PondENGHO'!L16-1</f>
        <v>1.8860403753838684E-2</v>
      </c>
      <c r="M19" s="3">
        <f>+'Indice PondENGHO'!M17/'Indice PondENGHO'!M16-1</f>
        <v>1.1621441275062594E-3</v>
      </c>
      <c r="N19" s="3">
        <f>+'Indice PondENGHO'!N17/'Indice PondENGHO'!N16-1</f>
        <v>1.912116512409745E-2</v>
      </c>
      <c r="O19" s="11">
        <f>+'Indice PondENGHO'!O17/'Indice PondENGHO'!O16-1</f>
        <v>1.7565417954984675E-2</v>
      </c>
      <c r="P19" s="3">
        <f>+'Indice PondENGHO'!P17/'Indice PondENGHO'!P16-1</f>
        <v>1.4640263951052779E-2</v>
      </c>
      <c r="Q19" s="3">
        <f>+'Indice PondENGHO'!Q17/'Indice PondENGHO'!Q16-1</f>
        <v>3.0847472844119928E-3</v>
      </c>
      <c r="R19" s="3">
        <f>+'Indice PondENGHO'!R17/'Indice PondENGHO'!R16-1</f>
        <v>1.7644464885436362E-2</v>
      </c>
      <c r="S19" s="3">
        <f>+'Indice PondENGHO'!S17/'Indice PondENGHO'!S16-1</f>
        <v>6.6801929390323256E-3</v>
      </c>
      <c r="T19" s="3">
        <f>+'Indice PondENGHO'!T17/'Indice PondENGHO'!T16-1</f>
        <v>4.440380557834267E-2</v>
      </c>
      <c r="U19" s="3">
        <f>+'Indice PondENGHO'!U17/'Indice PondENGHO'!U16-1</f>
        <v>1.3758839545194856E-2</v>
      </c>
      <c r="V19" s="3">
        <f>+'Indice PondENGHO'!V17/'Indice PondENGHO'!V16-1</f>
        <v>1.9704607627546666E-2</v>
      </c>
      <c r="W19" s="3">
        <f>+'Indice PondENGHO'!W17/'Indice PondENGHO'!W16-1</f>
        <v>2.7996874188142007E-2</v>
      </c>
      <c r="X19" s="3">
        <f>+'Indice PondENGHO'!X17/'Indice PondENGHO'!X16-1</f>
        <v>1.75978912755268E-2</v>
      </c>
      <c r="Y19" s="3">
        <f>+'Indice PondENGHO'!Y17/'Indice PondENGHO'!Y16-1</f>
        <v>1.2913013266986351E-3</v>
      </c>
      <c r="Z19" s="3">
        <f>+'Indice PondENGHO'!Z17/'Indice PondENGHO'!Z16-1</f>
        <v>1.8099604222974408E-2</v>
      </c>
      <c r="AA19" s="3">
        <f>+'Indice PondENGHO'!AA17/'Indice PondENGHO'!AA16-1</f>
        <v>1.8698962107701611E-2</v>
      </c>
      <c r="AB19" s="10">
        <f>+'Indice PondENGHO'!AB17/'Indice PondENGHO'!AB16-1</f>
        <v>1.4207457126218515E-2</v>
      </c>
      <c r="AC19" s="3">
        <f>+'Indice PondENGHO'!AC17/'Indice PondENGHO'!AC16-1</f>
        <v>3.1089484285060642E-3</v>
      </c>
      <c r="AD19" s="3">
        <f>+'Indice PondENGHO'!AD17/'Indice PondENGHO'!AD16-1</f>
        <v>1.8023703624132192E-2</v>
      </c>
      <c r="AE19" s="3">
        <f>+'Indice PondENGHO'!AE17/'Indice PondENGHO'!AE16-1</f>
        <v>5.1229186102579316E-3</v>
      </c>
      <c r="AF19" s="3">
        <f>+'Indice PondENGHO'!AF17/'Indice PondENGHO'!AF16-1</f>
        <v>4.4920309455126484E-2</v>
      </c>
      <c r="AG19" s="3">
        <f>+'Indice PondENGHO'!AG17/'Indice PondENGHO'!AG16-1</f>
        <v>1.3619391235745848E-2</v>
      </c>
      <c r="AH19" s="3">
        <f>+'Indice PondENGHO'!AH17/'Indice PondENGHO'!AH16-1</f>
        <v>1.8826569204775989E-2</v>
      </c>
      <c r="AI19" s="3">
        <f>+'Indice PondENGHO'!AI17/'Indice PondENGHO'!AI16-1</f>
        <v>2.7890301998718225E-2</v>
      </c>
      <c r="AJ19" s="3">
        <f>+'Indice PondENGHO'!AJ17/'Indice PondENGHO'!AJ16-1</f>
        <v>1.6815479151093715E-2</v>
      </c>
      <c r="AK19" s="3">
        <f>+'Indice PondENGHO'!AK17/'Indice PondENGHO'!AK16-1</f>
        <v>1.1871899236512995E-3</v>
      </c>
      <c r="AL19" s="3">
        <f>+'Indice PondENGHO'!AL17/'Indice PondENGHO'!AL16-1</f>
        <v>1.7230567078623693E-2</v>
      </c>
      <c r="AM19" s="11">
        <f>+'Indice PondENGHO'!AM17/'Indice PondENGHO'!AM16-1</f>
        <v>1.8989384876987758E-2</v>
      </c>
      <c r="AN19" s="3">
        <f>+'Indice PondENGHO'!AN17/'Indice PondENGHO'!AN16-1</f>
        <v>1.3872422934579465E-2</v>
      </c>
      <c r="AO19" s="3">
        <f>+'Indice PondENGHO'!AO17/'Indice PondENGHO'!AO16-1</f>
        <v>3.0305246071322678E-3</v>
      </c>
      <c r="AP19" s="3">
        <f>+'Indice PondENGHO'!AP17/'Indice PondENGHO'!AP16-1</f>
        <v>1.9009251474371824E-2</v>
      </c>
      <c r="AQ19" s="3">
        <f>+'Indice PondENGHO'!AQ17/'Indice PondENGHO'!AQ16-1</f>
        <v>6.2625614516471639E-3</v>
      </c>
      <c r="AR19" s="3">
        <f>+'Indice PondENGHO'!AR17/'Indice PondENGHO'!AR16-1</f>
        <v>4.5091174544502843E-2</v>
      </c>
      <c r="AS19" s="3">
        <f>+'Indice PondENGHO'!AS17/'Indice PondENGHO'!AS16-1</f>
        <v>1.3050163171412388E-2</v>
      </c>
      <c r="AT19" s="3">
        <f>+'Indice PondENGHO'!AT17/'Indice PondENGHO'!AT16-1</f>
        <v>1.7314377129592717E-2</v>
      </c>
      <c r="AU19" s="3">
        <f>+'Indice PondENGHO'!AU17/'Indice PondENGHO'!AU16-1</f>
        <v>2.7758278897616728E-2</v>
      </c>
      <c r="AV19" s="3">
        <f>+'Indice PondENGHO'!AV17/'Indice PondENGHO'!AV16-1</f>
        <v>1.6928544595486539E-2</v>
      </c>
      <c r="AW19" s="3">
        <f>+'Indice PondENGHO'!AW17/'Indice PondENGHO'!AW16-1</f>
        <v>8.4804633680235497E-4</v>
      </c>
      <c r="AX19" s="3">
        <f>+'Indice PondENGHO'!AX17/'Indice PondENGHO'!AX16-1</f>
        <v>1.7418195839957296E-2</v>
      </c>
      <c r="AY19" s="3">
        <f>+'Indice PondENGHO'!AY17/'Indice PondENGHO'!AY16-1</f>
        <v>1.9604993959431827E-2</v>
      </c>
      <c r="AZ19" s="10">
        <f>+'Indice PondENGHO'!AZ17/'Indice PondENGHO'!AZ16-1</f>
        <v>1.3296637632919106E-2</v>
      </c>
      <c r="BA19" s="3">
        <f>+'Indice PondENGHO'!BA17/'Indice PondENGHO'!BA16-1</f>
        <v>2.7560739995498018E-3</v>
      </c>
      <c r="BB19" s="3">
        <f>+'Indice PondENGHO'!BB17/'Indice PondENGHO'!BB16-1</f>
        <v>2.0023846018528246E-2</v>
      </c>
      <c r="BC19" s="3">
        <f>+'Indice PondENGHO'!BC17/'Indice PondENGHO'!BC16-1</f>
        <v>7.7204722403836357E-3</v>
      </c>
      <c r="BD19" s="3">
        <f>+'Indice PondENGHO'!BD17/'Indice PondENGHO'!BD16-1</f>
        <v>4.5837259193376667E-2</v>
      </c>
      <c r="BE19" s="3">
        <f>+'Indice PondENGHO'!BE17/'Indice PondENGHO'!BE16-1</f>
        <v>1.2424210655464618E-2</v>
      </c>
      <c r="BF19" s="3">
        <f>+'Indice PondENGHO'!BF17/'Indice PondENGHO'!BF16-1</f>
        <v>1.6582995744293783E-2</v>
      </c>
      <c r="BG19" s="3">
        <f>+'Indice PondENGHO'!BG17/'Indice PondENGHO'!BG16-1</f>
        <v>2.7223485917843071E-2</v>
      </c>
      <c r="BH19" s="3">
        <f>+'Indice PondENGHO'!BH17/'Indice PondENGHO'!BH16-1</f>
        <v>1.7841447961010504E-2</v>
      </c>
      <c r="BI19" s="3">
        <f>+'Indice PondENGHO'!BI17/'Indice PondENGHO'!BI16-1</f>
        <v>2.4970424800954127E-3</v>
      </c>
      <c r="BJ19" s="3">
        <f>+'Indice PondENGHO'!BJ17/'Indice PondENGHO'!BJ16-1</f>
        <v>1.6634565768767651E-2</v>
      </c>
      <c r="BK19" s="11">
        <f>+'Indice PondENGHO'!BK17/'Indice PondENGHO'!BK16-1</f>
        <v>2.070693460606865E-2</v>
      </c>
      <c r="BL19" s="2">
        <f t="shared" si="3"/>
        <v>43160</v>
      </c>
      <c r="BM19" s="3">
        <f>+'Indice PondENGHO'!BL17/'Indice PondENGHO'!BL16-1</f>
        <v>1.6411627888626157E-2</v>
      </c>
      <c r="BN19" s="3">
        <f>+'Indice PondENGHO'!BM17/'Indice PondENGHO'!BM16-1</f>
        <v>1.6145634990271107E-2</v>
      </c>
      <c r="BO19" s="3">
        <f>+'Indice PondENGHO'!BN17/'Indice PondENGHO'!BN16-1</f>
        <v>1.5798945241701334E-2</v>
      </c>
      <c r="BP19" s="3">
        <f>+'Indice PondENGHO'!BO17/'Indice PondENGHO'!BO16-1</f>
        <v>1.613145431577645E-2</v>
      </c>
      <c r="BQ19" s="3">
        <f>+'Indice PondENGHO'!BP17/'Indice PondENGHO'!BP16-1</f>
        <v>1.669339404477066E-2</v>
      </c>
      <c r="BR19" s="10">
        <f>+'Indice PondENGHO'!BQ17/'Indice PondENGHO'!BQ16-1</f>
        <v>1.4204416655608343E-2</v>
      </c>
      <c r="BS19" s="3">
        <f>+'Indice PondENGHO'!BR17/'Indice PondENGHO'!BR16-1</f>
        <v>3.038231884360254E-3</v>
      </c>
      <c r="BT19" s="3">
        <f>+'Indice PondENGHO'!BS17/'Indice PondENGHO'!BS16-1</f>
        <v>1.8530490288255708E-2</v>
      </c>
      <c r="BU19" s="3">
        <f>+'Indice PondENGHO'!BT17/'Indice PondENGHO'!BT16-1</f>
        <v>6.7366826594812412E-3</v>
      </c>
      <c r="BV19" s="3">
        <f>+'Indice PondENGHO'!BU17/'Indice PondENGHO'!BU16-1</f>
        <v>4.5144630742471437E-2</v>
      </c>
      <c r="BW19" s="3">
        <f>+'Indice PondENGHO'!BV17/'Indice PondENGHO'!BV16-1</f>
        <v>1.3060628644185668E-2</v>
      </c>
      <c r="BX19" s="3">
        <f>+'Indice PondENGHO'!BW17/'Indice PondENGHO'!BW16-1</f>
        <v>1.8011324177615196E-2</v>
      </c>
      <c r="BY19" s="3">
        <f>+'Indice PondENGHO'!BX17/'Indice PondENGHO'!BX16-1</f>
        <v>2.7718722746403524E-2</v>
      </c>
      <c r="BZ19" s="3">
        <f>+'Indice PondENGHO'!BY17/'Indice PondENGHO'!BY16-1</f>
        <v>1.7545150791805408E-2</v>
      </c>
      <c r="CA19" s="3">
        <f>+'Indice PondENGHO'!BZ17/'Indice PondENGHO'!BZ16-1</f>
        <v>1.637997662052415E-3</v>
      </c>
      <c r="CB19" s="3">
        <f>+'Indice PondENGHO'!CA17/'Indice PondENGHO'!CA16-1</f>
        <v>1.7287860601520544E-2</v>
      </c>
      <c r="CC19" s="11">
        <f>+'Indice PondENGHO'!CB17/'Indice PondENGHO'!CB16-1</f>
        <v>1.9585058634770114E-2</v>
      </c>
      <c r="CD19" s="10">
        <f>+'Indice PondENGHO'!CC17/'Indice PondENGHO'!CC16-1</f>
        <v>1.6290906762603363E-2</v>
      </c>
      <c r="CE19" s="11">
        <f>+'Indice PondENGHO'!CD17/'Indice PondENGHO'!CD16-1</f>
        <v>1.6290906762603363E-2</v>
      </c>
      <c r="CG19" s="3">
        <f ca="1">+'Indice PondENGHO'!CF17/'Indice PondENGHO'!CF16-1</f>
        <v>1.607856833547272E-2</v>
      </c>
      <c r="CI19" s="3">
        <f t="shared" si="4"/>
        <v>-2.8176615614450284E-4</v>
      </c>
      <c r="CJ19" s="3">
        <f>+'[3]Infla Mensual PondENGHO'!CF19</f>
        <v>-5.8573707710429801E-4</v>
      </c>
      <c r="CK19" s="3">
        <f t="shared" si="5"/>
        <v>3.0397092095979517E-4</v>
      </c>
    </row>
    <row r="20" spans="1:89" x14ac:dyDescent="0.25">
      <c r="A20" s="2">
        <f t="shared" si="1"/>
        <v>43191</v>
      </c>
      <c r="B20" s="1">
        <f t="shared" si="2"/>
        <v>4</v>
      </c>
      <c r="C20" s="1">
        <v>2018</v>
      </c>
      <c r="D20" s="10">
        <f>+'Indice PondENGHO'!D18/'Indice PondENGHO'!D17-1</f>
        <v>1.5447528910872643E-2</v>
      </c>
      <c r="E20" s="3">
        <f>+'Indice PondENGHO'!E18/'Indice PondENGHO'!E17-1</f>
        <v>2.093941099106944E-2</v>
      </c>
      <c r="F20" s="3">
        <f>+'Indice PondENGHO'!F18/'Indice PondENGHO'!F17-1</f>
        <v>2.178729963557835E-2</v>
      </c>
      <c r="G20" s="3">
        <f>+'Indice PondENGHO'!G18/'Indice PondENGHO'!G17-1</f>
        <v>8.5857194974599649E-2</v>
      </c>
      <c r="H20" s="3">
        <f>+'Indice PondENGHO'!H18/'Indice PondENGHO'!H17-1</f>
        <v>1.4965351332153043E-2</v>
      </c>
      <c r="I20" s="3">
        <f>+'Indice PondENGHO'!I18/'Indice PondENGHO'!I17-1</f>
        <v>1.851181580686645E-2</v>
      </c>
      <c r="J20" s="3">
        <f>+'Indice PondENGHO'!J18/'Indice PondENGHO'!J17-1</f>
        <v>3.6459284444057882E-2</v>
      </c>
      <c r="K20" s="3">
        <f>+'Indice PondENGHO'!K18/'Indice PondENGHO'!K17-1</f>
        <v>1.5520782522146837E-2</v>
      </c>
      <c r="L20" s="3">
        <f>+'Indice PondENGHO'!L18/'Indice PondENGHO'!L17-1</f>
        <v>1.9125370803877884E-2</v>
      </c>
      <c r="M20" s="3">
        <f>+'Indice PondENGHO'!M18/'Indice PondENGHO'!M17-1</f>
        <v>2.2563146064717987E-2</v>
      </c>
      <c r="N20" s="3">
        <f>+'Indice PondENGHO'!N18/'Indice PondENGHO'!N17-1</f>
        <v>2.1421516215241798E-2</v>
      </c>
      <c r="O20" s="11">
        <f>+'Indice PondENGHO'!O18/'Indice PondENGHO'!O17-1</f>
        <v>1.8167412837601482E-2</v>
      </c>
      <c r="P20" s="3">
        <f>+'Indice PondENGHO'!P18/'Indice PondENGHO'!P17-1</f>
        <v>1.5292850242890177E-2</v>
      </c>
      <c r="Q20" s="3">
        <f>+'Indice PondENGHO'!Q18/'Indice PondENGHO'!Q17-1</f>
        <v>2.0810792460627781E-2</v>
      </c>
      <c r="R20" s="3">
        <f>+'Indice PondENGHO'!R18/'Indice PondENGHO'!R17-1</f>
        <v>2.0962065551075382E-2</v>
      </c>
      <c r="S20" s="3">
        <f>+'Indice PondENGHO'!S18/'Indice PondENGHO'!S17-1</f>
        <v>8.3020788269925205E-2</v>
      </c>
      <c r="T20" s="3">
        <f>+'Indice PondENGHO'!T18/'Indice PondENGHO'!T17-1</f>
        <v>1.556671437440893E-2</v>
      </c>
      <c r="U20" s="3">
        <f>+'Indice PondENGHO'!U18/'Indice PondENGHO'!U17-1</f>
        <v>1.8353246656864997E-2</v>
      </c>
      <c r="V20" s="3">
        <f>+'Indice PondENGHO'!V18/'Indice PondENGHO'!V17-1</f>
        <v>3.7797799699359258E-2</v>
      </c>
      <c r="W20" s="3">
        <f>+'Indice PondENGHO'!W18/'Indice PondENGHO'!W17-1</f>
        <v>1.4120975916894762E-2</v>
      </c>
      <c r="X20" s="3">
        <f>+'Indice PondENGHO'!X18/'Indice PondENGHO'!X17-1</f>
        <v>1.9195566472190784E-2</v>
      </c>
      <c r="Y20" s="3">
        <f>+'Indice PondENGHO'!Y18/'Indice PondENGHO'!Y17-1</f>
        <v>2.2901994032289874E-2</v>
      </c>
      <c r="Z20" s="3">
        <f>+'Indice PondENGHO'!Z18/'Indice PondENGHO'!Z17-1</f>
        <v>2.1967845071066527E-2</v>
      </c>
      <c r="AA20" s="3">
        <f>+'Indice PondENGHO'!AA18/'Indice PondENGHO'!AA17-1</f>
        <v>1.7613234598788718E-2</v>
      </c>
      <c r="AB20" s="10">
        <f>+'Indice PondENGHO'!AB18/'Indice PondENGHO'!AB17-1</f>
        <v>1.5277097434984066E-2</v>
      </c>
      <c r="AC20" s="3">
        <f>+'Indice PondENGHO'!AC18/'Indice PondENGHO'!AC17-1</f>
        <v>2.1010838437906632E-2</v>
      </c>
      <c r="AD20" s="3">
        <f>+'Indice PondENGHO'!AD18/'Indice PondENGHO'!AD17-1</f>
        <v>2.0626954848854906E-2</v>
      </c>
      <c r="AE20" s="3">
        <f>+'Indice PondENGHO'!AE18/'Indice PondENGHO'!AE17-1</f>
        <v>8.1296399742403214E-2</v>
      </c>
      <c r="AF20" s="3">
        <f>+'Indice PondENGHO'!AF18/'Indice PondENGHO'!AF17-1</f>
        <v>1.5618270899669717E-2</v>
      </c>
      <c r="AG20" s="3">
        <f>+'Indice PondENGHO'!AG18/'Indice PondENGHO'!AG17-1</f>
        <v>1.8540337315165356E-2</v>
      </c>
      <c r="AH20" s="3">
        <f>+'Indice PondENGHO'!AH18/'Indice PondENGHO'!AH17-1</f>
        <v>3.7868634839287374E-2</v>
      </c>
      <c r="AI20" s="3">
        <f>+'Indice PondENGHO'!AI18/'Indice PondENGHO'!AI17-1</f>
        <v>1.3728771635004522E-2</v>
      </c>
      <c r="AJ20" s="3">
        <f>+'Indice PondENGHO'!AJ18/'Indice PondENGHO'!AJ17-1</f>
        <v>1.9123761366671044E-2</v>
      </c>
      <c r="AK20" s="3">
        <f>+'Indice PondENGHO'!AK18/'Indice PondENGHO'!AK17-1</f>
        <v>2.3094509037275612E-2</v>
      </c>
      <c r="AL20" s="3">
        <f>+'Indice PondENGHO'!AL18/'Indice PondENGHO'!AL17-1</f>
        <v>2.2887153730817511E-2</v>
      </c>
      <c r="AM20" s="11">
        <f>+'Indice PondENGHO'!AM18/'Indice PondENGHO'!AM17-1</f>
        <v>1.7399798426180002E-2</v>
      </c>
      <c r="AN20" s="3">
        <f>+'Indice PondENGHO'!AN18/'Indice PondENGHO'!AN17-1</f>
        <v>1.5379210576697E-2</v>
      </c>
      <c r="AO20" s="3">
        <f>+'Indice PondENGHO'!AO18/'Indice PondENGHO'!AO17-1</f>
        <v>2.1030953901448823E-2</v>
      </c>
      <c r="AP20" s="3">
        <f>+'Indice PondENGHO'!AP18/'Indice PondENGHO'!AP17-1</f>
        <v>2.0207615507065624E-2</v>
      </c>
      <c r="AQ20" s="3">
        <f>+'Indice PondENGHO'!AQ18/'Indice PondENGHO'!AQ17-1</f>
        <v>7.9306583971556988E-2</v>
      </c>
      <c r="AR20" s="3">
        <f>+'Indice PondENGHO'!AR18/'Indice PondENGHO'!AR17-1</f>
        <v>1.5790319301288047E-2</v>
      </c>
      <c r="AS20" s="3">
        <f>+'Indice PondENGHO'!AS18/'Indice PondENGHO'!AS17-1</f>
        <v>1.7813208518419055E-2</v>
      </c>
      <c r="AT20" s="3">
        <f>+'Indice PondENGHO'!AT18/'Indice PondENGHO'!AT17-1</f>
        <v>3.9583514305343792E-2</v>
      </c>
      <c r="AU20" s="3">
        <f>+'Indice PondENGHO'!AU18/'Indice PondENGHO'!AU17-1</f>
        <v>1.3101297197459116E-2</v>
      </c>
      <c r="AV20" s="3">
        <f>+'Indice PondENGHO'!AV18/'Indice PondENGHO'!AV17-1</f>
        <v>1.9140429260970926E-2</v>
      </c>
      <c r="AW20" s="3">
        <f>+'Indice PondENGHO'!AW18/'Indice PondENGHO'!AW17-1</f>
        <v>2.2933332687498753E-2</v>
      </c>
      <c r="AX20" s="3">
        <f>+'Indice PondENGHO'!AX18/'Indice PondENGHO'!AX17-1</f>
        <v>2.2845872803945788E-2</v>
      </c>
      <c r="AY20" s="3">
        <f>+'Indice PondENGHO'!AY18/'Indice PondENGHO'!AY17-1</f>
        <v>1.7247435988522408E-2</v>
      </c>
      <c r="AZ20" s="10">
        <f>+'Indice PondENGHO'!AZ18/'Indice PondENGHO'!AZ17-1</f>
        <v>1.5095216960420155E-2</v>
      </c>
      <c r="BA20" s="3">
        <f>+'Indice PondENGHO'!BA18/'Indice PondENGHO'!BA17-1</f>
        <v>2.096222400662251E-2</v>
      </c>
      <c r="BB20" s="3">
        <f>+'Indice PondENGHO'!BB18/'Indice PondENGHO'!BB17-1</f>
        <v>1.9642692674532336E-2</v>
      </c>
      <c r="BC20" s="3">
        <f>+'Indice PondENGHO'!BC18/'Indice PondENGHO'!BC17-1</f>
        <v>7.5498289042835953E-2</v>
      </c>
      <c r="BD20" s="3">
        <f>+'Indice PondENGHO'!BD18/'Indice PondENGHO'!BD17-1</f>
        <v>1.6698389589312468E-2</v>
      </c>
      <c r="BE20" s="3">
        <f>+'Indice PondENGHO'!BE18/'Indice PondENGHO'!BE17-1</f>
        <v>1.7238095119665786E-2</v>
      </c>
      <c r="BF20" s="3">
        <f>+'Indice PondENGHO'!BF18/'Indice PondENGHO'!BF17-1</f>
        <v>4.0583409888514055E-2</v>
      </c>
      <c r="BG20" s="3">
        <f>+'Indice PondENGHO'!BG18/'Indice PondENGHO'!BG17-1</f>
        <v>1.218114969229056E-2</v>
      </c>
      <c r="BH20" s="3">
        <f>+'Indice PondENGHO'!BH18/'Indice PondENGHO'!BH17-1</f>
        <v>1.9286836345027591E-2</v>
      </c>
      <c r="BI20" s="3">
        <f>+'Indice PondENGHO'!BI18/'Indice PondENGHO'!BI17-1</f>
        <v>2.2188403332390472E-2</v>
      </c>
      <c r="BJ20" s="3">
        <f>+'Indice PondENGHO'!BJ18/'Indice PondENGHO'!BJ17-1</f>
        <v>2.3206760171234908E-2</v>
      </c>
      <c r="BK20" s="11">
        <f>+'Indice PondENGHO'!BK18/'Indice PondENGHO'!BK17-1</f>
        <v>1.6747337330745404E-2</v>
      </c>
      <c r="BL20" s="2">
        <f t="shared" si="3"/>
        <v>43191</v>
      </c>
      <c r="BM20" s="3">
        <f>+'Indice PondENGHO'!BL18/'Indice PondENGHO'!BL17-1</f>
        <v>2.674014901716415E-2</v>
      </c>
      <c r="BN20" s="3">
        <f>+'Indice PondENGHO'!BM18/'Indice PondENGHO'!BM17-1</f>
        <v>2.7492496867238314E-2</v>
      </c>
      <c r="BO20" s="3">
        <f>+'Indice PondENGHO'!BN18/'Indice PondENGHO'!BN17-1</f>
        <v>2.7341734768957515E-2</v>
      </c>
      <c r="BP20" s="3">
        <f>+'Indice PondENGHO'!BO18/'Indice PondENGHO'!BO17-1</f>
        <v>2.7615769959521641E-2</v>
      </c>
      <c r="BQ20" s="3">
        <f>+'Indice PondENGHO'!BP18/'Indice PondENGHO'!BP17-1</f>
        <v>2.7645107091604837E-2</v>
      </c>
      <c r="BR20" s="10">
        <f>+'Indice PondENGHO'!BQ18/'Indice PondENGHO'!BQ17-1</f>
        <v>1.5290833242799673E-2</v>
      </c>
      <c r="BS20" s="3">
        <f>+'Indice PondENGHO'!BR18/'Indice PondENGHO'!BR17-1</f>
        <v>2.0953116972544539E-2</v>
      </c>
      <c r="BT20" s="3">
        <f>+'Indice PondENGHO'!BS18/'Indice PondENGHO'!BS17-1</f>
        <v>2.0466319911101705E-2</v>
      </c>
      <c r="BU20" s="3">
        <f>+'Indice PondENGHO'!BT18/'Indice PondENGHO'!BT17-1</f>
        <v>7.9755903703440989E-2</v>
      </c>
      <c r="BV20" s="3">
        <f>+'Indice PondENGHO'!BU18/'Indice PondENGHO'!BU17-1</f>
        <v>1.6041687941175553E-2</v>
      </c>
      <c r="BW20" s="3">
        <f>+'Indice PondENGHO'!BV18/'Indice PondENGHO'!BV17-1</f>
        <v>1.7816027109728516E-2</v>
      </c>
      <c r="BX20" s="3">
        <f>+'Indice PondENGHO'!BW18/'Indice PondENGHO'!BW17-1</f>
        <v>3.9133743318368053E-2</v>
      </c>
      <c r="BY20" s="3">
        <f>+'Indice PondENGHO'!BX18/'Indice PondENGHO'!BX17-1</f>
        <v>1.3409343692825981E-2</v>
      </c>
      <c r="BZ20" s="3">
        <f>+'Indice PondENGHO'!BY18/'Indice PondENGHO'!BY17-1</f>
        <v>1.9197878432653637E-2</v>
      </c>
      <c r="CA20" s="3">
        <f>+'Indice PondENGHO'!BZ18/'Indice PondENGHO'!BZ17-1</f>
        <v>2.2638472559609157E-2</v>
      </c>
      <c r="CB20" s="3">
        <f>+'Indice PondENGHO'!CA18/'Indice PondENGHO'!CA17-1</f>
        <v>2.2777903510757147E-2</v>
      </c>
      <c r="CC20" s="11">
        <f>+'Indice PondENGHO'!CB18/'Indice PondENGHO'!CB17-1</f>
        <v>1.7227849106669302E-2</v>
      </c>
      <c r="CD20" s="10">
        <f>+'Indice PondENGHO'!CC18/'Indice PondENGHO'!CC17-1</f>
        <v>2.7451762620241293E-2</v>
      </c>
      <c r="CE20" s="11">
        <f>+'Indice PondENGHO'!CD18/'Indice PondENGHO'!CD17-1</f>
        <v>2.7451762620241293E-2</v>
      </c>
      <c r="CG20" s="3">
        <f ca="1">+'Indice PondENGHO'!CF18/'Indice PondENGHO'!CF17-1</f>
        <v>2.7519992286281658E-2</v>
      </c>
      <c r="CI20" s="3">
        <f t="shared" si="4"/>
        <v>-9.049580744406871E-4</v>
      </c>
      <c r="CJ20" s="3">
        <f>+'[3]Infla Mensual PondENGHO'!CF20</f>
        <v>-7.2547634353004042E-4</v>
      </c>
      <c r="CK20" s="3">
        <f t="shared" si="5"/>
        <v>-1.7948173091064668E-4</v>
      </c>
    </row>
    <row r="21" spans="1:89" x14ac:dyDescent="0.25">
      <c r="A21" s="2">
        <f t="shared" si="1"/>
        <v>43221</v>
      </c>
      <c r="B21" s="1">
        <f t="shared" si="2"/>
        <v>5</v>
      </c>
      <c r="C21" s="1">
        <v>2018</v>
      </c>
      <c r="D21" s="10">
        <f>+'Indice PondENGHO'!D19/'Indice PondENGHO'!D18-1</f>
        <v>4.0596784699568733E-2</v>
      </c>
      <c r="E21" s="3">
        <f>+'Indice PondENGHO'!E19/'Indice PondENGHO'!E18-1</f>
        <v>2.2411738873458598E-2</v>
      </c>
      <c r="F21" s="3">
        <f>+'Indice PondENGHO'!F19/'Indice PondENGHO'!F18-1</f>
        <v>1.8214817978326803E-2</v>
      </c>
      <c r="G21" s="3">
        <f>+'Indice PondENGHO'!G19/'Indice PondENGHO'!G18-1</f>
        <v>-3.5477863854845859E-3</v>
      </c>
      <c r="H21" s="3">
        <f>+'Indice PondENGHO'!H19/'Indice PondENGHO'!H18-1</f>
        <v>2.3124802665334565E-2</v>
      </c>
      <c r="I21" s="3">
        <f>+'Indice PondENGHO'!I19/'Indice PondENGHO'!I18-1</f>
        <v>2.2200599188569203E-2</v>
      </c>
      <c r="J21" s="3">
        <f>+'Indice PondENGHO'!J19/'Indice PondENGHO'!J18-1</f>
        <v>1.9218996898064056E-2</v>
      </c>
      <c r="K21" s="3">
        <f>+'Indice PondENGHO'!K19/'Indice PondENGHO'!K18-1</f>
        <v>4.3592036479866536E-2</v>
      </c>
      <c r="L21" s="3">
        <f>+'Indice PondENGHO'!L19/'Indice PondENGHO'!L18-1</f>
        <v>2.7663700538014702E-2</v>
      </c>
      <c r="M21" s="3">
        <f>+'Indice PondENGHO'!M19/'Indice PondENGHO'!M18-1</f>
        <v>1.7679421915370641E-2</v>
      </c>
      <c r="N21" s="3">
        <f>+'Indice PondENGHO'!N19/'Indice PondENGHO'!N18-1</f>
        <v>2.343537086166636E-2</v>
      </c>
      <c r="O21" s="11">
        <f>+'Indice PondENGHO'!O19/'Indice PondENGHO'!O18-1</f>
        <v>2.1384439224204188E-2</v>
      </c>
      <c r="P21" s="3">
        <f>+'Indice PondENGHO'!P19/'Indice PondENGHO'!P18-1</f>
        <v>4.0710768201644765E-2</v>
      </c>
      <c r="Q21" s="3">
        <f>+'Indice PondENGHO'!Q19/'Indice PondENGHO'!Q18-1</f>
        <v>2.1820636592740916E-2</v>
      </c>
      <c r="R21" s="3">
        <f>+'Indice PondENGHO'!R19/'Indice PondENGHO'!R18-1</f>
        <v>1.8565938298308549E-2</v>
      </c>
      <c r="S21" s="3">
        <f>+'Indice PondENGHO'!S19/'Indice PondENGHO'!S18-1</f>
        <v>-5.670377508870228E-3</v>
      </c>
      <c r="T21" s="3">
        <f>+'Indice PondENGHO'!T19/'Indice PondENGHO'!T18-1</f>
        <v>2.3539699207927312E-2</v>
      </c>
      <c r="U21" s="3">
        <f>+'Indice PondENGHO'!U19/'Indice PondENGHO'!U18-1</f>
        <v>2.1842267399193371E-2</v>
      </c>
      <c r="V21" s="3">
        <f>+'Indice PondENGHO'!V19/'Indice PondENGHO'!V18-1</f>
        <v>1.93120364669217E-2</v>
      </c>
      <c r="W21" s="3">
        <f>+'Indice PondENGHO'!W19/'Indice PondENGHO'!W18-1</f>
        <v>4.3490657669388977E-2</v>
      </c>
      <c r="X21" s="3">
        <f>+'Indice PondENGHO'!X19/'Indice PondENGHO'!X18-1</f>
        <v>2.8112421364974383E-2</v>
      </c>
      <c r="Y21" s="3">
        <f>+'Indice PondENGHO'!Y19/'Indice PondENGHO'!Y18-1</f>
        <v>1.6399891434677016E-2</v>
      </c>
      <c r="Z21" s="3">
        <f>+'Indice PondENGHO'!Z19/'Indice PondENGHO'!Z18-1</f>
        <v>2.3808778114564166E-2</v>
      </c>
      <c r="AA21" s="3">
        <f>+'Indice PondENGHO'!AA19/'Indice PondENGHO'!AA18-1</f>
        <v>2.077882426029265E-2</v>
      </c>
      <c r="AB21" s="10">
        <f>+'Indice PondENGHO'!AB19/'Indice PondENGHO'!AB18-1</f>
        <v>4.0739184665654848E-2</v>
      </c>
      <c r="AC21" s="3">
        <f>+'Indice PondENGHO'!AC19/'Indice PondENGHO'!AC18-1</f>
        <v>2.2087497341260809E-2</v>
      </c>
      <c r="AD21" s="3">
        <f>+'Indice PondENGHO'!AD19/'Indice PondENGHO'!AD18-1</f>
        <v>1.8839048633504607E-2</v>
      </c>
      <c r="AE21" s="3">
        <f>+'Indice PondENGHO'!AE19/'Indice PondENGHO'!AE18-1</f>
        <v>-7.0847465948258304E-3</v>
      </c>
      <c r="AF21" s="3">
        <f>+'Indice PondENGHO'!AF19/'Indice PondENGHO'!AF18-1</f>
        <v>2.3464943989584652E-2</v>
      </c>
      <c r="AG21" s="3">
        <f>+'Indice PondENGHO'!AG19/'Indice PondENGHO'!AG18-1</f>
        <v>2.1518438418455021E-2</v>
      </c>
      <c r="AH21" s="3">
        <f>+'Indice PondENGHO'!AH19/'Indice PondENGHO'!AH18-1</f>
        <v>1.9064774213906732E-2</v>
      </c>
      <c r="AI21" s="3">
        <f>+'Indice PondENGHO'!AI19/'Indice PondENGHO'!AI18-1</f>
        <v>4.3843250258987165E-2</v>
      </c>
      <c r="AJ21" s="3">
        <f>+'Indice PondENGHO'!AJ19/'Indice PondENGHO'!AJ18-1</f>
        <v>2.8503571903244929E-2</v>
      </c>
      <c r="AK21" s="3">
        <f>+'Indice PondENGHO'!AK19/'Indice PondENGHO'!AK18-1</f>
        <v>1.6244796918286841E-2</v>
      </c>
      <c r="AL21" s="3">
        <f>+'Indice PondENGHO'!AL19/'Indice PondENGHO'!AL18-1</f>
        <v>2.4239315957646834E-2</v>
      </c>
      <c r="AM21" s="11">
        <f>+'Indice PondENGHO'!AM19/'Indice PondENGHO'!AM18-1</f>
        <v>2.0560186244056533E-2</v>
      </c>
      <c r="AN21" s="3">
        <f>+'Indice PondENGHO'!AN19/'Indice PondENGHO'!AN18-1</f>
        <v>4.0813402871693105E-2</v>
      </c>
      <c r="AO21" s="3">
        <f>+'Indice PondENGHO'!AO19/'Indice PondENGHO'!AO18-1</f>
        <v>2.2182286733593903E-2</v>
      </c>
      <c r="AP21" s="3">
        <f>+'Indice PondENGHO'!AP19/'Indice PondENGHO'!AP18-1</f>
        <v>1.8968153885045025E-2</v>
      </c>
      <c r="AQ21" s="3">
        <f>+'Indice PondENGHO'!AQ19/'Indice PondENGHO'!AQ18-1</f>
        <v>-7.5469756426544965E-3</v>
      </c>
      <c r="AR21" s="3">
        <f>+'Indice PondENGHO'!AR19/'Indice PondENGHO'!AR18-1</f>
        <v>2.3511376659012484E-2</v>
      </c>
      <c r="AS21" s="3">
        <f>+'Indice PondENGHO'!AS19/'Indice PondENGHO'!AS18-1</f>
        <v>2.1851771068264858E-2</v>
      </c>
      <c r="AT21" s="3">
        <f>+'Indice PondENGHO'!AT19/'Indice PondENGHO'!AT18-1</f>
        <v>1.9394626172870133E-2</v>
      </c>
      <c r="AU21" s="3">
        <f>+'Indice PondENGHO'!AU19/'Indice PondENGHO'!AU18-1</f>
        <v>4.331312320892966E-2</v>
      </c>
      <c r="AV21" s="3">
        <f>+'Indice PondENGHO'!AV19/'Indice PondENGHO'!AV18-1</f>
        <v>2.8306871561163627E-2</v>
      </c>
      <c r="AW21" s="3">
        <f>+'Indice PondENGHO'!AW19/'Indice PondENGHO'!AW18-1</f>
        <v>1.6459440335551134E-2</v>
      </c>
      <c r="AX21" s="3">
        <f>+'Indice PondENGHO'!AX19/'Indice PondENGHO'!AX18-1</f>
        <v>2.3933502606297674E-2</v>
      </c>
      <c r="AY21" s="3">
        <f>+'Indice PondENGHO'!AY19/'Indice PondENGHO'!AY18-1</f>
        <v>2.0429794726487538E-2</v>
      </c>
      <c r="AZ21" s="10">
        <f>+'Indice PondENGHO'!AZ19/'Indice PondENGHO'!AZ18-1</f>
        <v>4.1252889167221918E-2</v>
      </c>
      <c r="BA21" s="3">
        <f>+'Indice PondENGHO'!BA19/'Indice PondENGHO'!BA18-1</f>
        <v>2.1828607639219788E-2</v>
      </c>
      <c r="BB21" s="3">
        <f>+'Indice PondENGHO'!BB19/'Indice PondENGHO'!BB18-1</f>
        <v>1.9317516965140058E-2</v>
      </c>
      <c r="BC21" s="3">
        <f>+'Indice PondENGHO'!BC19/'Indice PondENGHO'!BC18-1</f>
        <v>-8.7473414408028027E-3</v>
      </c>
      <c r="BD21" s="3">
        <f>+'Indice PondENGHO'!BD19/'Indice PondENGHO'!BD18-1</f>
        <v>2.3821624502041061E-2</v>
      </c>
      <c r="BE21" s="3">
        <f>+'Indice PondENGHO'!BE19/'Indice PondENGHO'!BE18-1</f>
        <v>2.1953525608612523E-2</v>
      </c>
      <c r="BF21" s="3">
        <f>+'Indice PondENGHO'!BF19/'Indice PondENGHO'!BF18-1</f>
        <v>1.9645010371561522E-2</v>
      </c>
      <c r="BG21" s="3">
        <f>+'Indice PondENGHO'!BG19/'Indice PondENGHO'!BG18-1</f>
        <v>4.285292365376403E-2</v>
      </c>
      <c r="BH21" s="3">
        <f>+'Indice PondENGHO'!BH19/'Indice PondENGHO'!BH18-1</f>
        <v>2.8078768517741715E-2</v>
      </c>
      <c r="BI21" s="3">
        <f>+'Indice PondENGHO'!BI19/'Indice PondENGHO'!BI18-1</f>
        <v>1.5580477444329999E-2</v>
      </c>
      <c r="BJ21" s="3">
        <f>+'Indice PondENGHO'!BJ19/'Indice PondENGHO'!BJ18-1</f>
        <v>2.3726965661033494E-2</v>
      </c>
      <c r="BK21" s="11">
        <f>+'Indice PondENGHO'!BK19/'Indice PondENGHO'!BK18-1</f>
        <v>1.9521806465584657E-2</v>
      </c>
      <c r="BL21" s="2">
        <f t="shared" si="3"/>
        <v>43221</v>
      </c>
      <c r="BM21" s="3">
        <f>+'Indice PondENGHO'!BL19/'Indice PondENGHO'!BL18-1</f>
        <v>2.6481042440088309E-2</v>
      </c>
      <c r="BN21" s="3">
        <f>+'Indice PondENGHO'!BM19/'Indice PondENGHO'!BM18-1</f>
        <v>2.4876111109304766E-2</v>
      </c>
      <c r="BO21" s="3">
        <f>+'Indice PondENGHO'!BN19/'Indice PondENGHO'!BN18-1</f>
        <v>2.4351501268071729E-2</v>
      </c>
      <c r="BP21" s="3">
        <f>+'Indice PondENGHO'!BO19/'Indice PondENGHO'!BO18-1</f>
        <v>2.3546496609008427E-2</v>
      </c>
      <c r="BQ21" s="3">
        <f>+'Indice PondENGHO'!BP19/'Indice PondENGHO'!BP18-1</f>
        <v>2.2218759863265047E-2</v>
      </c>
      <c r="BR21" s="10">
        <f>+'Indice PondENGHO'!BQ19/'Indice PondENGHO'!BQ18-1</f>
        <v>4.0839980682045862E-2</v>
      </c>
      <c r="BS21" s="3">
        <f>+'Indice PondENGHO'!BR19/'Indice PondENGHO'!BR18-1</f>
        <v>2.2020931774162866E-2</v>
      </c>
      <c r="BT21" s="3">
        <f>+'Indice PondENGHO'!BS19/'Indice PondENGHO'!BS18-1</f>
        <v>1.8873515614458825E-2</v>
      </c>
      <c r="BU21" s="3">
        <f>+'Indice PondENGHO'!BT19/'Indice PondENGHO'!BT18-1</f>
        <v>-7.0923162619037639E-3</v>
      </c>
      <c r="BV21" s="3">
        <f>+'Indice PondENGHO'!BU19/'Indice PondENGHO'!BU18-1</f>
        <v>2.3603208112444429E-2</v>
      </c>
      <c r="BW21" s="3">
        <f>+'Indice PondENGHO'!BV19/'Indice PondENGHO'!BV18-1</f>
        <v>2.1863137404092514E-2</v>
      </c>
      <c r="BX21" s="3">
        <f>+'Indice PondENGHO'!BW19/'Indice PondENGHO'!BW18-1</f>
        <v>1.9403468664497936E-2</v>
      </c>
      <c r="BY21" s="3">
        <f>+'Indice PondENGHO'!BX19/'Indice PondENGHO'!BX18-1</f>
        <v>4.3346420532026197E-2</v>
      </c>
      <c r="BZ21" s="3">
        <f>+'Indice PondENGHO'!BY19/'Indice PondENGHO'!BY18-1</f>
        <v>2.8159489152022488E-2</v>
      </c>
      <c r="CA21" s="3">
        <f>+'Indice PondENGHO'!BZ19/'Indice PondENGHO'!BZ18-1</f>
        <v>1.6143696955720266E-2</v>
      </c>
      <c r="CB21" s="3">
        <f>+'Indice PondENGHO'!CA19/'Indice PondENGHO'!CA18-1</f>
        <v>2.3843250696171436E-2</v>
      </c>
      <c r="CC21" s="11">
        <f>+'Indice PondENGHO'!CB19/'Indice PondENGHO'!CB18-1</f>
        <v>2.0256284457884188E-2</v>
      </c>
      <c r="CD21" s="10">
        <f>+'Indice PondENGHO'!CC19/'Indice PondENGHO'!CC18-1</f>
        <v>2.3819421233896465E-2</v>
      </c>
      <c r="CE21" s="11">
        <f>+'Indice PondENGHO'!CD19/'Indice PondENGHO'!CD18-1</f>
        <v>2.3819421233896465E-2</v>
      </c>
      <c r="CG21" s="3">
        <f ca="1">+'Indice PondENGHO'!CF19/'Indice PondENGHO'!CF18-1</f>
        <v>2.401975219923802E-2</v>
      </c>
      <c r="CI21" s="3">
        <f t="shared" si="4"/>
        <v>4.2622825768232619E-3</v>
      </c>
      <c r="CJ21" s="3">
        <f>+'[3]Infla Mensual PondENGHO'!CF21</f>
        <v>2.9154043942343222E-3</v>
      </c>
      <c r="CK21" s="3">
        <f t="shared" si="5"/>
        <v>1.3468781825889398E-3</v>
      </c>
    </row>
    <row r="22" spans="1:89" x14ac:dyDescent="0.25">
      <c r="A22" s="2">
        <f t="shared" si="1"/>
        <v>43252</v>
      </c>
      <c r="B22" s="1">
        <f t="shared" si="2"/>
        <v>6</v>
      </c>
      <c r="C22" s="1">
        <v>2018</v>
      </c>
      <c r="D22" s="10">
        <f>+'Indice PondENGHO'!D20/'Indice PondENGHO'!D19-1</f>
        <v>5.5921036809865043E-2</v>
      </c>
      <c r="E22" s="3">
        <f>+'Indice PondENGHO'!E20/'Indice PondENGHO'!E19-1</f>
        <v>1.122530684623424E-2</v>
      </c>
      <c r="F22" s="3">
        <f>+'Indice PondENGHO'!F20/'Indice PondENGHO'!F19-1</f>
        <v>1.7305358279439575E-2</v>
      </c>
      <c r="G22" s="3">
        <f>+'Indice PondENGHO'!G20/'Indice PondENGHO'!G19-1</f>
        <v>2.3873242972144659E-2</v>
      </c>
      <c r="H22" s="3">
        <f>+'Indice PondENGHO'!H20/'Indice PondENGHO'!H19-1</f>
        <v>3.7458182723437039E-2</v>
      </c>
      <c r="I22" s="3">
        <f>+'Indice PondENGHO'!I20/'Indice PondENGHO'!I19-1</f>
        <v>4.1932820248800295E-2</v>
      </c>
      <c r="J22" s="3">
        <f>+'Indice PondENGHO'!J20/'Indice PondENGHO'!J19-1</f>
        <v>5.5936329908672588E-2</v>
      </c>
      <c r="K22" s="3">
        <f>+'Indice PondENGHO'!K20/'Indice PondENGHO'!K19-1</f>
        <v>4.4300341932546061E-3</v>
      </c>
      <c r="L22" s="3">
        <f>+'Indice PondENGHO'!L20/'Indice PondENGHO'!L19-1</f>
        <v>3.0023511806967829E-2</v>
      </c>
      <c r="M22" s="3">
        <f>+'Indice PondENGHO'!M20/'Indice PondENGHO'!M19-1</f>
        <v>2.5394045350479955E-2</v>
      </c>
      <c r="N22" s="3">
        <f>+'Indice PondENGHO'!N20/'Indice PondENGHO'!N19-1</f>
        <v>2.6529629409999478E-2</v>
      </c>
      <c r="O22" s="11">
        <f>+'Indice PondENGHO'!O20/'Indice PondENGHO'!O19-1</f>
        <v>3.2299044872125204E-2</v>
      </c>
      <c r="P22" s="3">
        <f>+'Indice PondENGHO'!P20/'Indice PondENGHO'!P19-1</f>
        <v>5.6160739862622266E-2</v>
      </c>
      <c r="Q22" s="3">
        <f>+'Indice PondENGHO'!Q20/'Indice PondENGHO'!Q19-1</f>
        <v>1.1274812619449515E-2</v>
      </c>
      <c r="R22" s="3">
        <f>+'Indice PondENGHO'!R20/'Indice PondENGHO'!R19-1</f>
        <v>1.8160068647686156E-2</v>
      </c>
      <c r="S22" s="3">
        <f>+'Indice PondENGHO'!S20/'Indice PondENGHO'!S19-1</f>
        <v>2.5158445976034338E-2</v>
      </c>
      <c r="T22" s="3">
        <f>+'Indice PondENGHO'!T20/'Indice PondENGHO'!T19-1</f>
        <v>3.7729233110418869E-2</v>
      </c>
      <c r="U22" s="3">
        <f>+'Indice PondENGHO'!U20/'Indice PondENGHO'!U19-1</f>
        <v>4.2132593590538558E-2</v>
      </c>
      <c r="V22" s="3">
        <f>+'Indice PondENGHO'!V20/'Indice PondENGHO'!V19-1</f>
        <v>5.6995738927289707E-2</v>
      </c>
      <c r="W22" s="3">
        <f>+'Indice PondENGHO'!W20/'Indice PondENGHO'!W19-1</f>
        <v>4.1315503276204701E-3</v>
      </c>
      <c r="X22" s="3">
        <f>+'Indice PondENGHO'!X20/'Indice PondENGHO'!X19-1</f>
        <v>3.1153637251210453E-2</v>
      </c>
      <c r="Y22" s="3">
        <f>+'Indice PondENGHO'!Y20/'Indice PondENGHO'!Y19-1</f>
        <v>2.6122218748151571E-2</v>
      </c>
      <c r="Z22" s="3">
        <f>+'Indice PondENGHO'!Z20/'Indice PondENGHO'!Z19-1</f>
        <v>2.6963207490614094E-2</v>
      </c>
      <c r="AA22" s="3">
        <f>+'Indice PondENGHO'!AA20/'Indice PondENGHO'!AA19-1</f>
        <v>3.1952794606417756E-2</v>
      </c>
      <c r="AB22" s="10">
        <f>+'Indice PondENGHO'!AB20/'Indice PondENGHO'!AB19-1</f>
        <v>5.6403109578384125E-2</v>
      </c>
      <c r="AC22" s="3">
        <f>+'Indice PondENGHO'!AC20/'Indice PondENGHO'!AC19-1</f>
        <v>1.0850323572472842E-2</v>
      </c>
      <c r="AD22" s="3">
        <f>+'Indice PondENGHO'!AD20/'Indice PondENGHO'!AD19-1</f>
        <v>1.8686387223038503E-2</v>
      </c>
      <c r="AE22" s="3">
        <f>+'Indice PondENGHO'!AE20/'Indice PondENGHO'!AE19-1</f>
        <v>2.545805375712229E-2</v>
      </c>
      <c r="AF22" s="3">
        <f>+'Indice PondENGHO'!AF20/'Indice PondENGHO'!AF19-1</f>
        <v>3.831328808303458E-2</v>
      </c>
      <c r="AG22" s="3">
        <f>+'Indice PondENGHO'!AG20/'Indice PondENGHO'!AG19-1</f>
        <v>4.1549549694311461E-2</v>
      </c>
      <c r="AH22" s="3">
        <f>+'Indice PondENGHO'!AH20/'Indice PondENGHO'!AH19-1</f>
        <v>5.77829065621287E-2</v>
      </c>
      <c r="AI22" s="3">
        <f>+'Indice PondENGHO'!AI20/'Indice PondENGHO'!AI19-1</f>
        <v>3.9090037986380111E-3</v>
      </c>
      <c r="AJ22" s="3">
        <f>+'Indice PondENGHO'!AJ20/'Indice PondENGHO'!AJ19-1</f>
        <v>3.1537277408794084E-2</v>
      </c>
      <c r="AK22" s="3">
        <f>+'Indice PondENGHO'!AK20/'Indice PondENGHO'!AK19-1</f>
        <v>2.6274038512355213E-2</v>
      </c>
      <c r="AL22" s="3">
        <f>+'Indice PondENGHO'!AL20/'Indice PondENGHO'!AL19-1</f>
        <v>2.6797191534563281E-2</v>
      </c>
      <c r="AM22" s="11">
        <f>+'Indice PondENGHO'!AM20/'Indice PondENGHO'!AM19-1</f>
        <v>3.1823408497626549E-2</v>
      </c>
      <c r="AN22" s="3">
        <f>+'Indice PondENGHO'!AN20/'Indice PondENGHO'!AN19-1</f>
        <v>5.6042028114397402E-2</v>
      </c>
      <c r="AO22" s="3">
        <f>+'Indice PondENGHO'!AO20/'Indice PondENGHO'!AO19-1</f>
        <v>1.0717947138861872E-2</v>
      </c>
      <c r="AP22" s="3">
        <f>+'Indice PondENGHO'!AP20/'Indice PondENGHO'!AP19-1</f>
        <v>1.919269827802017E-2</v>
      </c>
      <c r="AQ22" s="3">
        <f>+'Indice PondENGHO'!AQ20/'Indice PondENGHO'!AQ19-1</f>
        <v>2.5636014885864311E-2</v>
      </c>
      <c r="AR22" s="3">
        <f>+'Indice PondENGHO'!AR20/'Indice PondENGHO'!AR19-1</f>
        <v>3.8345868907324387E-2</v>
      </c>
      <c r="AS22" s="3">
        <f>+'Indice PondENGHO'!AS20/'Indice PondENGHO'!AS19-1</f>
        <v>4.3087402694313104E-2</v>
      </c>
      <c r="AT22" s="3">
        <f>+'Indice PondENGHO'!AT20/'Indice PondENGHO'!AT19-1</f>
        <v>5.8948049690894955E-2</v>
      </c>
      <c r="AU22" s="3">
        <f>+'Indice PondENGHO'!AU20/'Indice PondENGHO'!AU19-1</f>
        <v>3.988369900781441E-3</v>
      </c>
      <c r="AV22" s="3">
        <f>+'Indice PondENGHO'!AV20/'Indice PondENGHO'!AV19-1</f>
        <v>3.2132975324213664E-2</v>
      </c>
      <c r="AW22" s="3">
        <f>+'Indice PondENGHO'!AW20/'Indice PondENGHO'!AW19-1</f>
        <v>2.6036305101079238E-2</v>
      </c>
      <c r="AX22" s="3">
        <f>+'Indice PondENGHO'!AX20/'Indice PondENGHO'!AX19-1</f>
        <v>2.7164910663977082E-2</v>
      </c>
      <c r="AY22" s="3">
        <f>+'Indice PondENGHO'!AY20/'Indice PondENGHO'!AY19-1</f>
        <v>3.174158537593752E-2</v>
      </c>
      <c r="AZ22" s="10">
        <f>+'Indice PondENGHO'!AZ20/'Indice PondENGHO'!AZ19-1</f>
        <v>5.5208548520780054E-2</v>
      </c>
      <c r="BA22" s="3">
        <f>+'Indice PondENGHO'!BA20/'Indice PondENGHO'!BA19-1</f>
        <v>1.0854652808130139E-2</v>
      </c>
      <c r="BB22" s="3">
        <f>+'Indice PondENGHO'!BB20/'Indice PondENGHO'!BB19-1</f>
        <v>1.9951833265592578E-2</v>
      </c>
      <c r="BC22" s="3">
        <f>+'Indice PondENGHO'!BC20/'Indice PondENGHO'!BC19-1</f>
        <v>2.7196837238319116E-2</v>
      </c>
      <c r="BD22" s="3">
        <f>+'Indice PondENGHO'!BD20/'Indice PondENGHO'!BD19-1</f>
        <v>3.7831941472485475E-2</v>
      </c>
      <c r="BE22" s="3">
        <f>+'Indice PondENGHO'!BE20/'Indice PondENGHO'!BE19-1</f>
        <v>4.4119458914861021E-2</v>
      </c>
      <c r="BF22" s="3">
        <f>+'Indice PondENGHO'!BF20/'Indice PondENGHO'!BF19-1</f>
        <v>6.0035045805482579E-2</v>
      </c>
      <c r="BG22" s="3">
        <f>+'Indice PondENGHO'!BG20/'Indice PondENGHO'!BG19-1</f>
        <v>3.8108339131146529E-3</v>
      </c>
      <c r="BH22" s="3">
        <f>+'Indice PondENGHO'!BH20/'Indice PondENGHO'!BH19-1</f>
        <v>3.2684486313258043E-2</v>
      </c>
      <c r="BI22" s="3">
        <f>+'Indice PondENGHO'!BI20/'Indice PondENGHO'!BI19-1</f>
        <v>2.7040704213365352E-2</v>
      </c>
      <c r="BJ22" s="3">
        <f>+'Indice PondENGHO'!BJ20/'Indice PondENGHO'!BJ19-1</f>
        <v>2.7468672964592766E-2</v>
      </c>
      <c r="BK22" s="11">
        <f>+'Indice PondENGHO'!BK20/'Indice PondENGHO'!BK19-1</f>
        <v>3.1009454833982319E-2</v>
      </c>
      <c r="BL22" s="2">
        <f t="shared" si="3"/>
        <v>43252</v>
      </c>
      <c r="BM22" s="3">
        <f>+'Indice PondENGHO'!BL20/'Indice PondENGHO'!BL19-1</f>
        <v>3.9219385499047466E-2</v>
      </c>
      <c r="BN22" s="3">
        <f>+'Indice PondENGHO'!BM20/'Indice PondENGHO'!BM19-1</f>
        <v>3.8509873433065556E-2</v>
      </c>
      <c r="BO22" s="3">
        <f>+'Indice PondENGHO'!BN20/'Indice PondENGHO'!BN19-1</f>
        <v>3.8359655662365988E-2</v>
      </c>
      <c r="BP22" s="3">
        <f>+'Indice PondENGHO'!BO20/'Indice PondENGHO'!BO19-1</f>
        <v>3.8421659867275304E-2</v>
      </c>
      <c r="BQ22" s="3">
        <f>+'Indice PondENGHO'!BP20/'Indice PondENGHO'!BP19-1</f>
        <v>3.7621251519562193E-2</v>
      </c>
      <c r="BR22" s="10">
        <f>+'Indice PondENGHO'!BQ20/'Indice PondENGHO'!BQ19-1</f>
        <v>5.5924890067808208E-2</v>
      </c>
      <c r="BS22" s="3">
        <f>+'Indice PondENGHO'!BR20/'Indice PondENGHO'!BR19-1</f>
        <v>1.0954542706515635E-2</v>
      </c>
      <c r="BT22" s="3">
        <f>+'Indice PondENGHO'!BS20/'Indice PondENGHO'!BS19-1</f>
        <v>1.8884830130097674E-2</v>
      </c>
      <c r="BU22" s="3">
        <f>+'Indice PondENGHO'!BT20/'Indice PondENGHO'!BT19-1</f>
        <v>2.5832613427677176E-2</v>
      </c>
      <c r="BV22" s="3">
        <f>+'Indice PondENGHO'!BU20/'Indice PondENGHO'!BU19-1</f>
        <v>3.7970369149364247E-2</v>
      </c>
      <c r="BW22" s="3">
        <f>+'Indice PondENGHO'!BV20/'Indice PondENGHO'!BV19-1</f>
        <v>4.3052375333640258E-2</v>
      </c>
      <c r="BX22" s="3">
        <f>+'Indice PondENGHO'!BW20/'Indice PondENGHO'!BW19-1</f>
        <v>5.8606620757212458E-2</v>
      </c>
      <c r="BY22" s="3">
        <f>+'Indice PondENGHO'!BX20/'Indice PondENGHO'!BX19-1</f>
        <v>3.996776356799181E-3</v>
      </c>
      <c r="BZ22" s="3">
        <f>+'Indice PondENGHO'!BY20/'Indice PondENGHO'!BY19-1</f>
        <v>3.1879677621062807E-2</v>
      </c>
      <c r="CA22" s="3">
        <f>+'Indice PondENGHO'!BZ20/'Indice PondENGHO'!BZ19-1</f>
        <v>2.6445907442716132E-2</v>
      </c>
      <c r="CB22" s="3">
        <f>+'Indice PondENGHO'!CA20/'Indice PondENGHO'!CA19-1</f>
        <v>2.7154912486863525E-2</v>
      </c>
      <c r="CC22" s="11">
        <f>+'Indice PondENGHO'!CB20/'Indice PondENGHO'!CB19-1</f>
        <v>3.1567404363664897E-2</v>
      </c>
      <c r="CD22" s="10">
        <f>+'Indice PondENGHO'!CC20/'Indice PondENGHO'!CC19-1</f>
        <v>3.8262008675398862E-2</v>
      </c>
      <c r="CE22" s="11">
        <f>+'Indice PondENGHO'!CD20/'Indice PondENGHO'!CD19-1</f>
        <v>3.8262008675398862E-2</v>
      </c>
      <c r="CG22" s="3">
        <f ca="1">+'Indice PondENGHO'!CF20/'Indice PondENGHO'!CF19-1</f>
        <v>3.826931943048395E-2</v>
      </c>
      <c r="CI22" s="3">
        <f t="shared" si="4"/>
        <v>1.5981339794852722E-3</v>
      </c>
      <c r="CJ22" s="3">
        <f>+'[3]Infla Mensual PondENGHO'!CF22</f>
        <v>6.2108929308601901E-4</v>
      </c>
      <c r="CK22" s="3">
        <f t="shared" si="5"/>
        <v>9.7704468639925324E-4</v>
      </c>
    </row>
    <row r="23" spans="1:89" x14ac:dyDescent="0.25">
      <c r="A23" s="2">
        <f t="shared" si="1"/>
        <v>43282</v>
      </c>
      <c r="B23" s="1">
        <f t="shared" si="2"/>
        <v>7</v>
      </c>
      <c r="C23" s="1">
        <v>2018</v>
      </c>
      <c r="D23" s="10">
        <f>+'Indice PondENGHO'!D21/'Indice PondENGHO'!D20-1</f>
        <v>4.6498979120614292E-2</v>
      </c>
      <c r="E23" s="3">
        <f>+'Indice PondENGHO'!E21/'Indice PondENGHO'!E20-1</f>
        <v>2.9162085353415801E-2</v>
      </c>
      <c r="F23" s="3">
        <f>+'Indice PondENGHO'!F21/'Indice PondENGHO'!F20-1</f>
        <v>2.036940597364767E-2</v>
      </c>
      <c r="G23" s="3">
        <f>+'Indice PondENGHO'!G21/'Indice PondENGHO'!G20-1</f>
        <v>1.1521538955982402E-2</v>
      </c>
      <c r="H23" s="3">
        <f>+'Indice PondENGHO'!H21/'Indice PondENGHO'!H20-1</f>
        <v>3.6032342376890458E-2</v>
      </c>
      <c r="I23" s="3">
        <f>+'Indice PondENGHO'!I21/'Indice PondENGHO'!I20-1</f>
        <v>2.923793452356338E-2</v>
      </c>
      <c r="J23" s="3">
        <f>+'Indice PondENGHO'!J21/'Indice PondENGHO'!J20-1</f>
        <v>5.471937290759965E-2</v>
      </c>
      <c r="K23" s="3">
        <f>+'Indice PondENGHO'!K21/'Indice PondENGHO'!K20-1</f>
        <v>1.6516725458453507E-2</v>
      </c>
      <c r="L23" s="3">
        <f>+'Indice PondENGHO'!L21/'Indice PondENGHO'!L20-1</f>
        <v>4.2781213185167477E-2</v>
      </c>
      <c r="M23" s="3">
        <f>+'Indice PondENGHO'!M21/'Indice PondENGHO'!M20-1</f>
        <v>2.6581218925165073E-2</v>
      </c>
      <c r="N23" s="3">
        <f>+'Indice PondENGHO'!N21/'Indice PondENGHO'!N20-1</f>
        <v>2.9778758854416054E-2</v>
      </c>
      <c r="O23" s="11">
        <f>+'Indice PondENGHO'!O21/'Indice PondENGHO'!O20-1</f>
        <v>3.9194260584510365E-2</v>
      </c>
      <c r="P23" s="3">
        <f>+'Indice PondENGHO'!P21/'Indice PondENGHO'!P20-1</f>
        <v>4.6232069430275136E-2</v>
      </c>
      <c r="Q23" s="3">
        <f>+'Indice PondENGHO'!Q21/'Indice PondENGHO'!Q20-1</f>
        <v>2.8595399715224623E-2</v>
      </c>
      <c r="R23" s="3">
        <f>+'Indice PondENGHO'!R21/'Indice PondENGHO'!R20-1</f>
        <v>1.9679584653113702E-2</v>
      </c>
      <c r="S23" s="3">
        <f>+'Indice PondENGHO'!S21/'Indice PondENGHO'!S20-1</f>
        <v>1.0722676244745433E-2</v>
      </c>
      <c r="T23" s="3">
        <f>+'Indice PondENGHO'!T21/'Indice PondENGHO'!T20-1</f>
        <v>3.5771627328130773E-2</v>
      </c>
      <c r="U23" s="3">
        <f>+'Indice PondENGHO'!U21/'Indice PondENGHO'!U20-1</f>
        <v>2.8756499007792202E-2</v>
      </c>
      <c r="V23" s="3">
        <f>+'Indice PondENGHO'!V21/'Indice PondENGHO'!V20-1</f>
        <v>5.3632308646560656E-2</v>
      </c>
      <c r="W23" s="3">
        <f>+'Indice PondENGHO'!W21/'Indice PondENGHO'!W20-1</f>
        <v>1.4702266436418698E-2</v>
      </c>
      <c r="X23" s="3">
        <f>+'Indice PondENGHO'!X21/'Indice PondENGHO'!X20-1</f>
        <v>4.3964880317041821E-2</v>
      </c>
      <c r="Y23" s="3">
        <f>+'Indice PondENGHO'!Y21/'Indice PondENGHO'!Y20-1</f>
        <v>2.8199374568803837E-2</v>
      </c>
      <c r="Z23" s="3">
        <f>+'Indice PondENGHO'!Z21/'Indice PondENGHO'!Z20-1</f>
        <v>2.9416158084667021E-2</v>
      </c>
      <c r="AA23" s="3">
        <f>+'Indice PondENGHO'!AA21/'Indice PondENGHO'!AA20-1</f>
        <v>3.9291775334564738E-2</v>
      </c>
      <c r="AB23" s="10">
        <f>+'Indice PondENGHO'!AB21/'Indice PondENGHO'!AB20-1</f>
        <v>4.5957211354323402E-2</v>
      </c>
      <c r="AC23" s="3">
        <f>+'Indice PondENGHO'!AC21/'Indice PondENGHO'!AC20-1</f>
        <v>2.8670327579121579E-2</v>
      </c>
      <c r="AD23" s="3">
        <f>+'Indice PondENGHO'!AD21/'Indice PondENGHO'!AD20-1</f>
        <v>1.9223886809372814E-2</v>
      </c>
      <c r="AE23" s="3">
        <f>+'Indice PondENGHO'!AE21/'Indice PondENGHO'!AE20-1</f>
        <v>1.0942170939325147E-2</v>
      </c>
      <c r="AF23" s="3">
        <f>+'Indice PondENGHO'!AF21/'Indice PondENGHO'!AF20-1</f>
        <v>3.6405492690733343E-2</v>
      </c>
      <c r="AG23" s="3">
        <f>+'Indice PondENGHO'!AG21/'Indice PondENGHO'!AG20-1</f>
        <v>2.9027185258245991E-2</v>
      </c>
      <c r="AH23" s="3">
        <f>+'Indice PondENGHO'!AH21/'Indice PondENGHO'!AH20-1</f>
        <v>5.3432126319845841E-2</v>
      </c>
      <c r="AI23" s="3">
        <f>+'Indice PondENGHO'!AI21/'Indice PondENGHO'!AI20-1</f>
        <v>1.3749397411019215E-2</v>
      </c>
      <c r="AJ23" s="3">
        <f>+'Indice PondENGHO'!AJ21/'Indice PondENGHO'!AJ20-1</f>
        <v>4.4740507019727094E-2</v>
      </c>
      <c r="AK23" s="3">
        <f>+'Indice PondENGHO'!AK21/'Indice PondENGHO'!AK20-1</f>
        <v>2.8473644449960256E-2</v>
      </c>
      <c r="AL23" s="3">
        <f>+'Indice PondENGHO'!AL21/'Indice PondENGHO'!AL20-1</f>
        <v>2.8604045045925286E-2</v>
      </c>
      <c r="AM23" s="11">
        <f>+'Indice PondENGHO'!AM21/'Indice PondENGHO'!AM20-1</f>
        <v>3.9302844872297626E-2</v>
      </c>
      <c r="AN23" s="3">
        <f>+'Indice PondENGHO'!AN21/'Indice PondENGHO'!AN20-1</f>
        <v>4.5660559608927453E-2</v>
      </c>
      <c r="AO23" s="3">
        <f>+'Indice PondENGHO'!AO21/'Indice PondENGHO'!AO20-1</f>
        <v>2.8628650895309748E-2</v>
      </c>
      <c r="AP23" s="3">
        <f>+'Indice PondENGHO'!AP21/'Indice PondENGHO'!AP20-1</f>
        <v>1.877974102687352E-2</v>
      </c>
      <c r="AQ23" s="3">
        <f>+'Indice PondENGHO'!AQ21/'Indice PondENGHO'!AQ20-1</f>
        <v>1.0627941815680941E-2</v>
      </c>
      <c r="AR23" s="3">
        <f>+'Indice PondENGHO'!AR21/'Indice PondENGHO'!AR20-1</f>
        <v>3.6450980653295328E-2</v>
      </c>
      <c r="AS23" s="3">
        <f>+'Indice PondENGHO'!AS21/'Indice PondENGHO'!AS20-1</f>
        <v>2.7891417156684417E-2</v>
      </c>
      <c r="AT23" s="3">
        <f>+'Indice PondENGHO'!AT21/'Indice PondENGHO'!AT20-1</f>
        <v>5.2376430114897676E-2</v>
      </c>
      <c r="AU23" s="3">
        <f>+'Indice PondENGHO'!AU21/'Indice PondENGHO'!AU20-1</f>
        <v>1.3114284471348991E-2</v>
      </c>
      <c r="AV23" s="3">
        <f>+'Indice PondENGHO'!AV21/'Indice PondENGHO'!AV20-1</f>
        <v>4.4255460625524101E-2</v>
      </c>
      <c r="AW23" s="3">
        <f>+'Indice PondENGHO'!AW21/'Indice PondENGHO'!AW20-1</f>
        <v>2.8342586730932151E-2</v>
      </c>
      <c r="AX23" s="3">
        <f>+'Indice PondENGHO'!AX21/'Indice PondENGHO'!AX20-1</f>
        <v>2.8240926180409964E-2</v>
      </c>
      <c r="AY23" s="3">
        <f>+'Indice PondENGHO'!AY21/'Indice PondENGHO'!AY20-1</f>
        <v>3.9415940254504456E-2</v>
      </c>
      <c r="AZ23" s="10">
        <f>+'Indice PondENGHO'!AZ21/'Indice PondENGHO'!AZ20-1</f>
        <v>4.5302715481095435E-2</v>
      </c>
      <c r="BA23" s="3">
        <f>+'Indice PondENGHO'!BA21/'Indice PondENGHO'!BA20-1</f>
        <v>2.8276022140784729E-2</v>
      </c>
      <c r="BB23" s="3">
        <f>+'Indice PondENGHO'!BB21/'Indice PondENGHO'!BB20-1</f>
        <v>1.8290725258003571E-2</v>
      </c>
      <c r="BC23" s="3">
        <f>+'Indice PondENGHO'!BC21/'Indice PondENGHO'!BC20-1</f>
        <v>9.216679577539022E-3</v>
      </c>
      <c r="BD23" s="3">
        <f>+'Indice PondENGHO'!BD21/'Indice PondENGHO'!BD20-1</f>
        <v>3.5715512652366943E-2</v>
      </c>
      <c r="BE23" s="3">
        <f>+'Indice PondENGHO'!BE21/'Indice PondENGHO'!BE20-1</f>
        <v>2.710982217081459E-2</v>
      </c>
      <c r="BF23" s="3">
        <f>+'Indice PondENGHO'!BF21/'Indice PondENGHO'!BF20-1</f>
        <v>5.1491866707046974E-2</v>
      </c>
      <c r="BG23" s="3">
        <f>+'Indice PondENGHO'!BG21/'Indice PondENGHO'!BG20-1</f>
        <v>1.165352189414226E-2</v>
      </c>
      <c r="BH23" s="3">
        <f>+'Indice PondENGHO'!BH21/'Indice PondENGHO'!BH20-1</f>
        <v>4.3297340685832575E-2</v>
      </c>
      <c r="BI23" s="3">
        <f>+'Indice PondENGHO'!BI21/'Indice PondENGHO'!BI20-1</f>
        <v>2.9898393067028461E-2</v>
      </c>
      <c r="BJ23" s="3">
        <f>+'Indice PondENGHO'!BJ21/'Indice PondENGHO'!BJ20-1</f>
        <v>2.7956393707573302E-2</v>
      </c>
      <c r="BK23" s="11">
        <f>+'Indice PondENGHO'!BK21/'Indice PondENGHO'!BK20-1</f>
        <v>4.0196275928165992E-2</v>
      </c>
      <c r="BL23" s="2">
        <f t="shared" si="3"/>
        <v>43282</v>
      </c>
      <c r="BM23" s="3">
        <f>+'Indice PondENGHO'!BL21/'Indice PondENGHO'!BL20-1</f>
        <v>3.6099908235275757E-2</v>
      </c>
      <c r="BN23" s="3">
        <f>+'Indice PondENGHO'!BM21/'Indice PondENGHO'!BM20-1</f>
        <v>3.5069538816797197E-2</v>
      </c>
      <c r="BO23" s="3">
        <f>+'Indice PondENGHO'!BN21/'Indice PondENGHO'!BN20-1</f>
        <v>3.4598682124358016E-2</v>
      </c>
      <c r="BP23" s="3">
        <f>+'Indice PondENGHO'!BO21/'Indice PondENGHO'!BO20-1</f>
        <v>3.420062928450851E-2</v>
      </c>
      <c r="BQ23" s="3">
        <f>+'Indice PondENGHO'!BP21/'Indice PondENGHO'!BP20-1</f>
        <v>3.2912603547672115E-2</v>
      </c>
      <c r="BR23" s="10">
        <f>+'Indice PondENGHO'!BQ21/'Indice PondENGHO'!BQ20-1</f>
        <v>4.5896266356442172E-2</v>
      </c>
      <c r="BS23" s="3">
        <f>+'Indice PondENGHO'!BR21/'Indice PondENGHO'!BR20-1</f>
        <v>2.8593208625803834E-2</v>
      </c>
      <c r="BT23" s="3">
        <f>+'Indice PondENGHO'!BS21/'Indice PondENGHO'!BS20-1</f>
        <v>1.9090022862730205E-2</v>
      </c>
      <c r="BU23" s="3">
        <f>+'Indice PondENGHO'!BT21/'Indice PondENGHO'!BT20-1</f>
        <v>1.0340831042868981E-2</v>
      </c>
      <c r="BV23" s="3">
        <f>+'Indice PondENGHO'!BU21/'Indice PondENGHO'!BU20-1</f>
        <v>3.6014339995677158E-2</v>
      </c>
      <c r="BW23" s="3">
        <f>+'Indice PondENGHO'!BV21/'Indice PondENGHO'!BV20-1</f>
        <v>2.7964649246820628E-2</v>
      </c>
      <c r="BX23" s="3">
        <f>+'Indice PondENGHO'!BW21/'Indice PondENGHO'!BW20-1</f>
        <v>5.2613304585155118E-2</v>
      </c>
      <c r="BY23" s="3">
        <f>+'Indice PondENGHO'!BX21/'Indice PondENGHO'!BX20-1</f>
        <v>1.3478722023091416E-2</v>
      </c>
      <c r="BZ23" s="3">
        <f>+'Indice PondENGHO'!BY21/'Indice PondENGHO'!BY20-1</f>
        <v>4.3783871407268027E-2</v>
      </c>
      <c r="CA23" s="3">
        <f>+'Indice PondENGHO'!BZ21/'Indice PondENGHO'!BZ20-1</f>
        <v>2.8851320390890223E-2</v>
      </c>
      <c r="CB23" s="3">
        <f>+'Indice PondENGHO'!CA21/'Indice PondENGHO'!CA20-1</f>
        <v>2.8449906777056722E-2</v>
      </c>
      <c r="CC23" s="11">
        <f>+'Indice PondENGHO'!CB21/'Indice PondENGHO'!CB20-1</f>
        <v>3.9647593840182571E-2</v>
      </c>
      <c r="CD23" s="10">
        <f>+'Indice PondENGHO'!CC21/'Indice PondENGHO'!CC20-1</f>
        <v>3.4219731427903799E-2</v>
      </c>
      <c r="CE23" s="11">
        <f>+'Indice PondENGHO'!CD21/'Indice PondENGHO'!CD20-1</f>
        <v>3.421983669250217E-2</v>
      </c>
      <c r="CG23" s="3">
        <f ca="1">+'Indice PondENGHO'!CF21/'Indice PondENGHO'!CF20-1</f>
        <v>3.4085133861122996E-2</v>
      </c>
      <c r="CI23" s="3">
        <f t="shared" si="4"/>
        <v>3.1873046876036426E-3</v>
      </c>
      <c r="CJ23" s="3">
        <f>+'[3]Infla Mensual PondENGHO'!CF23</f>
        <v>1.1486332057260018E-3</v>
      </c>
      <c r="CK23" s="3">
        <f t="shared" si="5"/>
        <v>2.0386714818776408E-3</v>
      </c>
    </row>
    <row r="24" spans="1:89" x14ac:dyDescent="0.25">
      <c r="A24" s="2">
        <f t="shared" si="1"/>
        <v>43313</v>
      </c>
      <c r="B24" s="1">
        <f t="shared" si="2"/>
        <v>8</v>
      </c>
      <c r="C24" s="1">
        <v>2018</v>
      </c>
      <c r="D24" s="10">
        <f>+'Indice PondENGHO'!D22/'Indice PondENGHO'!D21-1</f>
        <v>4.0274115278688294E-2</v>
      </c>
      <c r="E24" s="3">
        <f>+'Indice PondENGHO'!E22/'Indice PondENGHO'!E21-1</f>
        <v>1.8370157372821883E-2</v>
      </c>
      <c r="F24" s="3">
        <f>+'Indice PondENGHO'!F22/'Indice PondENGHO'!F21-1</f>
        <v>8.0634899319722564E-3</v>
      </c>
      <c r="G24" s="3">
        <f>+'Indice PondENGHO'!G22/'Indice PondENGHO'!G21-1</f>
        <v>5.8746927112286462E-2</v>
      </c>
      <c r="H24" s="3">
        <f>+'Indice PondENGHO'!H22/'Indice PondENGHO'!H21-1</f>
        <v>2.8805754758695068E-2</v>
      </c>
      <c r="I24" s="3">
        <f>+'Indice PondENGHO'!I22/'Indice PondENGHO'!I21-1</f>
        <v>3.7803315483807554E-2</v>
      </c>
      <c r="J24" s="3">
        <f>+'Indice PondENGHO'!J22/'Indice PondENGHO'!J21-1</f>
        <v>4.1884953135877812E-2</v>
      </c>
      <c r="K24" s="3">
        <f>+'Indice PondENGHO'!K22/'Indice PondENGHO'!K21-1</f>
        <v>0.11852253190586071</v>
      </c>
      <c r="L24" s="3">
        <f>+'Indice PondENGHO'!L22/'Indice PondENGHO'!L21-1</f>
        <v>3.4130616300522609E-2</v>
      </c>
      <c r="M24" s="3">
        <f>+'Indice PondENGHO'!M22/'Indice PondENGHO'!M21-1</f>
        <v>2.3268288610229115E-2</v>
      </c>
      <c r="N24" s="3">
        <f>+'Indice PondENGHO'!N22/'Indice PondENGHO'!N21-1</f>
        <v>2.521203214703549E-2</v>
      </c>
      <c r="O24" s="11">
        <f>+'Indice PondENGHO'!O22/'Indice PondENGHO'!O21-1</f>
        <v>4.4559469941822805E-2</v>
      </c>
      <c r="P24" s="3">
        <f>+'Indice PondENGHO'!P22/'Indice PondENGHO'!P21-1</f>
        <v>3.9154691847763212E-2</v>
      </c>
      <c r="Q24" s="3">
        <f>+'Indice PondENGHO'!Q22/'Indice PondENGHO'!Q21-1</f>
        <v>1.7961841208434581E-2</v>
      </c>
      <c r="R24" s="3">
        <f>+'Indice PondENGHO'!R22/'Indice PondENGHO'!R21-1</f>
        <v>8.8085259410133343E-3</v>
      </c>
      <c r="S24" s="3">
        <f>+'Indice PondENGHO'!S22/'Indice PondENGHO'!S21-1</f>
        <v>6.0332737182395402E-2</v>
      </c>
      <c r="T24" s="3">
        <f>+'Indice PondENGHO'!T22/'Indice PondENGHO'!T21-1</f>
        <v>2.8581817728562386E-2</v>
      </c>
      <c r="U24" s="3">
        <f>+'Indice PondENGHO'!U22/'Indice PondENGHO'!U21-1</f>
        <v>3.9073067619072255E-2</v>
      </c>
      <c r="V24" s="3">
        <f>+'Indice PondENGHO'!V22/'Indice PondENGHO'!V21-1</f>
        <v>4.1185947671774858E-2</v>
      </c>
      <c r="W24" s="3">
        <f>+'Indice PondENGHO'!W22/'Indice PondENGHO'!W21-1</f>
        <v>0.1232756542187845</v>
      </c>
      <c r="X24" s="3">
        <f>+'Indice PondENGHO'!X22/'Indice PondENGHO'!X21-1</f>
        <v>3.5077158646762419E-2</v>
      </c>
      <c r="Y24" s="3">
        <f>+'Indice PondENGHO'!Y22/'Indice PondENGHO'!Y21-1</f>
        <v>2.419085972899615E-2</v>
      </c>
      <c r="Z24" s="3">
        <f>+'Indice PondENGHO'!Z22/'Indice PondENGHO'!Z21-1</f>
        <v>2.4570256091077214E-2</v>
      </c>
      <c r="AA24" s="3">
        <f>+'Indice PondENGHO'!AA22/'Indice PondENGHO'!AA21-1</f>
        <v>4.6579234499601663E-2</v>
      </c>
      <c r="AB24" s="10">
        <f>+'Indice PondENGHO'!AB22/'Indice PondENGHO'!AB21-1</f>
        <v>3.8442152800356677E-2</v>
      </c>
      <c r="AC24" s="3">
        <f>+'Indice PondENGHO'!AC22/'Indice PondENGHO'!AC21-1</f>
        <v>1.8615349772103107E-2</v>
      </c>
      <c r="AD24" s="3">
        <f>+'Indice PondENGHO'!AD22/'Indice PondENGHO'!AD21-1</f>
        <v>9.2176280914082476E-3</v>
      </c>
      <c r="AE24" s="3">
        <f>+'Indice PondENGHO'!AE22/'Indice PondENGHO'!AE21-1</f>
        <v>5.9374368627226115E-2</v>
      </c>
      <c r="AF24" s="3">
        <f>+'Indice PondENGHO'!AF22/'Indice PondENGHO'!AF21-1</f>
        <v>2.8676796357546719E-2</v>
      </c>
      <c r="AG24" s="3">
        <f>+'Indice PondENGHO'!AG22/'Indice PondENGHO'!AG21-1</f>
        <v>3.8873026450011894E-2</v>
      </c>
      <c r="AH24" s="3">
        <f>+'Indice PondENGHO'!AH22/'Indice PondENGHO'!AH21-1</f>
        <v>4.1472842468922355E-2</v>
      </c>
      <c r="AI24" s="3">
        <f>+'Indice PondENGHO'!AI22/'Indice PondENGHO'!AI21-1</f>
        <v>0.12633594759666744</v>
      </c>
      <c r="AJ24" s="3">
        <f>+'Indice PondENGHO'!AJ22/'Indice PondENGHO'!AJ21-1</f>
        <v>3.6072051722568332E-2</v>
      </c>
      <c r="AK24" s="3">
        <f>+'Indice PondENGHO'!AK22/'Indice PondENGHO'!AK21-1</f>
        <v>2.4443169757992766E-2</v>
      </c>
      <c r="AL24" s="3">
        <f>+'Indice PondENGHO'!AL22/'Indice PondENGHO'!AL21-1</f>
        <v>2.439766389681397E-2</v>
      </c>
      <c r="AM24" s="11">
        <f>+'Indice PondENGHO'!AM22/'Indice PondENGHO'!AM21-1</f>
        <v>4.7493178983830431E-2</v>
      </c>
      <c r="AN24" s="3">
        <f>+'Indice PondENGHO'!AN22/'Indice PondENGHO'!AN21-1</f>
        <v>3.794191999060903E-2</v>
      </c>
      <c r="AO24" s="3">
        <f>+'Indice PondENGHO'!AO22/'Indice PondENGHO'!AO21-1</f>
        <v>1.8384454254355198E-2</v>
      </c>
      <c r="AP24" s="3">
        <f>+'Indice PondENGHO'!AP22/'Indice PondENGHO'!AP21-1</f>
        <v>9.5733953620040779E-3</v>
      </c>
      <c r="AQ24" s="3">
        <f>+'Indice PondENGHO'!AQ22/'Indice PondENGHO'!AQ21-1</f>
        <v>5.9688943598809718E-2</v>
      </c>
      <c r="AR24" s="3">
        <f>+'Indice PondENGHO'!AR22/'Indice PondENGHO'!AR21-1</f>
        <v>2.873359457443736E-2</v>
      </c>
      <c r="AS24" s="3">
        <f>+'Indice PondENGHO'!AS22/'Indice PondENGHO'!AS21-1</f>
        <v>4.1307600993096605E-2</v>
      </c>
      <c r="AT24" s="3">
        <f>+'Indice PondENGHO'!AT22/'Indice PondENGHO'!AT21-1</f>
        <v>4.0639265185665296E-2</v>
      </c>
      <c r="AU24" s="3">
        <f>+'Indice PondENGHO'!AU22/'Indice PondENGHO'!AU21-1</f>
        <v>0.12656530531692378</v>
      </c>
      <c r="AV24" s="3">
        <f>+'Indice PondENGHO'!AV22/'Indice PondENGHO'!AV21-1</f>
        <v>3.4301981404383675E-2</v>
      </c>
      <c r="AW24" s="3">
        <f>+'Indice PondENGHO'!AW22/'Indice PondENGHO'!AW21-1</f>
        <v>2.4045867707890967E-2</v>
      </c>
      <c r="AX24" s="3">
        <f>+'Indice PondENGHO'!AX22/'Indice PondENGHO'!AX21-1</f>
        <v>2.4292458538081485E-2</v>
      </c>
      <c r="AY24" s="3">
        <f>+'Indice PondENGHO'!AY22/'Indice PondENGHO'!AY21-1</f>
        <v>4.7870571783382498E-2</v>
      </c>
      <c r="AZ24" s="10">
        <f>+'Indice PondENGHO'!AZ22/'Indice PondENGHO'!AZ21-1</f>
        <v>3.7136038542558092E-2</v>
      </c>
      <c r="BA24" s="3">
        <f>+'Indice PondENGHO'!BA22/'Indice PondENGHO'!BA21-1</f>
        <v>1.7842144832849405E-2</v>
      </c>
      <c r="BB24" s="3">
        <f>+'Indice PondENGHO'!BB22/'Indice PondENGHO'!BB21-1</f>
        <v>1.0023223634738176E-2</v>
      </c>
      <c r="BC24" s="3">
        <f>+'Indice PondENGHO'!BC22/'Indice PondENGHO'!BC21-1</f>
        <v>6.2511935489767634E-2</v>
      </c>
      <c r="BD24" s="3">
        <f>+'Indice PondENGHO'!BD22/'Indice PondENGHO'!BD21-1</f>
        <v>2.8477858920637811E-2</v>
      </c>
      <c r="BE24" s="3">
        <f>+'Indice PondENGHO'!BE22/'Indice PondENGHO'!BE21-1</f>
        <v>4.3312979758843628E-2</v>
      </c>
      <c r="BF24" s="3">
        <f>+'Indice PondENGHO'!BF22/'Indice PondENGHO'!BF21-1</f>
        <v>4.0367189543925708E-2</v>
      </c>
      <c r="BG24" s="3">
        <f>+'Indice PondENGHO'!BG22/'Indice PondENGHO'!BG21-1</f>
        <v>0.13047094583160068</v>
      </c>
      <c r="BH24" s="3">
        <f>+'Indice PondENGHO'!BH22/'Indice PondENGHO'!BH21-1</f>
        <v>3.2444135616162884E-2</v>
      </c>
      <c r="BI24" s="3">
        <f>+'Indice PondENGHO'!BI22/'Indice PondENGHO'!BI21-1</f>
        <v>2.4850857595261067E-2</v>
      </c>
      <c r="BJ24" s="3">
        <f>+'Indice PondENGHO'!BJ22/'Indice PondENGHO'!BJ21-1</f>
        <v>2.440164719220439E-2</v>
      </c>
      <c r="BK24" s="11">
        <f>+'Indice PondENGHO'!BK22/'Indice PondENGHO'!BK21-1</f>
        <v>4.973381379038333E-2</v>
      </c>
      <c r="BL24" s="2">
        <f t="shared" si="3"/>
        <v>43313</v>
      </c>
      <c r="BM24" s="3">
        <f>+'Indice PondENGHO'!BL22/'Indice PondENGHO'!BL21-1</f>
        <v>3.8854092022333697E-2</v>
      </c>
      <c r="BN24" s="3">
        <f>+'Indice PondENGHO'!BM22/'Indice PondENGHO'!BM21-1</f>
        <v>3.9139116328542611E-2</v>
      </c>
      <c r="BO24" s="3">
        <f>+'Indice PondENGHO'!BN22/'Indice PondENGHO'!BN21-1</f>
        <v>3.9116094845897287E-2</v>
      </c>
      <c r="BP24" s="3">
        <f>+'Indice PondENGHO'!BO22/'Indice PondENGHO'!BO21-1</f>
        <v>3.875241708558419E-2</v>
      </c>
      <c r="BQ24" s="3">
        <f>+'Indice PondENGHO'!BP22/'Indice PondENGHO'!BP21-1</f>
        <v>3.8669133449714455E-2</v>
      </c>
      <c r="BR24" s="10">
        <f>+'Indice PondENGHO'!BQ22/'Indice PondENGHO'!BQ21-1</f>
        <v>3.8505917691873615E-2</v>
      </c>
      <c r="BS24" s="3">
        <f>+'Indice PondENGHO'!BR22/'Indice PondENGHO'!BR21-1</f>
        <v>1.817774626213553E-2</v>
      </c>
      <c r="BT24" s="3">
        <f>+'Indice PondENGHO'!BS22/'Indice PondENGHO'!BS21-1</f>
        <v>9.3011786957273301E-3</v>
      </c>
      <c r="BU24" s="3">
        <f>+'Indice PondENGHO'!BT22/'Indice PondENGHO'!BT21-1</f>
        <v>6.0549458646739662E-2</v>
      </c>
      <c r="BV24" s="3">
        <f>+'Indice PondENGHO'!BU22/'Indice PondENGHO'!BU21-1</f>
        <v>2.8605608898005119E-2</v>
      </c>
      <c r="BW24" s="3">
        <f>+'Indice PondENGHO'!BV22/'Indice PondENGHO'!BV21-1</f>
        <v>4.1192255158954305E-2</v>
      </c>
      <c r="BX24" s="3">
        <f>+'Indice PondENGHO'!BW22/'Indice PondENGHO'!BW21-1</f>
        <v>4.0863366855132588E-2</v>
      </c>
      <c r="BY24" s="3">
        <f>+'Indice PondENGHO'!BX22/'Indice PondENGHO'!BX21-1</f>
        <v>0.12615676404972476</v>
      </c>
      <c r="BZ24" s="3">
        <f>+'Indice PondENGHO'!BY22/'Indice PondENGHO'!BY21-1</f>
        <v>3.3994266457517464E-2</v>
      </c>
      <c r="CA24" s="3">
        <f>+'Indice PondENGHO'!BZ22/'Indice PondENGHO'!BZ21-1</f>
        <v>2.4404058978550358E-2</v>
      </c>
      <c r="CB24" s="3">
        <f>+'Indice PondENGHO'!CA22/'Indice PondENGHO'!CA21-1</f>
        <v>2.4460697582308732E-2</v>
      </c>
      <c r="CC24" s="11">
        <f>+'Indice PondENGHO'!CB22/'Indice PondENGHO'!CB21-1</f>
        <v>4.7994933908717785E-2</v>
      </c>
      <c r="CD24" s="10">
        <f>+'Indice PondENGHO'!CC22/'Indice PondENGHO'!CC21-1</f>
        <v>3.886227242003093E-2</v>
      </c>
      <c r="CE24" s="11">
        <f>+'Indice PondENGHO'!CD22/'Indice PondENGHO'!CD21-1</f>
        <v>3.8862166682917865E-2</v>
      </c>
      <c r="CG24" s="3">
        <f ca="1">+'Indice PondENGHO'!CF22/'Indice PondENGHO'!CF21-1</f>
        <v>3.8580032698937394E-2</v>
      </c>
      <c r="CI24" s="3">
        <f t="shared" si="4"/>
        <v>1.8495857261924264E-4</v>
      </c>
      <c r="CJ24" s="3">
        <f>+'[3]Infla Mensual PondENGHO'!CF24</f>
        <v>6.7578179720717557E-4</v>
      </c>
      <c r="CK24" s="3">
        <f t="shared" si="5"/>
        <v>-4.9082322458793293E-4</v>
      </c>
    </row>
    <row r="25" spans="1:89" x14ac:dyDescent="0.25">
      <c r="A25" s="2">
        <f t="shared" si="1"/>
        <v>43344</v>
      </c>
      <c r="B25" s="1">
        <f t="shared" si="2"/>
        <v>9</v>
      </c>
      <c r="C25" s="1">
        <v>2018</v>
      </c>
      <c r="D25" s="10">
        <f>+'Indice PondENGHO'!D23/'Indice PondENGHO'!D22-1</f>
        <v>6.2021018667464123E-2</v>
      </c>
      <c r="E25" s="3">
        <f>+'Indice PondENGHO'!E23/'Indice PondENGHO'!E22-1</f>
        <v>2.770726549225877E-2</v>
      </c>
      <c r="F25" s="3">
        <f>+'Indice PondENGHO'!F23/'Indice PondENGHO'!F22-1</f>
        <v>5.4179010292770169E-2</v>
      </c>
      <c r="G25" s="3">
        <f>+'Indice PondENGHO'!G23/'Indice PondENGHO'!G22-1</f>
        <v>2.7857257988533446E-2</v>
      </c>
      <c r="H25" s="3">
        <f>+'Indice PondENGHO'!H23/'Indice PondENGHO'!H22-1</f>
        <v>9.0076900867035681E-2</v>
      </c>
      <c r="I25" s="3">
        <f>+'Indice PondENGHO'!I23/'Indice PondENGHO'!I22-1</f>
        <v>4.6256994641204585E-2</v>
      </c>
      <c r="J25" s="3">
        <f>+'Indice PondENGHO'!J23/'Indice PondENGHO'!J22-1</f>
        <v>0.10082033014911862</v>
      </c>
      <c r="K25" s="3">
        <f>+'Indice PondENGHO'!K23/'Indice PondENGHO'!K22-1</f>
        <v>2.3104550888319197E-2</v>
      </c>
      <c r="L25" s="3">
        <f>+'Indice PondENGHO'!L23/'Indice PondENGHO'!L22-1</f>
        <v>5.8692136200991341E-2</v>
      </c>
      <c r="M25" s="3">
        <f>+'Indice PondENGHO'!M23/'Indice PondENGHO'!M22-1</f>
        <v>2.657137237796281E-2</v>
      </c>
      <c r="N25" s="3">
        <f>+'Indice PondENGHO'!N23/'Indice PondENGHO'!N22-1</f>
        <v>6.0045987617665997E-2</v>
      </c>
      <c r="O25" s="11">
        <f>+'Indice PondENGHO'!O23/'Indice PondENGHO'!O22-1</f>
        <v>7.8409889185827586E-2</v>
      </c>
      <c r="P25" s="3">
        <f>+'Indice PondENGHO'!P23/'Indice PondENGHO'!P22-1</f>
        <v>6.235739541649199E-2</v>
      </c>
      <c r="Q25" s="3">
        <f>+'Indice PondENGHO'!Q23/'Indice PondENGHO'!Q22-1</f>
        <v>2.7255696872125812E-2</v>
      </c>
      <c r="R25" s="3">
        <f>+'Indice PondENGHO'!R23/'Indice PondENGHO'!R22-1</f>
        <v>5.4773619752684466E-2</v>
      </c>
      <c r="S25" s="3">
        <f>+'Indice PondENGHO'!S23/'Indice PondENGHO'!S22-1</f>
        <v>2.4940495188637168E-2</v>
      </c>
      <c r="T25" s="3">
        <f>+'Indice PondENGHO'!T23/'Indice PondENGHO'!T22-1</f>
        <v>8.9752831055952553E-2</v>
      </c>
      <c r="U25" s="3">
        <f>+'Indice PondENGHO'!U23/'Indice PondENGHO'!U22-1</f>
        <v>4.5393337027545888E-2</v>
      </c>
      <c r="V25" s="3">
        <f>+'Indice PondENGHO'!V23/'Indice PondENGHO'!V22-1</f>
        <v>0.10182307727742423</v>
      </c>
      <c r="W25" s="3">
        <f>+'Indice PondENGHO'!W23/'Indice PondENGHO'!W22-1</f>
        <v>2.1862193350921544E-2</v>
      </c>
      <c r="X25" s="3">
        <f>+'Indice PondENGHO'!X23/'Indice PondENGHO'!X22-1</f>
        <v>5.7905267693002083E-2</v>
      </c>
      <c r="Y25" s="3">
        <f>+'Indice PondENGHO'!Y23/'Indice PondENGHO'!Y22-1</f>
        <v>2.7819559235517044E-2</v>
      </c>
      <c r="Z25" s="3">
        <f>+'Indice PondENGHO'!Z23/'Indice PondENGHO'!Z22-1</f>
        <v>5.9618282680701018E-2</v>
      </c>
      <c r="AA25" s="3">
        <f>+'Indice PondENGHO'!AA23/'Indice PondENGHO'!AA22-1</f>
        <v>7.856834127420087E-2</v>
      </c>
      <c r="AB25" s="10">
        <f>+'Indice PondENGHO'!AB23/'Indice PondENGHO'!AB22-1</f>
        <v>6.235763569709718E-2</v>
      </c>
      <c r="AC25" s="3">
        <f>+'Indice PondENGHO'!AC23/'Indice PondENGHO'!AC22-1</f>
        <v>2.7477986771271556E-2</v>
      </c>
      <c r="AD25" s="3">
        <f>+'Indice PondENGHO'!AD23/'Indice PondENGHO'!AD22-1</f>
        <v>5.4605246482039016E-2</v>
      </c>
      <c r="AE25" s="3">
        <f>+'Indice PondENGHO'!AE23/'Indice PondENGHO'!AE22-1</f>
        <v>2.4027576399018979E-2</v>
      </c>
      <c r="AF25" s="3">
        <f>+'Indice PondENGHO'!AF23/'Indice PondENGHO'!AF22-1</f>
        <v>9.0350476999735196E-2</v>
      </c>
      <c r="AG25" s="3">
        <f>+'Indice PondENGHO'!AG23/'Indice PondENGHO'!AG22-1</f>
        <v>4.484574985714862E-2</v>
      </c>
      <c r="AH25" s="3">
        <f>+'Indice PondENGHO'!AH23/'Indice PondENGHO'!AH22-1</f>
        <v>0.1027049012668122</v>
      </c>
      <c r="AI25" s="3">
        <f>+'Indice PondENGHO'!AI23/'Indice PondENGHO'!AI22-1</f>
        <v>2.1319041579404008E-2</v>
      </c>
      <c r="AJ25" s="3">
        <f>+'Indice PondENGHO'!AJ23/'Indice PondENGHO'!AJ22-1</f>
        <v>5.7454099921393942E-2</v>
      </c>
      <c r="AK25" s="3">
        <f>+'Indice PondENGHO'!AK23/'Indice PondENGHO'!AK22-1</f>
        <v>2.8213237849322281E-2</v>
      </c>
      <c r="AL25" s="3">
        <f>+'Indice PondENGHO'!AL23/'Indice PondENGHO'!AL22-1</f>
        <v>5.8081603908991308E-2</v>
      </c>
      <c r="AM25" s="11">
        <f>+'Indice PondENGHO'!AM23/'Indice PondENGHO'!AM22-1</f>
        <v>7.891665162564343E-2</v>
      </c>
      <c r="AN25" s="3">
        <f>+'Indice PondENGHO'!AN23/'Indice PondENGHO'!AN22-1</f>
        <v>6.2343718841178619E-2</v>
      </c>
      <c r="AO25" s="3">
        <f>+'Indice PondENGHO'!AO23/'Indice PondENGHO'!AO22-1</f>
        <v>2.7223357982661289E-2</v>
      </c>
      <c r="AP25" s="3">
        <f>+'Indice PondENGHO'!AP23/'Indice PondENGHO'!AP22-1</f>
        <v>5.5626710701179638E-2</v>
      </c>
      <c r="AQ25" s="3">
        <f>+'Indice PondENGHO'!AQ23/'Indice PondENGHO'!AQ22-1</f>
        <v>2.4028436845681789E-2</v>
      </c>
      <c r="AR25" s="3">
        <f>+'Indice PondENGHO'!AR23/'Indice PondENGHO'!AR22-1</f>
        <v>9.0230226818919457E-2</v>
      </c>
      <c r="AS25" s="3">
        <f>+'Indice PondENGHO'!AS23/'Indice PondENGHO'!AS22-1</f>
        <v>4.4344223078095046E-2</v>
      </c>
      <c r="AT25" s="3">
        <f>+'Indice PondENGHO'!AT23/'Indice PondENGHO'!AT22-1</f>
        <v>0.10413245990816722</v>
      </c>
      <c r="AU25" s="3">
        <f>+'Indice PondENGHO'!AU23/'Indice PondENGHO'!AU22-1</f>
        <v>2.0517569272938241E-2</v>
      </c>
      <c r="AV25" s="3">
        <f>+'Indice PondENGHO'!AV23/'Indice PondENGHO'!AV22-1</f>
        <v>5.7392169116051939E-2</v>
      </c>
      <c r="AW25" s="3">
        <f>+'Indice PondENGHO'!AW23/'Indice PondENGHO'!AW22-1</f>
        <v>2.7930873039187842E-2</v>
      </c>
      <c r="AX25" s="3">
        <f>+'Indice PondENGHO'!AX23/'Indice PondENGHO'!AX22-1</f>
        <v>5.79948737621101E-2</v>
      </c>
      <c r="AY25" s="3">
        <f>+'Indice PondENGHO'!AY23/'Indice PondENGHO'!AY22-1</f>
        <v>7.8079117265839271E-2</v>
      </c>
      <c r="AZ25" s="10">
        <f>+'Indice PondENGHO'!AZ23/'Indice PondENGHO'!AZ22-1</f>
        <v>6.2265149706250966E-2</v>
      </c>
      <c r="BA25" s="3">
        <f>+'Indice PondENGHO'!BA23/'Indice PondENGHO'!BA22-1</f>
        <v>2.6711262357153931E-2</v>
      </c>
      <c r="BB25" s="3">
        <f>+'Indice PondENGHO'!BB23/'Indice PondENGHO'!BB22-1</f>
        <v>5.6618892928461007E-2</v>
      </c>
      <c r="BC25" s="3">
        <f>+'Indice PondENGHO'!BC23/'Indice PondENGHO'!BC22-1</f>
        <v>2.2043819983755153E-2</v>
      </c>
      <c r="BD25" s="3">
        <f>+'Indice PondENGHO'!BD23/'Indice PondENGHO'!BD22-1</f>
        <v>8.9082455725181253E-2</v>
      </c>
      <c r="BE25" s="3">
        <f>+'Indice PondENGHO'!BE23/'Indice PondENGHO'!BE22-1</f>
        <v>4.3770527715732754E-2</v>
      </c>
      <c r="BF25" s="3">
        <f>+'Indice PondENGHO'!BF23/'Indice PondENGHO'!BF22-1</f>
        <v>0.10521489577432575</v>
      </c>
      <c r="BG25" s="3">
        <f>+'Indice PondENGHO'!BG23/'Indice PondENGHO'!BG22-1</f>
        <v>1.9341626864052497E-2</v>
      </c>
      <c r="BH25" s="3">
        <f>+'Indice PondENGHO'!BH23/'Indice PondENGHO'!BH22-1</f>
        <v>5.6803528653012636E-2</v>
      </c>
      <c r="BI25" s="3">
        <f>+'Indice PondENGHO'!BI23/'Indice PondENGHO'!BI22-1</f>
        <v>2.9749473874108201E-2</v>
      </c>
      <c r="BJ25" s="3">
        <f>+'Indice PondENGHO'!BJ23/'Indice PondENGHO'!BJ22-1</f>
        <v>5.764598579447E-2</v>
      </c>
      <c r="BK25" s="11">
        <f>+'Indice PondENGHO'!BK23/'Indice PondENGHO'!BK22-1</f>
        <v>7.7129578932752407E-2</v>
      </c>
      <c r="BL25" s="2">
        <f t="shared" si="3"/>
        <v>43344</v>
      </c>
      <c r="BM25" s="3">
        <f>+'Indice PondENGHO'!BL23/'Indice PondENGHO'!BL22-1</f>
        <v>5.8218098934657236E-2</v>
      </c>
      <c r="BN25" s="3">
        <f>+'Indice PondENGHO'!BM23/'Indice PondENGHO'!BM22-1</f>
        <v>5.8262597113143411E-2</v>
      </c>
      <c r="BO25" s="3">
        <f>+'Indice PondENGHO'!BN23/'Indice PondENGHO'!BN22-1</f>
        <v>5.7941927090216616E-2</v>
      </c>
      <c r="BP25" s="3">
        <f>+'Indice PondENGHO'!BO23/'Indice PondENGHO'!BO22-1</f>
        <v>5.9357793313105534E-2</v>
      </c>
      <c r="BQ25" s="3">
        <f>+'Indice PondENGHO'!BP23/'Indice PondENGHO'!BP22-1</f>
        <v>5.9004877146789703E-2</v>
      </c>
      <c r="BR25" s="10">
        <f>+'Indice PondENGHO'!BQ23/'Indice PondENGHO'!BQ22-1</f>
        <v>6.22731131156391E-2</v>
      </c>
      <c r="BS25" s="3">
        <f>+'Indice PondENGHO'!BR23/'Indice PondENGHO'!BR22-1</f>
        <v>2.7181669615647941E-2</v>
      </c>
      <c r="BT25" s="3">
        <f>+'Indice PondENGHO'!BS23/'Indice PondENGHO'!BS22-1</f>
        <v>5.5380930640849257E-2</v>
      </c>
      <c r="BU25" s="3">
        <f>+'Indice PondENGHO'!BT23/'Indice PondENGHO'!BT22-1</f>
        <v>2.3970773677971735E-2</v>
      </c>
      <c r="BV25" s="3">
        <f>+'Indice PondENGHO'!BU23/'Indice PondENGHO'!BU22-1</f>
        <v>8.9695964860649458E-2</v>
      </c>
      <c r="BW25" s="3">
        <f>+'Indice PondENGHO'!BV23/'Indice PondENGHO'!BV22-1</f>
        <v>4.4459867428546573E-2</v>
      </c>
      <c r="BX25" s="3">
        <f>+'Indice PondENGHO'!BW23/'Indice PondENGHO'!BW22-1</f>
        <v>0.10366934367080538</v>
      </c>
      <c r="BY25" s="3">
        <f>+'Indice PondENGHO'!BX23/'Indice PondENGHO'!BX22-1</f>
        <v>2.085938247719743E-2</v>
      </c>
      <c r="BZ25" s="3">
        <f>+'Indice PondENGHO'!BY23/'Indice PondENGHO'!BY22-1</f>
        <v>5.7393718099811419E-2</v>
      </c>
      <c r="CA25" s="3">
        <f>+'Indice PondENGHO'!BZ23/'Indice PondENGHO'!BZ22-1</f>
        <v>2.8601571293311423E-2</v>
      </c>
      <c r="CB25" s="3">
        <f>+'Indice PondENGHO'!CA23/'Indice PondENGHO'!CA22-1</f>
        <v>5.8230328740871862E-2</v>
      </c>
      <c r="CC25" s="11">
        <f>+'Indice PondENGHO'!CB23/'Indice PondENGHO'!CB22-1</f>
        <v>7.7966574816684897E-2</v>
      </c>
      <c r="CD25" s="10">
        <f>+'Indice PondENGHO'!CC23/'Indice PondENGHO'!CC22-1</f>
        <v>5.8684365763792323E-2</v>
      </c>
      <c r="CE25" s="11">
        <f>+'Indice PondENGHO'!CD23/'Indice PondENGHO'!CD22-1</f>
        <v>5.8684365763792323E-2</v>
      </c>
      <c r="CG25" s="3">
        <f ca="1">+'Indice PondENGHO'!CF23/'Indice PondENGHO'!CF22-1</f>
        <v>5.8846824131505659E-2</v>
      </c>
      <c r="CI25" s="3">
        <f t="shared" si="4"/>
        <v>-7.8677821213246624E-4</v>
      </c>
      <c r="CJ25" s="3">
        <f>+'[3]Infla Mensual PondENGHO'!CF25</f>
        <v>3.0887145771174573E-4</v>
      </c>
      <c r="CK25" s="3">
        <f t="shared" si="5"/>
        <v>-1.095649669844212E-3</v>
      </c>
    </row>
    <row r="26" spans="1:89" x14ac:dyDescent="0.25">
      <c r="A26" s="2">
        <f t="shared" si="1"/>
        <v>43374</v>
      </c>
      <c r="B26" s="1">
        <f t="shared" si="2"/>
        <v>10</v>
      </c>
      <c r="C26" s="1">
        <v>2018</v>
      </c>
      <c r="D26" s="10">
        <f>+'Indice PondENGHO'!D24/'Indice PondENGHO'!D23-1</f>
        <v>5.195351092023226E-2</v>
      </c>
      <c r="E26" s="3">
        <f>+'Indice PondENGHO'!E24/'Indice PondENGHO'!E23-1</f>
        <v>2.1170627792379992E-2</v>
      </c>
      <c r="F26" s="3">
        <f>+'Indice PondENGHO'!F24/'Indice PondENGHO'!F23-1</f>
        <v>3.9082362461356324E-2</v>
      </c>
      <c r="G26" s="3">
        <f>+'Indice PondENGHO'!G24/'Indice PondENGHO'!G23-1</f>
        <v>8.4480977825682757E-2</v>
      </c>
      <c r="H26" s="3">
        <f>+'Indice PondENGHO'!H24/'Indice PondENGHO'!H23-1</f>
        <v>4.3113036566100105E-2</v>
      </c>
      <c r="I26" s="3">
        <f>+'Indice PondENGHO'!I24/'Indice PondENGHO'!I23-1</f>
        <v>5.3038026926171877E-2</v>
      </c>
      <c r="J26" s="3">
        <f>+'Indice PondENGHO'!J24/'Indice PondENGHO'!J23-1</f>
        <v>7.6775377124782329E-2</v>
      </c>
      <c r="K26" s="3">
        <f>+'Indice PondENGHO'!K24/'Indice PondENGHO'!K23-1</f>
        <v>8.3426582525534254E-3</v>
      </c>
      <c r="L26" s="3">
        <f>+'Indice PondENGHO'!L24/'Indice PondENGHO'!L23-1</f>
        <v>3.1409997171758741E-2</v>
      </c>
      <c r="M26" s="3">
        <f>+'Indice PondENGHO'!M24/'Indice PondENGHO'!M23-1</f>
        <v>2.7544246266317352E-2</v>
      </c>
      <c r="N26" s="3">
        <f>+'Indice PondENGHO'!N24/'Indice PondENGHO'!N23-1</f>
        <v>3.1619602792891E-2</v>
      </c>
      <c r="O26" s="11">
        <f>+'Indice PondENGHO'!O24/'Indice PondENGHO'!O23-1</f>
        <v>6.083437453853513E-2</v>
      </c>
      <c r="P26" s="3">
        <f>+'Indice PondENGHO'!P24/'Indice PondENGHO'!P23-1</f>
        <v>5.1947697239119739E-2</v>
      </c>
      <c r="Q26" s="3">
        <f>+'Indice PondENGHO'!Q24/'Indice PondENGHO'!Q23-1</f>
        <v>2.1294943274435596E-2</v>
      </c>
      <c r="R26" s="3">
        <f>+'Indice PondENGHO'!R24/'Indice PondENGHO'!R23-1</f>
        <v>3.9294530813209771E-2</v>
      </c>
      <c r="S26" s="3">
        <f>+'Indice PondENGHO'!S24/'Indice PondENGHO'!S23-1</f>
        <v>8.7633370995816362E-2</v>
      </c>
      <c r="T26" s="3">
        <f>+'Indice PondENGHO'!T24/'Indice PondENGHO'!T23-1</f>
        <v>4.1100699320810508E-2</v>
      </c>
      <c r="U26" s="3">
        <f>+'Indice PondENGHO'!U24/'Indice PondENGHO'!U23-1</f>
        <v>5.3878213422446475E-2</v>
      </c>
      <c r="V26" s="3">
        <f>+'Indice PondENGHO'!V24/'Indice PondENGHO'!V23-1</f>
        <v>7.6677779016536496E-2</v>
      </c>
      <c r="W26" s="3">
        <f>+'Indice PondENGHO'!W24/'Indice PondENGHO'!W23-1</f>
        <v>7.3662629515649503E-3</v>
      </c>
      <c r="X26" s="3">
        <f>+'Indice PondENGHO'!X24/'Indice PondENGHO'!X23-1</f>
        <v>2.9824458083413496E-2</v>
      </c>
      <c r="Y26" s="3">
        <f>+'Indice PondENGHO'!Y24/'Indice PondENGHO'!Y23-1</f>
        <v>2.8411210295664846E-2</v>
      </c>
      <c r="Z26" s="3">
        <f>+'Indice PondENGHO'!Z24/'Indice PondENGHO'!Z23-1</f>
        <v>3.1183253309308157E-2</v>
      </c>
      <c r="AA26" s="3">
        <f>+'Indice PondENGHO'!AA24/'Indice PondENGHO'!AA23-1</f>
        <v>6.1546855921855936E-2</v>
      </c>
      <c r="AB26" s="10">
        <f>+'Indice PondENGHO'!AB24/'Indice PondENGHO'!AB23-1</f>
        <v>5.1936294780430936E-2</v>
      </c>
      <c r="AC26" s="3">
        <f>+'Indice PondENGHO'!AC24/'Indice PondENGHO'!AC23-1</f>
        <v>2.1108514587705907E-2</v>
      </c>
      <c r="AD26" s="3">
        <f>+'Indice PondENGHO'!AD24/'Indice PondENGHO'!AD23-1</f>
        <v>3.9375369280158834E-2</v>
      </c>
      <c r="AE26" s="3">
        <f>+'Indice PondENGHO'!AE24/'Indice PondENGHO'!AE23-1</f>
        <v>9.053460396207802E-2</v>
      </c>
      <c r="AF26" s="3">
        <f>+'Indice PondENGHO'!AF24/'Indice PondENGHO'!AF23-1</f>
        <v>4.014540512319531E-2</v>
      </c>
      <c r="AG26" s="3">
        <f>+'Indice PondENGHO'!AG24/'Indice PondENGHO'!AG23-1</f>
        <v>5.4152405170460494E-2</v>
      </c>
      <c r="AH26" s="3">
        <f>+'Indice PondENGHO'!AH24/'Indice PondENGHO'!AH23-1</f>
        <v>7.7043227567706651E-2</v>
      </c>
      <c r="AI26" s="3">
        <f>+'Indice PondENGHO'!AI24/'Indice PondENGHO'!AI23-1</f>
        <v>6.8221369240832885E-3</v>
      </c>
      <c r="AJ26" s="3">
        <f>+'Indice PondENGHO'!AJ24/'Indice PondENGHO'!AJ23-1</f>
        <v>2.9119573099887441E-2</v>
      </c>
      <c r="AK26" s="3">
        <f>+'Indice PondENGHO'!AK24/'Indice PondENGHO'!AK23-1</f>
        <v>2.84958862419602E-2</v>
      </c>
      <c r="AL26" s="3">
        <f>+'Indice PondENGHO'!AL24/'Indice PondENGHO'!AL23-1</f>
        <v>3.1401443296272813E-2</v>
      </c>
      <c r="AM26" s="11">
        <f>+'Indice PondENGHO'!AM24/'Indice PondENGHO'!AM23-1</f>
        <v>6.1943993192542735E-2</v>
      </c>
      <c r="AN26" s="3">
        <f>+'Indice PondENGHO'!AN24/'Indice PondENGHO'!AN23-1</f>
        <v>5.188684701663604E-2</v>
      </c>
      <c r="AO26" s="3">
        <f>+'Indice PondENGHO'!AO24/'Indice PondENGHO'!AO23-1</f>
        <v>2.1229759948005356E-2</v>
      </c>
      <c r="AP26" s="3">
        <f>+'Indice PondENGHO'!AP24/'Indice PondENGHO'!AP23-1</f>
        <v>3.9282614573126429E-2</v>
      </c>
      <c r="AQ26" s="3">
        <f>+'Indice PondENGHO'!AQ24/'Indice PondENGHO'!AQ23-1</f>
        <v>9.0156577756490108E-2</v>
      </c>
      <c r="AR26" s="3">
        <f>+'Indice PondENGHO'!AR24/'Indice PondENGHO'!AR23-1</f>
        <v>3.9830661639205234E-2</v>
      </c>
      <c r="AS26" s="3">
        <f>+'Indice PondENGHO'!AS24/'Indice PondENGHO'!AS23-1</f>
        <v>5.4863956310170492E-2</v>
      </c>
      <c r="AT26" s="3">
        <f>+'Indice PondENGHO'!AT24/'Indice PondENGHO'!AT23-1</f>
        <v>7.6450355152251515E-2</v>
      </c>
      <c r="AU26" s="3">
        <f>+'Indice PondENGHO'!AU24/'Indice PondENGHO'!AU23-1</f>
        <v>6.7030465643063142E-3</v>
      </c>
      <c r="AV26" s="3">
        <f>+'Indice PondENGHO'!AV24/'Indice PondENGHO'!AV23-1</f>
        <v>2.8760516189576091E-2</v>
      </c>
      <c r="AW26" s="3">
        <f>+'Indice PondENGHO'!AW24/'Indice PondENGHO'!AW23-1</f>
        <v>2.8338529521613198E-2</v>
      </c>
      <c r="AX26" s="3">
        <f>+'Indice PondENGHO'!AX24/'Indice PondENGHO'!AX23-1</f>
        <v>3.0941693103014423E-2</v>
      </c>
      <c r="AY26" s="3">
        <f>+'Indice PondENGHO'!AY24/'Indice PondENGHO'!AY23-1</f>
        <v>6.1820389232119188E-2</v>
      </c>
      <c r="AZ26" s="10">
        <f>+'Indice PondENGHO'!AZ24/'Indice PondENGHO'!AZ23-1</f>
        <v>5.1776257559817074E-2</v>
      </c>
      <c r="BA26" s="3">
        <f>+'Indice PondENGHO'!BA24/'Indice PondENGHO'!BA23-1</f>
        <v>2.1485854077040178E-2</v>
      </c>
      <c r="BB26" s="3">
        <f>+'Indice PondENGHO'!BB24/'Indice PondENGHO'!BB23-1</f>
        <v>3.9185827803724482E-2</v>
      </c>
      <c r="BC26" s="3">
        <f>+'Indice PondENGHO'!BC24/'Indice PondENGHO'!BC23-1</f>
        <v>8.8259793202173364E-2</v>
      </c>
      <c r="BD26" s="3">
        <f>+'Indice PondENGHO'!BD24/'Indice PondENGHO'!BD23-1</f>
        <v>3.7921104115046012E-2</v>
      </c>
      <c r="BE26" s="3">
        <f>+'Indice PondENGHO'!BE24/'Indice PondENGHO'!BE23-1</f>
        <v>5.5663676676165341E-2</v>
      </c>
      <c r="BF26" s="3">
        <f>+'Indice PondENGHO'!BF24/'Indice PondENGHO'!BF23-1</f>
        <v>7.6151124842201323E-2</v>
      </c>
      <c r="BG26" s="3">
        <f>+'Indice PondENGHO'!BG24/'Indice PondENGHO'!BG23-1</f>
        <v>6.1140073612471202E-3</v>
      </c>
      <c r="BH26" s="3">
        <f>+'Indice PondENGHO'!BH24/'Indice PondENGHO'!BH23-1</f>
        <v>2.8370718260315675E-2</v>
      </c>
      <c r="BI26" s="3">
        <f>+'Indice PondENGHO'!BI24/'Indice PondENGHO'!BI23-1</f>
        <v>2.7625792355316481E-2</v>
      </c>
      <c r="BJ26" s="3">
        <f>+'Indice PondENGHO'!BJ24/'Indice PondENGHO'!BJ23-1</f>
        <v>3.0524783556742818E-2</v>
      </c>
      <c r="BK26" s="11">
        <f>+'Indice PondENGHO'!BK24/'Indice PondENGHO'!BK23-1</f>
        <v>6.1656691211549042E-2</v>
      </c>
      <c r="BL26" s="2">
        <f t="shared" si="3"/>
        <v>43374</v>
      </c>
      <c r="BM26" s="3">
        <f>+'Indice PondENGHO'!BL24/'Indice PondENGHO'!BL23-1</f>
        <v>5.1242593701655625E-2</v>
      </c>
      <c r="BN26" s="3">
        <f>+'Indice PondENGHO'!BM24/'Indice PondENGHO'!BM23-1</f>
        <v>5.1574481443950271E-2</v>
      </c>
      <c r="BO26" s="3">
        <f>+'Indice PondENGHO'!BN24/'Indice PondENGHO'!BN23-1</f>
        <v>5.170865622673948E-2</v>
      </c>
      <c r="BP26" s="3">
        <f>+'Indice PondENGHO'!BO24/'Indice PondENGHO'!BO23-1</f>
        <v>5.1835956365874125E-2</v>
      </c>
      <c r="BQ26" s="3">
        <f>+'Indice PondENGHO'!BP24/'Indice PondENGHO'!BP23-1</f>
        <v>5.0874572017653552E-2</v>
      </c>
      <c r="BR26" s="10">
        <f>+'Indice PondENGHO'!BQ24/'Indice PondENGHO'!BQ23-1</f>
        <v>5.189505841578046E-2</v>
      </c>
      <c r="BS26" s="3">
        <f>+'Indice PondENGHO'!BR24/'Indice PondENGHO'!BR23-1</f>
        <v>2.1291243038866758E-2</v>
      </c>
      <c r="BT26" s="3">
        <f>+'Indice PondENGHO'!BS24/'Indice PondENGHO'!BS23-1</f>
        <v>3.9246383565124887E-2</v>
      </c>
      <c r="BU26" s="3">
        <f>+'Indice PondENGHO'!BT24/'Indice PondENGHO'!BT23-1</f>
        <v>8.8532530064314052E-2</v>
      </c>
      <c r="BV26" s="3">
        <f>+'Indice PondENGHO'!BU24/'Indice PondENGHO'!BU23-1</f>
        <v>3.95330123640103E-2</v>
      </c>
      <c r="BW26" s="3">
        <f>+'Indice PondENGHO'!BV24/'Indice PondENGHO'!BV23-1</f>
        <v>5.4818557946178181E-2</v>
      </c>
      <c r="BX26" s="3">
        <f>+'Indice PondENGHO'!BW24/'Indice PondENGHO'!BW23-1</f>
        <v>7.6500237900425372E-2</v>
      </c>
      <c r="BY26" s="3">
        <f>+'Indice PondENGHO'!BX24/'Indice PondENGHO'!BX23-1</f>
        <v>6.8576171468530678E-3</v>
      </c>
      <c r="BZ26" s="3">
        <f>+'Indice PondENGHO'!BY24/'Indice PondENGHO'!BY23-1</f>
        <v>2.910408691170252E-2</v>
      </c>
      <c r="CA26" s="3">
        <f>+'Indice PondENGHO'!BZ24/'Indice PondENGHO'!BZ23-1</f>
        <v>2.8041559463928722E-2</v>
      </c>
      <c r="CB26" s="3">
        <f>+'Indice PondENGHO'!CA24/'Indice PondENGHO'!CA23-1</f>
        <v>3.0928905853638167E-2</v>
      </c>
      <c r="CC26" s="11">
        <f>+'Indice PondENGHO'!CB24/'Indice PondENGHO'!CB23-1</f>
        <v>6.1645862267119211E-2</v>
      </c>
      <c r="CD26" s="10">
        <f>+'Indice PondENGHO'!CC24/'Indice PondENGHO'!CC23-1</f>
        <v>5.1389857123304017E-2</v>
      </c>
      <c r="CE26" s="11">
        <f>+'Indice PondENGHO'!CD24/'Indice PondENGHO'!CD23-1</f>
        <v>5.1389857123304017E-2</v>
      </c>
      <c r="CG26" s="3">
        <f ca="1">+'Indice PondENGHO'!CF24/'Indice PondENGHO'!CF23-1</f>
        <v>5.1303106365261808E-2</v>
      </c>
      <c r="CI26" s="3">
        <f t="shared" si="4"/>
        <v>3.6802168400207336E-4</v>
      </c>
      <c r="CJ26" s="3">
        <f>+'[3]Infla Mensual PondENGHO'!CF26</f>
        <v>1.6163255786914021E-3</v>
      </c>
      <c r="CK26" s="3">
        <f t="shared" si="5"/>
        <v>-1.2483038946893288E-3</v>
      </c>
    </row>
    <row r="27" spans="1:89" x14ac:dyDescent="0.25">
      <c r="A27" s="2">
        <f t="shared" si="1"/>
        <v>43405</v>
      </c>
      <c r="B27" s="1">
        <f t="shared" si="2"/>
        <v>11</v>
      </c>
      <c r="C27" s="1">
        <v>2018</v>
      </c>
      <c r="D27" s="10">
        <f>+'Indice PondENGHO'!D25/'Indice PondENGHO'!D24-1</f>
        <v>4.0303396368956301E-2</v>
      </c>
      <c r="E27" s="3">
        <f>+'Indice PondENGHO'!E25/'Indice PondENGHO'!E24-1</f>
        <v>3.9464776328046458E-2</v>
      </c>
      <c r="F27" s="3">
        <f>+'Indice PondENGHO'!F25/'Indice PondENGHO'!F24-1</f>
        <v>2.6411403310447001E-2</v>
      </c>
      <c r="G27" s="3">
        <f>+'Indice PondENGHO'!G25/'Indice PondENGHO'!G24-1</f>
        <v>2.253259672769059E-2</v>
      </c>
      <c r="H27" s="3">
        <f>+'Indice PondENGHO'!H25/'Indice PondENGHO'!H24-1</f>
        <v>3.7415218403815897E-2</v>
      </c>
      <c r="I27" s="3">
        <f>+'Indice PondENGHO'!I25/'Indice PondENGHO'!I24-1</f>
        <v>6.3767777550773674E-2</v>
      </c>
      <c r="J27" s="3">
        <f>+'Indice PondENGHO'!J25/'Indice PondENGHO'!J24-1</f>
        <v>2.6605388335918967E-2</v>
      </c>
      <c r="K27" s="3">
        <f>+'Indice PondENGHO'!K25/'Indice PondENGHO'!K24-1</f>
        <v>2.9096274751624795E-2</v>
      </c>
      <c r="L27" s="3">
        <f>+'Indice PondENGHO'!L25/'Indice PondENGHO'!L24-1</f>
        <v>2.9367775815364094E-2</v>
      </c>
      <c r="M27" s="3">
        <f>+'Indice PondENGHO'!M25/'Indice PondENGHO'!M24-1</f>
        <v>3.0055033436992007E-2</v>
      </c>
      <c r="N27" s="3">
        <f>+'Indice PondENGHO'!N25/'Indice PondENGHO'!N24-1</f>
        <v>2.5654999849797244E-2</v>
      </c>
      <c r="O27" s="11">
        <f>+'Indice PondENGHO'!O25/'Indice PondENGHO'!O24-1</f>
        <v>4.6195306739887698E-2</v>
      </c>
      <c r="P27" s="3">
        <f>+'Indice PondENGHO'!P25/'Indice PondENGHO'!P24-1</f>
        <v>4.0981625373029296E-2</v>
      </c>
      <c r="Q27" s="3">
        <f>+'Indice PondENGHO'!Q25/'Indice PondENGHO'!Q24-1</f>
        <v>4.0129104759133005E-2</v>
      </c>
      <c r="R27" s="3">
        <f>+'Indice PondENGHO'!R25/'Indice PondENGHO'!R24-1</f>
        <v>2.6814871171023658E-2</v>
      </c>
      <c r="S27" s="3">
        <f>+'Indice PondENGHO'!S25/'Indice PondENGHO'!S24-1</f>
        <v>2.2278926223715745E-2</v>
      </c>
      <c r="T27" s="3">
        <f>+'Indice PondENGHO'!T25/'Indice PondENGHO'!T24-1</f>
        <v>3.7927334195556828E-2</v>
      </c>
      <c r="U27" s="3">
        <f>+'Indice PondENGHO'!U25/'Indice PondENGHO'!U24-1</f>
        <v>6.1012479493166794E-2</v>
      </c>
      <c r="V27" s="3">
        <f>+'Indice PondENGHO'!V25/'Indice PondENGHO'!V24-1</f>
        <v>2.6560805873546034E-2</v>
      </c>
      <c r="W27" s="3">
        <f>+'Indice PondENGHO'!W25/'Indice PondENGHO'!W24-1</f>
        <v>3.0569152420735435E-2</v>
      </c>
      <c r="X27" s="3">
        <f>+'Indice PondENGHO'!X25/'Indice PondENGHO'!X24-1</f>
        <v>2.9163024624490275E-2</v>
      </c>
      <c r="Y27" s="3">
        <f>+'Indice PondENGHO'!Y25/'Indice PondENGHO'!Y24-1</f>
        <v>2.8853987091437716E-2</v>
      </c>
      <c r="Z27" s="3">
        <f>+'Indice PondENGHO'!Z25/'Indice PondENGHO'!Z24-1</f>
        <v>2.5861240519620132E-2</v>
      </c>
      <c r="AA27" s="3">
        <f>+'Indice PondENGHO'!AA25/'Indice PondENGHO'!AA24-1</f>
        <v>4.4658139780640704E-2</v>
      </c>
      <c r="AB27" s="10">
        <f>+'Indice PondENGHO'!AB25/'Indice PondENGHO'!AB24-1</f>
        <v>4.1532598996621539E-2</v>
      </c>
      <c r="AC27" s="3">
        <f>+'Indice PondENGHO'!AC25/'Indice PondENGHO'!AC24-1</f>
        <v>3.9544088763881602E-2</v>
      </c>
      <c r="AD27" s="3">
        <f>+'Indice PondENGHO'!AD25/'Indice PondENGHO'!AD24-1</f>
        <v>2.6841241961699014E-2</v>
      </c>
      <c r="AE27" s="3">
        <f>+'Indice PondENGHO'!AE25/'Indice PondENGHO'!AE24-1</f>
        <v>2.2530253065622619E-2</v>
      </c>
      <c r="AF27" s="3">
        <f>+'Indice PondENGHO'!AF25/'Indice PondENGHO'!AF24-1</f>
        <v>3.7598233442380558E-2</v>
      </c>
      <c r="AG27" s="3">
        <f>+'Indice PondENGHO'!AG25/'Indice PondENGHO'!AG24-1</f>
        <v>6.0907559257844968E-2</v>
      </c>
      <c r="AH27" s="3">
        <f>+'Indice PondENGHO'!AH25/'Indice PondENGHO'!AH24-1</f>
        <v>2.6298384932478047E-2</v>
      </c>
      <c r="AI27" s="3">
        <f>+'Indice PondENGHO'!AI25/'Indice PondENGHO'!AI24-1</f>
        <v>3.1151946761784455E-2</v>
      </c>
      <c r="AJ27" s="3">
        <f>+'Indice PondENGHO'!AJ25/'Indice PondENGHO'!AJ24-1</f>
        <v>2.8660845443000182E-2</v>
      </c>
      <c r="AK27" s="3">
        <f>+'Indice PondENGHO'!AK25/'Indice PondENGHO'!AK24-1</f>
        <v>2.8873090823613223E-2</v>
      </c>
      <c r="AL27" s="3">
        <f>+'Indice PondENGHO'!AL25/'Indice PondENGHO'!AL24-1</f>
        <v>2.6269831529986076E-2</v>
      </c>
      <c r="AM27" s="11">
        <f>+'Indice PondENGHO'!AM25/'Indice PondENGHO'!AM24-1</f>
        <v>4.4018116911620497E-2</v>
      </c>
      <c r="AN27" s="3">
        <f>+'Indice PondENGHO'!AN25/'Indice PondENGHO'!AN24-1</f>
        <v>4.1994507077776744E-2</v>
      </c>
      <c r="AO27" s="3">
        <f>+'Indice PondENGHO'!AO25/'Indice PondENGHO'!AO24-1</f>
        <v>3.9845546119062991E-2</v>
      </c>
      <c r="AP27" s="3">
        <f>+'Indice PondENGHO'!AP25/'Indice PondENGHO'!AP24-1</f>
        <v>2.686604600625131E-2</v>
      </c>
      <c r="AQ27" s="3">
        <f>+'Indice PondENGHO'!AQ25/'Indice PondENGHO'!AQ24-1</f>
        <v>2.2611523851441717E-2</v>
      </c>
      <c r="AR27" s="3">
        <f>+'Indice PondENGHO'!AR25/'Indice PondENGHO'!AR24-1</f>
        <v>3.7723926591605617E-2</v>
      </c>
      <c r="AS27" s="3">
        <f>+'Indice PondENGHO'!AS25/'Indice PondENGHO'!AS24-1</f>
        <v>5.5044311831230264E-2</v>
      </c>
      <c r="AT27" s="3">
        <f>+'Indice PondENGHO'!AT25/'Indice PondENGHO'!AT24-1</f>
        <v>2.6483050931677798E-2</v>
      </c>
      <c r="AU27" s="3">
        <f>+'Indice PondENGHO'!AU25/'Indice PondENGHO'!AU24-1</f>
        <v>3.128913075352191E-2</v>
      </c>
      <c r="AV27" s="3">
        <f>+'Indice PondENGHO'!AV25/'Indice PondENGHO'!AV24-1</f>
        <v>3.0079794160043027E-2</v>
      </c>
      <c r="AW27" s="3">
        <f>+'Indice PondENGHO'!AW25/'Indice PondENGHO'!AW24-1</f>
        <v>2.8438872400920134E-2</v>
      </c>
      <c r="AX27" s="3">
        <f>+'Indice PondENGHO'!AX25/'Indice PondENGHO'!AX24-1</f>
        <v>2.6434540052700406E-2</v>
      </c>
      <c r="AY27" s="3">
        <f>+'Indice PondENGHO'!AY25/'Indice PondENGHO'!AY24-1</f>
        <v>4.3683535369464011E-2</v>
      </c>
      <c r="AZ27" s="10">
        <f>+'Indice PondENGHO'!AZ25/'Indice PondENGHO'!AZ24-1</f>
        <v>4.2506381877365662E-2</v>
      </c>
      <c r="BA27" s="3">
        <f>+'Indice PondENGHO'!BA25/'Indice PondENGHO'!BA24-1</f>
        <v>4.0700195493670321E-2</v>
      </c>
      <c r="BB27" s="3">
        <f>+'Indice PondENGHO'!BB25/'Indice PondENGHO'!BB24-1</f>
        <v>2.6712935850559338E-2</v>
      </c>
      <c r="BC27" s="3">
        <f>+'Indice PondENGHO'!BC25/'Indice PondENGHO'!BC24-1</f>
        <v>2.1505571025081105E-2</v>
      </c>
      <c r="BD27" s="3">
        <f>+'Indice PondENGHO'!BD25/'Indice PondENGHO'!BD24-1</f>
        <v>3.8621254648361969E-2</v>
      </c>
      <c r="BE27" s="3">
        <f>+'Indice PondENGHO'!BE25/'Indice PondENGHO'!BE24-1</f>
        <v>5.0104085638034146E-2</v>
      </c>
      <c r="BF27" s="3">
        <f>+'Indice PondENGHO'!BF25/'Indice PondENGHO'!BF24-1</f>
        <v>2.6591893153523616E-2</v>
      </c>
      <c r="BG27" s="3">
        <f>+'Indice PondENGHO'!BG25/'Indice PondENGHO'!BG24-1</f>
        <v>3.2618578769347373E-2</v>
      </c>
      <c r="BH27" s="3">
        <f>+'Indice PondENGHO'!BH25/'Indice PondENGHO'!BH24-1</f>
        <v>3.174797348810765E-2</v>
      </c>
      <c r="BI27" s="3">
        <f>+'Indice PondENGHO'!BI25/'Indice PondENGHO'!BI24-1</f>
        <v>2.7926997958216626E-2</v>
      </c>
      <c r="BJ27" s="3">
        <f>+'Indice PondENGHO'!BJ25/'Indice PondENGHO'!BJ24-1</f>
        <v>2.6897152640135813E-2</v>
      </c>
      <c r="BK27" s="11">
        <f>+'Indice PondENGHO'!BK25/'Indice PondENGHO'!BK24-1</f>
        <v>4.1704516008034487E-2</v>
      </c>
      <c r="BL27" s="2">
        <f t="shared" si="3"/>
        <v>43405</v>
      </c>
      <c r="BM27" s="3">
        <f>+'Indice PondENGHO'!BL25/'Indice PondENGHO'!BL24-1</f>
        <v>3.5081588829900312E-2</v>
      </c>
      <c r="BN27" s="3">
        <f>+'Indice PondENGHO'!BM25/'Indice PondENGHO'!BM24-1</f>
        <v>3.4644345233642238E-2</v>
      </c>
      <c r="BO27" s="3">
        <f>+'Indice PondENGHO'!BN25/'Indice PondENGHO'!BN24-1</f>
        <v>3.4950596465567862E-2</v>
      </c>
      <c r="BP27" s="3">
        <f>+'Indice PondENGHO'!BO25/'Indice PondENGHO'!BO24-1</f>
        <v>3.4423408068666728E-2</v>
      </c>
      <c r="BQ27" s="3">
        <f>+'Indice PondENGHO'!BP25/'Indice PondENGHO'!BP24-1</f>
        <v>3.3905421519750512E-2</v>
      </c>
      <c r="BR27" s="10">
        <f>+'Indice PondENGHO'!BQ25/'Indice PondENGHO'!BQ24-1</f>
        <v>4.1523737344501876E-2</v>
      </c>
      <c r="BS27" s="3">
        <f>+'Indice PondENGHO'!BR25/'Indice PondENGHO'!BR24-1</f>
        <v>4.0056616664996714E-2</v>
      </c>
      <c r="BT27" s="3">
        <f>+'Indice PondENGHO'!BS25/'Indice PondENGHO'!BS24-1</f>
        <v>2.6746430774297725E-2</v>
      </c>
      <c r="BU27" s="3">
        <f>+'Indice PondENGHO'!BT25/'Indice PondENGHO'!BT24-1</f>
        <v>2.2172543926174626E-2</v>
      </c>
      <c r="BV27" s="3">
        <f>+'Indice PondENGHO'!BU25/'Indice PondENGHO'!BU24-1</f>
        <v>3.807671658541234E-2</v>
      </c>
      <c r="BW27" s="3">
        <f>+'Indice PondENGHO'!BV25/'Indice PondENGHO'!BV24-1</f>
        <v>5.535514883060566E-2</v>
      </c>
      <c r="BX27" s="3">
        <f>+'Indice PondENGHO'!BW25/'Indice PondENGHO'!BW24-1</f>
        <v>2.6513673908571844E-2</v>
      </c>
      <c r="BY27" s="3">
        <f>+'Indice PondENGHO'!BX25/'Indice PondENGHO'!BX24-1</f>
        <v>3.1270679633265352E-2</v>
      </c>
      <c r="BZ27" s="3">
        <f>+'Indice PondENGHO'!BY25/'Indice PondENGHO'!BY24-1</f>
        <v>3.0258969143795555E-2</v>
      </c>
      <c r="CA27" s="3">
        <f>+'Indice PondENGHO'!BZ25/'Indice PondENGHO'!BZ24-1</f>
        <v>2.8467838639407272E-2</v>
      </c>
      <c r="CB27" s="3">
        <f>+'Indice PondENGHO'!CA25/'Indice PondENGHO'!CA24-1</f>
        <v>2.6463441572785573E-2</v>
      </c>
      <c r="CC27" s="11">
        <f>+'Indice PondENGHO'!CB25/'Indice PondENGHO'!CB24-1</f>
        <v>4.338500283552138E-2</v>
      </c>
      <c r="CD27" s="10">
        <f>+'Indice PondENGHO'!CC25/'Indice PondENGHO'!CC24-1</f>
        <v>3.4463606687300308E-2</v>
      </c>
      <c r="CE27" s="11">
        <f>+'Indice PondENGHO'!CD25/'Indice PondENGHO'!CD24-1</f>
        <v>3.4463694707279391E-2</v>
      </c>
      <c r="CG27" s="3">
        <f ca="1">+'Indice PondENGHO'!CF25/'Indice PondENGHO'!CF24-1</f>
        <v>3.4580438394058666E-2</v>
      </c>
      <c r="CI27" s="3">
        <f t="shared" si="4"/>
        <v>1.1761673101498005E-3</v>
      </c>
      <c r="CJ27" s="3">
        <f>+'[3]Infla Mensual PondENGHO'!CF27</f>
        <v>3.3784729961028326E-4</v>
      </c>
      <c r="CK27" s="3">
        <f t="shared" si="5"/>
        <v>8.3832001053951721E-4</v>
      </c>
    </row>
    <row r="28" spans="1:89" x14ac:dyDescent="0.25">
      <c r="A28" s="2">
        <f t="shared" si="1"/>
        <v>43435</v>
      </c>
      <c r="B28" s="1">
        <f t="shared" si="2"/>
        <v>12</v>
      </c>
      <c r="C28" s="1">
        <v>2018</v>
      </c>
      <c r="D28" s="10">
        <f>+'Indice PondENGHO'!D26/'Indice PondENGHO'!D25-1</f>
        <v>2.1776132494752076E-2</v>
      </c>
      <c r="E28" s="3">
        <f>+'Indice PondENGHO'!E26/'Indice PondENGHO'!E25-1</f>
        <v>1.6952760907542608E-2</v>
      </c>
      <c r="F28" s="3">
        <f>+'Indice PondENGHO'!F26/'Indice PondENGHO'!F25-1</f>
        <v>2.5630306417119275E-2</v>
      </c>
      <c r="G28" s="3">
        <f>+'Indice PondENGHO'!G26/'Indice PondENGHO'!G25-1</f>
        <v>2.541160627811645E-2</v>
      </c>
      <c r="H28" s="3">
        <f>+'Indice PondENGHO'!H26/'Indice PondENGHO'!H25-1</f>
        <v>2.1702637985702156E-2</v>
      </c>
      <c r="I28" s="3">
        <f>+'Indice PondENGHO'!I26/'Indice PondENGHO'!I25-1</f>
        <v>4.9235980466091567E-2</v>
      </c>
      <c r="J28" s="3">
        <f>+'Indice PondENGHO'!J26/'Indice PondENGHO'!J25-1</f>
        <v>2.5348092918496379E-2</v>
      </c>
      <c r="K28" s="3">
        <f>+'Indice PondENGHO'!K26/'Indice PondENGHO'!K25-1</f>
        <v>6.587642603966537E-2</v>
      </c>
      <c r="L28" s="3">
        <f>+'Indice PondENGHO'!L26/'Indice PondENGHO'!L25-1</f>
        <v>2.8106504666767895E-2</v>
      </c>
      <c r="M28" s="3">
        <f>+'Indice PondENGHO'!M26/'Indice PondENGHO'!M25-1</f>
        <v>3.0687909771466293E-2</v>
      </c>
      <c r="N28" s="3">
        <f>+'Indice PondENGHO'!N26/'Indice PondENGHO'!N25-1</f>
        <v>2.5774062195877079E-2</v>
      </c>
      <c r="O28" s="11">
        <f>+'Indice PondENGHO'!O26/'Indice PondENGHO'!O25-1</f>
        <v>3.5176012340253138E-2</v>
      </c>
      <c r="P28" s="3">
        <f>+'Indice PondENGHO'!P26/'Indice PondENGHO'!P25-1</f>
        <v>2.1935818638529003E-2</v>
      </c>
      <c r="Q28" s="3">
        <f>+'Indice PondENGHO'!Q26/'Indice PondENGHO'!Q25-1</f>
        <v>1.7382286869209285E-2</v>
      </c>
      <c r="R28" s="3">
        <f>+'Indice PondENGHO'!R26/'Indice PondENGHO'!R25-1</f>
        <v>2.5999155757136849E-2</v>
      </c>
      <c r="S28" s="3">
        <f>+'Indice PondENGHO'!S26/'Indice PondENGHO'!S25-1</f>
        <v>2.7841143283004355E-2</v>
      </c>
      <c r="T28" s="3">
        <f>+'Indice PondENGHO'!T26/'Indice PondENGHO'!T25-1</f>
        <v>2.2226192660241173E-2</v>
      </c>
      <c r="U28" s="3">
        <f>+'Indice PondENGHO'!U26/'Indice PondENGHO'!U25-1</f>
        <v>5.0660457342132537E-2</v>
      </c>
      <c r="V28" s="3">
        <f>+'Indice PondENGHO'!V26/'Indice PondENGHO'!V25-1</f>
        <v>2.5222805795897862E-2</v>
      </c>
      <c r="W28" s="3">
        <f>+'Indice PondENGHO'!W26/'Indice PondENGHO'!W25-1</f>
        <v>6.6734794862248314E-2</v>
      </c>
      <c r="X28" s="3">
        <f>+'Indice PondENGHO'!X26/'Indice PondENGHO'!X25-1</f>
        <v>2.7995331355347153E-2</v>
      </c>
      <c r="Y28" s="3">
        <f>+'Indice PondENGHO'!Y26/'Indice PondENGHO'!Y25-1</f>
        <v>3.1260654365093066E-2</v>
      </c>
      <c r="Z28" s="3">
        <f>+'Indice PondENGHO'!Z26/'Indice PondENGHO'!Z25-1</f>
        <v>2.5987601395096815E-2</v>
      </c>
      <c r="AA28" s="3">
        <f>+'Indice PondENGHO'!AA26/'Indice PondENGHO'!AA25-1</f>
        <v>3.4578562665725787E-2</v>
      </c>
      <c r="AB28" s="10">
        <f>+'Indice PondENGHO'!AB26/'Indice PondENGHO'!AB25-1</f>
        <v>2.206365705745994E-2</v>
      </c>
      <c r="AC28" s="3">
        <f>+'Indice PondENGHO'!AC26/'Indice PondENGHO'!AC25-1</f>
        <v>1.7278913858199241E-2</v>
      </c>
      <c r="AD28" s="3">
        <f>+'Indice PondENGHO'!AD26/'Indice PondENGHO'!AD25-1</f>
        <v>2.6289788234362677E-2</v>
      </c>
      <c r="AE28" s="3">
        <f>+'Indice PondENGHO'!AE26/'Indice PondENGHO'!AE25-1</f>
        <v>2.8579241247906673E-2</v>
      </c>
      <c r="AF28" s="3">
        <f>+'Indice PondENGHO'!AF26/'Indice PondENGHO'!AF25-1</f>
        <v>2.2504024093298547E-2</v>
      </c>
      <c r="AG28" s="3">
        <f>+'Indice PondENGHO'!AG26/'Indice PondENGHO'!AG25-1</f>
        <v>5.1079977769581397E-2</v>
      </c>
      <c r="AH28" s="3">
        <f>+'Indice PondENGHO'!AH26/'Indice PondENGHO'!AH25-1</f>
        <v>2.3692076514770344E-2</v>
      </c>
      <c r="AI28" s="3">
        <f>+'Indice PondENGHO'!AI26/'Indice PondENGHO'!AI25-1</f>
        <v>6.6916120819507041E-2</v>
      </c>
      <c r="AJ28" s="3">
        <f>+'Indice PondENGHO'!AJ26/'Indice PondENGHO'!AJ25-1</f>
        <v>2.7907181412813786E-2</v>
      </c>
      <c r="AK28" s="3">
        <f>+'Indice PondENGHO'!AK26/'Indice PondENGHO'!AK25-1</f>
        <v>3.1269456320005773E-2</v>
      </c>
      <c r="AL28" s="3">
        <f>+'Indice PondENGHO'!AL26/'Indice PondENGHO'!AL25-1</f>
        <v>2.6266473247551048E-2</v>
      </c>
      <c r="AM28" s="11">
        <f>+'Indice PondENGHO'!AM26/'Indice PondENGHO'!AM25-1</f>
        <v>3.4089846703787785E-2</v>
      </c>
      <c r="AN28" s="3">
        <f>+'Indice PondENGHO'!AN26/'Indice PondENGHO'!AN25-1</f>
        <v>2.2312477128217933E-2</v>
      </c>
      <c r="AO28" s="3">
        <f>+'Indice PondENGHO'!AO26/'Indice PondENGHO'!AO25-1</f>
        <v>1.7387452592684705E-2</v>
      </c>
      <c r="AP28" s="3">
        <f>+'Indice PondENGHO'!AP26/'Indice PondENGHO'!AP25-1</f>
        <v>2.5926246035409495E-2</v>
      </c>
      <c r="AQ28" s="3">
        <f>+'Indice PondENGHO'!AQ26/'Indice PondENGHO'!AQ25-1</f>
        <v>2.9416425662148304E-2</v>
      </c>
      <c r="AR28" s="3">
        <f>+'Indice PondENGHO'!AR26/'Indice PondENGHO'!AR25-1</f>
        <v>2.2577015480737428E-2</v>
      </c>
      <c r="AS28" s="3">
        <f>+'Indice PondENGHO'!AS26/'Indice PondENGHO'!AS25-1</f>
        <v>5.3389022293255817E-2</v>
      </c>
      <c r="AT28" s="3">
        <f>+'Indice PondENGHO'!AT26/'Indice PondENGHO'!AT25-1</f>
        <v>2.4341669744764705E-2</v>
      </c>
      <c r="AU28" s="3">
        <f>+'Indice PondENGHO'!AU26/'Indice PondENGHO'!AU25-1</f>
        <v>6.7450710618706777E-2</v>
      </c>
      <c r="AV28" s="3">
        <f>+'Indice PondENGHO'!AV26/'Indice PondENGHO'!AV25-1</f>
        <v>2.8185540214768157E-2</v>
      </c>
      <c r="AW28" s="3">
        <f>+'Indice PondENGHO'!AW26/'Indice PondENGHO'!AW25-1</f>
        <v>3.10315434208428E-2</v>
      </c>
      <c r="AX28" s="3">
        <f>+'Indice PondENGHO'!AX26/'Indice PondENGHO'!AX25-1</f>
        <v>2.6378398742816778E-2</v>
      </c>
      <c r="AY28" s="3">
        <f>+'Indice PondENGHO'!AY26/'Indice PondENGHO'!AY25-1</f>
        <v>3.4655833053880425E-2</v>
      </c>
      <c r="AZ28" s="10">
        <f>+'Indice PondENGHO'!AZ26/'Indice PondENGHO'!AZ25-1</f>
        <v>2.279782435716271E-2</v>
      </c>
      <c r="BA28" s="3">
        <f>+'Indice PondENGHO'!BA26/'Indice PondENGHO'!BA25-1</f>
        <v>1.7668543415531257E-2</v>
      </c>
      <c r="BB28" s="3">
        <f>+'Indice PondENGHO'!BB26/'Indice PondENGHO'!BB25-1</f>
        <v>2.5643862522367833E-2</v>
      </c>
      <c r="BC28" s="3">
        <f>+'Indice PondENGHO'!BC26/'Indice PondENGHO'!BC25-1</f>
        <v>3.2244581185673971E-2</v>
      </c>
      <c r="BD28" s="3">
        <f>+'Indice PondENGHO'!BD26/'Indice PondENGHO'!BD25-1</f>
        <v>2.2726128467238427E-2</v>
      </c>
      <c r="BE28" s="3">
        <f>+'Indice PondENGHO'!BE26/'Indice PondENGHO'!BE25-1</f>
        <v>5.5379836147531725E-2</v>
      </c>
      <c r="BF28" s="3">
        <f>+'Indice PondENGHO'!BF26/'Indice PondENGHO'!BF25-1</f>
        <v>2.4237535274306721E-2</v>
      </c>
      <c r="BG28" s="3">
        <f>+'Indice PondENGHO'!BG26/'Indice PondENGHO'!BG25-1</f>
        <v>6.7622927620820672E-2</v>
      </c>
      <c r="BH28" s="3">
        <f>+'Indice PondENGHO'!BH26/'Indice PondENGHO'!BH25-1</f>
        <v>2.8406251880444877E-2</v>
      </c>
      <c r="BI28" s="3">
        <f>+'Indice PondENGHO'!BI26/'Indice PondENGHO'!BI25-1</f>
        <v>3.2156315651646006E-2</v>
      </c>
      <c r="BJ28" s="3">
        <f>+'Indice PondENGHO'!BJ26/'Indice PondENGHO'!BJ25-1</f>
        <v>2.6046347788314828E-2</v>
      </c>
      <c r="BK28" s="11">
        <f>+'Indice PondENGHO'!BK26/'Indice PondENGHO'!BK25-1</f>
        <v>3.47944459242433E-2</v>
      </c>
      <c r="BL28" s="2">
        <f t="shared" si="3"/>
        <v>43435</v>
      </c>
      <c r="BM28" s="3">
        <f>+'Indice PondENGHO'!BL26/'Indice PondENGHO'!BL25-1</f>
        <v>2.6449566664108692E-2</v>
      </c>
      <c r="BN28" s="3">
        <f>+'Indice PondENGHO'!BM26/'Indice PondENGHO'!BM25-1</f>
        <v>2.7600117627573972E-2</v>
      </c>
      <c r="BO28" s="3">
        <f>+'Indice PondENGHO'!BN26/'Indice PondENGHO'!BN25-1</f>
        <v>2.8284301311218618E-2</v>
      </c>
      <c r="BP28" s="3">
        <f>+'Indice PondENGHO'!BO26/'Indice PondENGHO'!BO25-1</f>
        <v>2.9059347706463567E-2</v>
      </c>
      <c r="BQ28" s="3">
        <f>+'Indice PondENGHO'!BP26/'Indice PondENGHO'!BP25-1</f>
        <v>3.0206619346989205E-2</v>
      </c>
      <c r="BR28" s="10">
        <f>+'Indice PondENGHO'!BQ26/'Indice PondENGHO'!BQ25-1</f>
        <v>2.2205773564596187E-2</v>
      </c>
      <c r="BS28" s="3">
        <f>+'Indice PondENGHO'!BR26/'Indice PondENGHO'!BR25-1</f>
        <v>1.7395474265929467E-2</v>
      </c>
      <c r="BT28" s="3">
        <f>+'Indice PondENGHO'!BS26/'Indice PondENGHO'!BS25-1</f>
        <v>2.5883855790682198E-2</v>
      </c>
      <c r="BU28" s="3">
        <f>+'Indice PondENGHO'!BT26/'Indice PondENGHO'!BT25-1</f>
        <v>2.9472929057965613E-2</v>
      </c>
      <c r="BV28" s="3">
        <f>+'Indice PondENGHO'!BU26/'Indice PondENGHO'!BU25-1</f>
        <v>2.2506318128908243E-2</v>
      </c>
      <c r="BW28" s="3">
        <f>+'Indice PondENGHO'!BV26/'Indice PondENGHO'!BV25-1</f>
        <v>5.3176970756589448E-2</v>
      </c>
      <c r="BX28" s="3">
        <f>+'Indice PondENGHO'!BW26/'Indice PondENGHO'!BW25-1</f>
        <v>2.4411938620995555E-2</v>
      </c>
      <c r="BY28" s="3">
        <f>+'Indice PondENGHO'!BX26/'Indice PondENGHO'!BX25-1</f>
        <v>6.7092917418531961E-2</v>
      </c>
      <c r="BZ28" s="3">
        <f>+'Indice PondENGHO'!BY26/'Indice PondENGHO'!BY25-1</f>
        <v>2.8186653714939336E-2</v>
      </c>
      <c r="CA28" s="3">
        <f>+'Indice PondENGHO'!BZ26/'Indice PondENGHO'!BZ25-1</f>
        <v>3.1527417942941671E-2</v>
      </c>
      <c r="CB28" s="3">
        <f>+'Indice PondENGHO'!CA26/'Indice PondENGHO'!CA25-1</f>
        <v>2.6128915775245565E-2</v>
      </c>
      <c r="CC28" s="11">
        <f>+'Indice PondENGHO'!CB26/'Indice PondENGHO'!CB25-1</f>
        <v>3.4652374851431356E-2</v>
      </c>
      <c r="CD28" s="10">
        <f>+'Indice PondENGHO'!CC26/'Indice PondENGHO'!CC25-1</f>
        <v>2.8748447152119549E-2</v>
      </c>
      <c r="CE28" s="11">
        <f>+'Indice PondENGHO'!CD26/'Indice PondENGHO'!CD25-1</f>
        <v>2.8748274530888906E-2</v>
      </c>
      <c r="CG28" s="3">
        <f ca="1">+'Indice PondENGHO'!CF26/'Indice PondENGHO'!CF25-1</f>
        <v>2.8530689290419131E-2</v>
      </c>
      <c r="CI28" s="3">
        <f t="shared" si="4"/>
        <v>-3.7570526828805129E-3</v>
      </c>
      <c r="CJ28" s="3">
        <f>+'[3]Infla Mensual PondENGHO'!CF28</f>
        <v>-3.6335044431303753E-3</v>
      </c>
      <c r="CK28" s="3">
        <f t="shared" si="5"/>
        <v>-1.2354823975013751E-4</v>
      </c>
    </row>
    <row r="29" spans="1:89" x14ac:dyDescent="0.25">
      <c r="A29" s="2">
        <f t="shared" si="1"/>
        <v>43466</v>
      </c>
      <c r="B29" s="1">
        <f t="shared" si="2"/>
        <v>1</v>
      </c>
      <c r="C29" s="1">
        <v>2019</v>
      </c>
      <c r="D29" s="10">
        <f>+'Indice PondENGHO'!D27/'Indice PondENGHO'!D26-1</f>
        <v>2.9677293897497847E-2</v>
      </c>
      <c r="E29" s="3">
        <f>+'Indice PondENGHO'!E27/'Indice PondENGHO'!E26-1</f>
        <v>3.1169070699519574E-2</v>
      </c>
      <c r="F29" s="3">
        <f>+'Indice PondENGHO'!F27/'Indice PondENGHO'!F26-1</f>
        <v>2.3536155812825088E-2</v>
      </c>
      <c r="G29" s="3">
        <f>+'Indice PondENGHO'!G27/'Indice PondENGHO'!G26-1</f>
        <v>3.7013960956915781E-2</v>
      </c>
      <c r="H29" s="3">
        <f>+'Indice PondENGHO'!H27/'Indice PondENGHO'!H26-1</f>
        <v>3.2580021674963433E-2</v>
      </c>
      <c r="I29" s="3">
        <f>+'Indice PondENGHO'!I27/'Indice PondENGHO'!I26-1</f>
        <v>3.2515602879494621E-2</v>
      </c>
      <c r="J29" s="3">
        <f>+'Indice PondENGHO'!J27/'Indice PondENGHO'!J26-1</f>
        <v>2.1017211048282691E-2</v>
      </c>
      <c r="K29" s="3">
        <f>+'Indice PondENGHO'!K27/'Indice PondENGHO'!K26-1</f>
        <v>6.2082642746823291E-2</v>
      </c>
      <c r="L29" s="3">
        <f>+'Indice PondENGHO'!L27/'Indice PondENGHO'!L26-1</f>
        <v>3.1082526879372407E-2</v>
      </c>
      <c r="M29" s="3">
        <f>+'Indice PondENGHO'!M27/'Indice PondENGHO'!M26-1</f>
        <v>2.8731169206709373E-2</v>
      </c>
      <c r="N29" s="3">
        <f>+'Indice PondENGHO'!N27/'Indice PondENGHO'!N26-1</f>
        <v>3.8289744674085968E-2</v>
      </c>
      <c r="O29" s="11">
        <f>+'Indice PondENGHO'!O27/'Indice PondENGHO'!O26-1</f>
        <v>3.8079938943564873E-2</v>
      </c>
      <c r="P29" s="3">
        <f>+'Indice PondENGHO'!P27/'Indice PondENGHO'!P26-1</f>
        <v>2.9723439671851759E-2</v>
      </c>
      <c r="Q29" s="3">
        <f>+'Indice PondENGHO'!Q27/'Indice PondENGHO'!Q26-1</f>
        <v>3.1728353036282853E-2</v>
      </c>
      <c r="R29" s="3">
        <f>+'Indice PondENGHO'!R27/'Indice PondENGHO'!R26-1</f>
        <v>2.2932881898002577E-2</v>
      </c>
      <c r="S29" s="3">
        <f>+'Indice PondENGHO'!S27/'Indice PondENGHO'!S26-1</f>
        <v>3.329306498635165E-2</v>
      </c>
      <c r="T29" s="3">
        <f>+'Indice PondENGHO'!T27/'Indice PondENGHO'!T26-1</f>
        <v>3.3190039794375181E-2</v>
      </c>
      <c r="U29" s="3">
        <f>+'Indice PondENGHO'!U27/'Indice PondENGHO'!U26-1</f>
        <v>3.1158220284032367E-2</v>
      </c>
      <c r="V29" s="3">
        <f>+'Indice PondENGHO'!V27/'Indice PondENGHO'!V26-1</f>
        <v>2.2448302537774856E-2</v>
      </c>
      <c r="W29" s="3">
        <f>+'Indice PondENGHO'!W27/'Indice PondENGHO'!W26-1</f>
        <v>6.4134987076733374E-2</v>
      </c>
      <c r="X29" s="3">
        <f>+'Indice PondENGHO'!X27/'Indice PondENGHO'!X26-1</f>
        <v>3.0747343395005844E-2</v>
      </c>
      <c r="Y29" s="3">
        <f>+'Indice PondENGHO'!Y27/'Indice PondENGHO'!Y26-1</f>
        <v>2.7215579232965581E-2</v>
      </c>
      <c r="Z29" s="3">
        <f>+'Indice PondENGHO'!Z27/'Indice PondENGHO'!Z26-1</f>
        <v>3.7394928048584353E-2</v>
      </c>
      <c r="AA29" s="3">
        <f>+'Indice PondENGHO'!AA27/'Indice PondENGHO'!AA26-1</f>
        <v>3.719557665594575E-2</v>
      </c>
      <c r="AB29" s="10">
        <f>+'Indice PondENGHO'!AB27/'Indice PondENGHO'!AB26-1</f>
        <v>2.9630834666766859E-2</v>
      </c>
      <c r="AC29" s="3">
        <f>+'Indice PondENGHO'!AC27/'Indice PondENGHO'!AC26-1</f>
        <v>3.1293984735595748E-2</v>
      </c>
      <c r="AD29" s="3">
        <f>+'Indice PondENGHO'!AD27/'Indice PondENGHO'!AD26-1</f>
        <v>2.2313573774195516E-2</v>
      </c>
      <c r="AE29" s="3">
        <f>+'Indice PondENGHO'!AE27/'Indice PondENGHO'!AE26-1</f>
        <v>3.1982875416335155E-2</v>
      </c>
      <c r="AF29" s="3">
        <f>+'Indice PondENGHO'!AF27/'Indice PondENGHO'!AF26-1</f>
        <v>3.2792272000426781E-2</v>
      </c>
      <c r="AG29" s="3">
        <f>+'Indice PondENGHO'!AG27/'Indice PondENGHO'!AG26-1</f>
        <v>3.0608617972116114E-2</v>
      </c>
      <c r="AH29" s="3">
        <f>+'Indice PondENGHO'!AH27/'Indice PondENGHO'!AH26-1</f>
        <v>2.3062204230158478E-2</v>
      </c>
      <c r="AI29" s="3">
        <f>+'Indice PondENGHO'!AI27/'Indice PondENGHO'!AI26-1</f>
        <v>6.5049168858408279E-2</v>
      </c>
      <c r="AJ29" s="3">
        <f>+'Indice PondENGHO'!AJ27/'Indice PondENGHO'!AJ26-1</f>
        <v>3.0702495180952249E-2</v>
      </c>
      <c r="AK29" s="3">
        <f>+'Indice PondENGHO'!AK27/'Indice PondENGHO'!AK26-1</f>
        <v>2.6402171037219757E-2</v>
      </c>
      <c r="AL29" s="3">
        <f>+'Indice PondENGHO'!AL27/'Indice PondENGHO'!AL26-1</f>
        <v>3.6345328958089951E-2</v>
      </c>
      <c r="AM29" s="11">
        <f>+'Indice PondENGHO'!AM27/'Indice PondENGHO'!AM26-1</f>
        <v>3.6637288475862784E-2</v>
      </c>
      <c r="AN29" s="3">
        <f>+'Indice PondENGHO'!AN27/'Indice PondENGHO'!AN26-1</f>
        <v>2.9717771063936249E-2</v>
      </c>
      <c r="AO29" s="3">
        <f>+'Indice PondENGHO'!AO27/'Indice PondENGHO'!AO26-1</f>
        <v>3.152167095609304E-2</v>
      </c>
      <c r="AP29" s="3">
        <f>+'Indice PondENGHO'!AP27/'Indice PondENGHO'!AP26-1</f>
        <v>2.316856461282546E-2</v>
      </c>
      <c r="AQ29" s="3">
        <f>+'Indice PondENGHO'!AQ27/'Indice PondENGHO'!AQ26-1</f>
        <v>3.1307258850572728E-2</v>
      </c>
      <c r="AR29" s="3">
        <f>+'Indice PondENGHO'!AR27/'Indice PondENGHO'!AR26-1</f>
        <v>3.2880695631949175E-2</v>
      </c>
      <c r="AS29" s="3">
        <f>+'Indice PondENGHO'!AS27/'Indice PondENGHO'!AS26-1</f>
        <v>2.8658187719700523E-2</v>
      </c>
      <c r="AT29" s="3">
        <f>+'Indice PondENGHO'!AT27/'Indice PondENGHO'!AT26-1</f>
        <v>2.4352327179185451E-2</v>
      </c>
      <c r="AU29" s="3">
        <f>+'Indice PondENGHO'!AU27/'Indice PondENGHO'!AU26-1</f>
        <v>6.5697754420407595E-2</v>
      </c>
      <c r="AV29" s="3">
        <f>+'Indice PondENGHO'!AV27/'Indice PondENGHO'!AV26-1</f>
        <v>2.996184835235205E-2</v>
      </c>
      <c r="AW29" s="3">
        <f>+'Indice PondENGHO'!AW27/'Indice PondENGHO'!AW26-1</f>
        <v>2.6968550969508787E-2</v>
      </c>
      <c r="AX29" s="3">
        <f>+'Indice PondENGHO'!AX27/'Indice PondENGHO'!AX26-1</f>
        <v>3.5807621947222756E-2</v>
      </c>
      <c r="AY29" s="3">
        <f>+'Indice PondENGHO'!AY27/'Indice PondENGHO'!AY26-1</f>
        <v>3.6753000021253257E-2</v>
      </c>
      <c r="AZ29" s="10">
        <f>+'Indice PondENGHO'!AZ27/'Indice PondENGHO'!AZ26-1</f>
        <v>3.0025127673728669E-2</v>
      </c>
      <c r="BA29" s="3">
        <f>+'Indice PondENGHO'!BA27/'Indice PondENGHO'!BA26-1</f>
        <v>3.2153219313102221E-2</v>
      </c>
      <c r="BB29" s="3">
        <f>+'Indice PondENGHO'!BB27/'Indice PondENGHO'!BB26-1</f>
        <v>2.3654099238422877E-2</v>
      </c>
      <c r="BC29" s="3">
        <f>+'Indice PondENGHO'!BC27/'Indice PondENGHO'!BC26-1</f>
        <v>2.8723488971598821E-2</v>
      </c>
      <c r="BD29" s="3">
        <f>+'Indice PondENGHO'!BD27/'Indice PondENGHO'!BD26-1</f>
        <v>3.4221349349058849E-2</v>
      </c>
      <c r="BE29" s="3">
        <f>+'Indice PondENGHO'!BE27/'Indice PondENGHO'!BE26-1</f>
        <v>2.6793562261135495E-2</v>
      </c>
      <c r="BF29" s="3">
        <f>+'Indice PondENGHO'!BF27/'Indice PondENGHO'!BF26-1</f>
        <v>2.5055264958749435E-2</v>
      </c>
      <c r="BG29" s="3">
        <f>+'Indice PondENGHO'!BG27/'Indice PondENGHO'!BG26-1</f>
        <v>6.7586894732493574E-2</v>
      </c>
      <c r="BH29" s="3">
        <f>+'Indice PondENGHO'!BH27/'Indice PondENGHO'!BH26-1</f>
        <v>2.8582697573783733E-2</v>
      </c>
      <c r="BI29" s="3">
        <f>+'Indice PondENGHO'!BI27/'Indice PondENGHO'!BI26-1</f>
        <v>2.688433278961444E-2</v>
      </c>
      <c r="BJ29" s="3">
        <f>+'Indice PondENGHO'!BJ27/'Indice PondENGHO'!BJ26-1</f>
        <v>3.4929457957473931E-2</v>
      </c>
      <c r="BK29" s="11">
        <f>+'Indice PondENGHO'!BK27/'Indice PondENGHO'!BK26-1</f>
        <v>3.6695791641587983E-2</v>
      </c>
      <c r="BL29" s="2">
        <f t="shared" si="3"/>
        <v>43466</v>
      </c>
      <c r="BM29" s="3">
        <f>+'Indice PondENGHO'!BL27/'Indice PondENGHO'!BL26-1</f>
        <v>3.1260340315344415E-2</v>
      </c>
      <c r="BN29" s="3">
        <f>+'Indice PondENGHO'!BM27/'Indice PondENGHO'!BM26-1</f>
        <v>3.1008574604723282E-2</v>
      </c>
      <c r="BO29" s="3">
        <f>+'Indice PondENGHO'!BN27/'Indice PondENGHO'!BN26-1</f>
        <v>3.0808460105280044E-2</v>
      </c>
      <c r="BP29" s="3">
        <f>+'Indice PondENGHO'!BO27/'Indice PondENGHO'!BO26-1</f>
        <v>3.0667735904612803E-2</v>
      </c>
      <c r="BQ29" s="3">
        <f>+'Indice PondENGHO'!BP27/'Indice PondENGHO'!BP26-1</f>
        <v>3.0435762587005977E-2</v>
      </c>
      <c r="BR29" s="10">
        <f>+'Indice PondENGHO'!BQ27/'Indice PondENGHO'!BQ26-1</f>
        <v>2.9763948476247304E-2</v>
      </c>
      <c r="BS29" s="3">
        <f>+'Indice PondENGHO'!BR27/'Indice PondENGHO'!BR26-1</f>
        <v>3.1666857881183175E-2</v>
      </c>
      <c r="BT29" s="3">
        <f>+'Indice PondENGHO'!BS27/'Indice PondENGHO'!BS26-1</f>
        <v>2.3160782525415868E-2</v>
      </c>
      <c r="BU29" s="3">
        <f>+'Indice PondENGHO'!BT27/'Indice PondENGHO'!BT26-1</f>
        <v>3.1561502625770954E-2</v>
      </c>
      <c r="BV29" s="3">
        <f>+'Indice PondENGHO'!BU27/'Indice PondENGHO'!BU26-1</f>
        <v>3.3437944112571172E-2</v>
      </c>
      <c r="BW29" s="3">
        <f>+'Indice PondENGHO'!BV27/'Indice PondENGHO'!BV26-1</f>
        <v>2.880848713598283E-2</v>
      </c>
      <c r="BX29" s="3">
        <f>+'Indice PondENGHO'!BW27/'Indice PondENGHO'!BW26-1</f>
        <v>2.3833371754222288E-2</v>
      </c>
      <c r="BY29" s="3">
        <f>+'Indice PondENGHO'!BX27/'Indice PondENGHO'!BX26-1</f>
        <v>6.5436342012826332E-2</v>
      </c>
      <c r="BZ29" s="3">
        <f>+'Indice PondENGHO'!BY27/'Indice PondENGHO'!BY26-1</f>
        <v>2.9801708948538508E-2</v>
      </c>
      <c r="CA29" s="3">
        <f>+'Indice PondENGHO'!BZ27/'Indice PondENGHO'!BZ26-1</f>
        <v>2.6979451239995011E-2</v>
      </c>
      <c r="CB29" s="3">
        <f>+'Indice PondENGHO'!CA27/'Indice PondENGHO'!CA26-1</f>
        <v>3.5929563569762069E-2</v>
      </c>
      <c r="CC29" s="11">
        <f>+'Indice PondENGHO'!CB27/'Indice PondENGHO'!CB26-1</f>
        <v>3.6903974937487316E-2</v>
      </c>
      <c r="CD29" s="10">
        <f>+'Indice PondENGHO'!CC27/'Indice PondENGHO'!CC26-1</f>
        <v>3.0742479882294171E-2</v>
      </c>
      <c r="CE29" s="11">
        <f>+'Indice PondENGHO'!CD27/'Indice PondENGHO'!CD26-1</f>
        <v>3.0742565134782129E-2</v>
      </c>
      <c r="CG29" s="3">
        <f ca="1">+'Indice PondENGHO'!CF27/'Indice PondENGHO'!CF26-1</f>
        <v>3.0928765337371766E-2</v>
      </c>
      <c r="CI29" s="3">
        <f t="shared" si="4"/>
        <v>8.2457772833843812E-4</v>
      </c>
      <c r="CJ29" s="3">
        <f>+'[3]Infla Mensual PondENGHO'!CF29</f>
        <v>1.6592336276666231E-3</v>
      </c>
      <c r="CK29" s="3">
        <f t="shared" si="5"/>
        <v>-8.3465589932818496E-4</v>
      </c>
    </row>
    <row r="30" spans="1:89" x14ac:dyDescent="0.25">
      <c r="A30" s="2">
        <f t="shared" si="1"/>
        <v>43497</v>
      </c>
      <c r="B30" s="1">
        <f t="shared" si="2"/>
        <v>2</v>
      </c>
      <c r="C30" s="1">
        <v>2019</v>
      </c>
      <c r="D30" s="10">
        <f>+'Indice PondENGHO'!D28/'Indice PondENGHO'!D27-1</f>
        <v>5.3297701429336319E-2</v>
      </c>
      <c r="E30" s="3">
        <f>+'Indice PondENGHO'!E28/'Indice PondENGHO'!E27-1</f>
        <v>2.8987656172277498E-2</v>
      </c>
      <c r="F30" s="3">
        <f>+'Indice PondENGHO'!F28/'Indice PondENGHO'!F27-1</f>
        <v>3.0893606862780976E-2</v>
      </c>
      <c r="G30" s="3">
        <f>+'Indice PondENGHO'!G28/'Indice PondENGHO'!G27-1</f>
        <v>6.6598340381823773E-2</v>
      </c>
      <c r="H30" s="3">
        <f>+'Indice PondENGHO'!H28/'Indice PondENGHO'!H27-1</f>
        <v>3.228686912609402E-2</v>
      </c>
      <c r="I30" s="3">
        <f>+'Indice PondENGHO'!I28/'Indice PondENGHO'!I27-1</f>
        <v>3.0184010902525094E-2</v>
      </c>
      <c r="J30" s="3">
        <f>+'Indice PondENGHO'!J28/'Indice PondENGHO'!J27-1</f>
        <v>2.1338465872192458E-2</v>
      </c>
      <c r="K30" s="3">
        <f>+'Indice PondENGHO'!K28/'Indice PondENGHO'!K27-1</f>
        <v>8.8640260671952742E-3</v>
      </c>
      <c r="L30" s="3">
        <f>+'Indice PondENGHO'!L28/'Indice PondENGHO'!L27-1</f>
        <v>2.9388960118823082E-2</v>
      </c>
      <c r="M30" s="3">
        <f>+'Indice PondENGHO'!M28/'Indice PondENGHO'!M27-1</f>
        <v>2.7518348819628669E-2</v>
      </c>
      <c r="N30" s="3">
        <f>+'Indice PondENGHO'!N28/'Indice PondENGHO'!N27-1</f>
        <v>3.5027297654127265E-2</v>
      </c>
      <c r="O30" s="11">
        <f>+'Indice PondENGHO'!O28/'Indice PondENGHO'!O27-1</f>
        <v>3.3396824745098863E-2</v>
      </c>
      <c r="P30" s="3">
        <f>+'Indice PondENGHO'!P28/'Indice PondENGHO'!P27-1</f>
        <v>5.2851359709831236E-2</v>
      </c>
      <c r="Q30" s="3">
        <f>+'Indice PondENGHO'!Q28/'Indice PondENGHO'!Q27-1</f>
        <v>2.917862865933385E-2</v>
      </c>
      <c r="R30" s="3">
        <f>+'Indice PondENGHO'!R28/'Indice PondENGHO'!R27-1</f>
        <v>3.0328452978029885E-2</v>
      </c>
      <c r="S30" s="3">
        <f>+'Indice PondENGHO'!S28/'Indice PondENGHO'!S27-1</f>
        <v>6.4820260361468485E-2</v>
      </c>
      <c r="T30" s="3">
        <f>+'Indice PondENGHO'!T28/'Indice PondENGHO'!T27-1</f>
        <v>3.2073449745463556E-2</v>
      </c>
      <c r="U30" s="3">
        <f>+'Indice PondENGHO'!U28/'Indice PondENGHO'!U27-1</f>
        <v>3.1088444653025071E-2</v>
      </c>
      <c r="V30" s="3">
        <f>+'Indice PondENGHO'!V28/'Indice PondENGHO'!V27-1</f>
        <v>2.1364718453393827E-2</v>
      </c>
      <c r="W30" s="3">
        <f>+'Indice PondENGHO'!W28/'Indice PondENGHO'!W27-1</f>
        <v>9.0096456059769459E-3</v>
      </c>
      <c r="X30" s="3">
        <f>+'Indice PondENGHO'!X28/'Indice PondENGHO'!X27-1</f>
        <v>2.9437301501265445E-2</v>
      </c>
      <c r="Y30" s="3">
        <f>+'Indice PondENGHO'!Y28/'Indice PondENGHO'!Y27-1</f>
        <v>2.9038987689259166E-2</v>
      </c>
      <c r="Z30" s="3">
        <f>+'Indice PondENGHO'!Z28/'Indice PondENGHO'!Z27-1</f>
        <v>3.5323686578003333E-2</v>
      </c>
      <c r="AA30" s="3">
        <f>+'Indice PondENGHO'!AA28/'Indice PondENGHO'!AA27-1</f>
        <v>3.1572852523692685E-2</v>
      </c>
      <c r="AB30" s="10">
        <f>+'Indice PondENGHO'!AB28/'Indice PondENGHO'!AB27-1</f>
        <v>5.2494170397229478E-2</v>
      </c>
      <c r="AC30" s="3">
        <f>+'Indice PondENGHO'!AC28/'Indice PondENGHO'!AC27-1</f>
        <v>2.8990797095810095E-2</v>
      </c>
      <c r="AD30" s="3">
        <f>+'Indice PondENGHO'!AD28/'Indice PondENGHO'!AD27-1</f>
        <v>3.0021004943568297E-2</v>
      </c>
      <c r="AE30" s="3">
        <f>+'Indice PondENGHO'!AE28/'Indice PondENGHO'!AE27-1</f>
        <v>6.2928185574697038E-2</v>
      </c>
      <c r="AF30" s="3">
        <f>+'Indice PondENGHO'!AF28/'Indice PondENGHO'!AF27-1</f>
        <v>3.1669425301116938E-2</v>
      </c>
      <c r="AG30" s="3">
        <f>+'Indice PondENGHO'!AG28/'Indice PondENGHO'!AG27-1</f>
        <v>3.1330062664285174E-2</v>
      </c>
      <c r="AH30" s="3">
        <f>+'Indice PondENGHO'!AH28/'Indice PondENGHO'!AH27-1</f>
        <v>2.0910478997632653E-2</v>
      </c>
      <c r="AI30" s="3">
        <f>+'Indice PondENGHO'!AI28/'Indice PondENGHO'!AI27-1</f>
        <v>8.9771175252433277E-3</v>
      </c>
      <c r="AJ30" s="3">
        <f>+'Indice PondENGHO'!AJ28/'Indice PondENGHO'!AJ27-1</f>
        <v>2.9208219076704456E-2</v>
      </c>
      <c r="AK30" s="3">
        <f>+'Indice PondENGHO'!AK28/'Indice PondENGHO'!AK27-1</f>
        <v>3.0016507640544754E-2</v>
      </c>
      <c r="AL30" s="3">
        <f>+'Indice PondENGHO'!AL28/'Indice PondENGHO'!AL27-1</f>
        <v>3.5890911656861535E-2</v>
      </c>
      <c r="AM30" s="11">
        <f>+'Indice PondENGHO'!AM28/'Indice PondENGHO'!AM27-1</f>
        <v>3.0809374320904359E-2</v>
      </c>
      <c r="AN30" s="3">
        <f>+'Indice PondENGHO'!AN28/'Indice PondENGHO'!AN27-1</f>
        <v>5.1819143684120883E-2</v>
      </c>
      <c r="AO30" s="3">
        <f>+'Indice PondENGHO'!AO28/'Indice PondENGHO'!AO27-1</f>
        <v>2.9025155103289402E-2</v>
      </c>
      <c r="AP30" s="3">
        <f>+'Indice PondENGHO'!AP28/'Indice PondENGHO'!AP27-1</f>
        <v>3.0300674967759011E-2</v>
      </c>
      <c r="AQ30" s="3">
        <f>+'Indice PondENGHO'!AQ28/'Indice PondENGHO'!AQ27-1</f>
        <v>6.2915480896434728E-2</v>
      </c>
      <c r="AR30" s="3">
        <f>+'Indice PondENGHO'!AR28/'Indice PondENGHO'!AR27-1</f>
        <v>3.1651851995195157E-2</v>
      </c>
      <c r="AS30" s="3">
        <f>+'Indice PondENGHO'!AS28/'Indice PondENGHO'!AS27-1</f>
        <v>3.2429026529410931E-2</v>
      </c>
      <c r="AT30" s="3">
        <f>+'Indice PondENGHO'!AT28/'Indice PondENGHO'!AT27-1</f>
        <v>2.1681041565140946E-2</v>
      </c>
      <c r="AU30" s="3">
        <f>+'Indice PondENGHO'!AU28/'Indice PondENGHO'!AU27-1</f>
        <v>8.974958277605749E-3</v>
      </c>
      <c r="AV30" s="3">
        <f>+'Indice PondENGHO'!AV28/'Indice PondENGHO'!AV27-1</f>
        <v>3.0086864070540287E-2</v>
      </c>
      <c r="AW30" s="3">
        <f>+'Indice PondENGHO'!AW28/'Indice PondENGHO'!AW27-1</f>
        <v>2.9569897278649115E-2</v>
      </c>
      <c r="AX30" s="3">
        <f>+'Indice PondENGHO'!AX28/'Indice PondENGHO'!AX27-1</f>
        <v>3.5896569931091138E-2</v>
      </c>
      <c r="AY30" s="3">
        <f>+'Indice PondENGHO'!AY28/'Indice PondENGHO'!AY27-1</f>
        <v>3.0464334930313308E-2</v>
      </c>
      <c r="AZ30" s="10">
        <f>+'Indice PondENGHO'!AZ28/'Indice PondENGHO'!AZ27-1</f>
        <v>5.095043352050066E-2</v>
      </c>
      <c r="BA30" s="3">
        <f>+'Indice PondENGHO'!BA28/'Indice PondENGHO'!BA27-1</f>
        <v>2.9128789852964854E-2</v>
      </c>
      <c r="BB30" s="3">
        <f>+'Indice PondENGHO'!BB28/'Indice PondENGHO'!BB27-1</f>
        <v>3.054490664194276E-2</v>
      </c>
      <c r="BC30" s="3">
        <f>+'Indice PondENGHO'!BC28/'Indice PondENGHO'!BC27-1</f>
        <v>6.328121575740675E-2</v>
      </c>
      <c r="BD30" s="3">
        <f>+'Indice PondENGHO'!BD28/'Indice PondENGHO'!BD27-1</f>
        <v>3.1633783320651254E-2</v>
      </c>
      <c r="BE30" s="3">
        <f>+'Indice PondENGHO'!BE28/'Indice PondENGHO'!BE27-1</f>
        <v>3.3448148529389821E-2</v>
      </c>
      <c r="BF30" s="3">
        <f>+'Indice PondENGHO'!BF28/'Indice PondENGHO'!BF27-1</f>
        <v>2.1967065908288008E-2</v>
      </c>
      <c r="BG30" s="3">
        <f>+'Indice PondENGHO'!BG28/'Indice PondENGHO'!BG27-1</f>
        <v>9.3208273898373051E-3</v>
      </c>
      <c r="BH30" s="3">
        <f>+'Indice PondENGHO'!BH28/'Indice PondENGHO'!BH27-1</f>
        <v>3.1286212259398871E-2</v>
      </c>
      <c r="BI30" s="3">
        <f>+'Indice PondENGHO'!BI28/'Indice PondENGHO'!BI27-1</f>
        <v>3.0353946709373192E-2</v>
      </c>
      <c r="BJ30" s="3">
        <f>+'Indice PondENGHO'!BJ28/'Indice PondENGHO'!BJ27-1</f>
        <v>3.6248571891565939E-2</v>
      </c>
      <c r="BK30" s="11">
        <f>+'Indice PondENGHO'!BK28/'Indice PondENGHO'!BK27-1</f>
        <v>2.952352546715642E-2</v>
      </c>
      <c r="BL30" s="2">
        <f t="shared" si="3"/>
        <v>43497</v>
      </c>
      <c r="BM30" s="3">
        <f>+'Indice PondENGHO'!BL28/'Indice PondENGHO'!BL27-1</f>
        <v>4.2399551457372509E-2</v>
      </c>
      <c r="BN30" s="3">
        <f>+'Indice PondENGHO'!BM28/'Indice PondENGHO'!BM27-1</f>
        <v>4.0352323687009806E-2</v>
      </c>
      <c r="BO30" s="3">
        <f>+'Indice PondENGHO'!BN28/'Indice PondENGHO'!BN27-1</f>
        <v>3.9373015932213207E-2</v>
      </c>
      <c r="BP30" s="3">
        <f>+'Indice PondENGHO'!BO28/'Indice PondENGHO'!BO27-1</f>
        <v>3.8170062257369741E-2</v>
      </c>
      <c r="BQ30" s="3">
        <f>+'Indice PondENGHO'!BP28/'Indice PondENGHO'!BP27-1</f>
        <v>3.7405326644625037E-2</v>
      </c>
      <c r="BR30" s="10">
        <f>+'Indice PondENGHO'!BQ28/'Indice PondENGHO'!BQ27-1</f>
        <v>5.2215691522842667E-2</v>
      </c>
      <c r="BS30" s="3">
        <f>+'Indice PondENGHO'!BR28/'Indice PondENGHO'!BR27-1</f>
        <v>2.9074455087399365E-2</v>
      </c>
      <c r="BT30" s="3">
        <f>+'Indice PondENGHO'!BS28/'Indice PondENGHO'!BS27-1</f>
        <v>3.0405109265354557E-2</v>
      </c>
      <c r="BU30" s="3">
        <f>+'Indice PondENGHO'!BT28/'Indice PondENGHO'!BT27-1</f>
        <v>6.3772944512327845E-2</v>
      </c>
      <c r="BV30" s="3">
        <f>+'Indice PondENGHO'!BU28/'Indice PondENGHO'!BU27-1</f>
        <v>3.1756625472769473E-2</v>
      </c>
      <c r="BW30" s="3">
        <f>+'Indice PondENGHO'!BV28/'Indice PondENGHO'!BV27-1</f>
        <v>3.2331674615040606E-2</v>
      </c>
      <c r="BX30" s="3">
        <f>+'Indice PondENGHO'!BW28/'Indice PondENGHO'!BW27-1</f>
        <v>2.1583671201074406E-2</v>
      </c>
      <c r="BY30" s="3">
        <f>+'Indice PondENGHO'!BX28/'Indice PondENGHO'!BX27-1</f>
        <v>9.0686954682190901E-3</v>
      </c>
      <c r="BZ30" s="3">
        <f>+'Indice PondENGHO'!BY28/'Indice PondENGHO'!BY27-1</f>
        <v>3.0220885416504695E-2</v>
      </c>
      <c r="CA30" s="3">
        <f>+'Indice PondENGHO'!BZ28/'Indice PondENGHO'!BZ27-1</f>
        <v>2.9761057318177686E-2</v>
      </c>
      <c r="CB30" s="3">
        <f>+'Indice PondENGHO'!CA28/'Indice PondENGHO'!CA27-1</f>
        <v>3.5898613260346712E-2</v>
      </c>
      <c r="CC30" s="11">
        <f>+'Indice PondENGHO'!CB28/'Indice PondENGHO'!CB27-1</f>
        <v>3.0614993204163055E-2</v>
      </c>
      <c r="CD30" s="10">
        <f>+'Indice PondENGHO'!CC28/'Indice PondENGHO'!CC27-1</f>
        <v>3.8988265276645562E-2</v>
      </c>
      <c r="CE30" s="11">
        <f>+'Indice PondENGHO'!CD28/'Indice PondENGHO'!CD27-1</f>
        <v>3.8988265276645562E-2</v>
      </c>
      <c r="CG30" s="3">
        <f ca="1">+'Indice PondENGHO'!CF28/'Indice PondENGHO'!CF27-1</f>
        <v>3.9001710272650314E-2</v>
      </c>
      <c r="CI30" s="3">
        <f t="shared" si="4"/>
        <v>4.994224812747472E-3</v>
      </c>
      <c r="CJ30" s="3">
        <f>+'[3]Infla Mensual PondENGHO'!CF30</f>
        <v>6.6008044064729265E-3</v>
      </c>
      <c r="CK30" s="3">
        <f t="shared" si="5"/>
        <v>-1.6065795937254546E-3</v>
      </c>
    </row>
    <row r="31" spans="1:89" x14ac:dyDescent="0.25">
      <c r="A31" s="2">
        <f t="shared" si="1"/>
        <v>43525</v>
      </c>
      <c r="B31" s="1">
        <f t="shared" si="2"/>
        <v>3</v>
      </c>
      <c r="C31" s="1">
        <v>2019</v>
      </c>
      <c r="D31" s="10">
        <f>+'Indice PondENGHO'!D29/'Indice PondENGHO'!D28-1</f>
        <v>5.0845454385128441E-2</v>
      </c>
      <c r="E31" s="3">
        <f>+'Indice PondENGHO'!E29/'Indice PondENGHO'!E28-1</f>
        <v>3.5350970301509133E-2</v>
      </c>
      <c r="F31" s="3">
        <f>+'Indice PondENGHO'!F29/'Indice PondENGHO'!F28-1</f>
        <v>3.7469194855746624E-2</v>
      </c>
      <c r="G31" s="3">
        <f>+'Indice PondENGHO'!G29/'Indice PondENGHO'!G28-1</f>
        <v>2.775888296361706E-2</v>
      </c>
      <c r="H31" s="3">
        <f>+'Indice PondENGHO'!H29/'Indice PondENGHO'!H28-1</f>
        <v>3.7306642179169458E-2</v>
      </c>
      <c r="I31" s="3">
        <f>+'Indice PondENGHO'!I29/'Indice PondENGHO'!I28-1</f>
        <v>3.4918158406290534E-2</v>
      </c>
      <c r="J31" s="3">
        <f>+'Indice PondENGHO'!J29/'Indice PondENGHO'!J28-1</f>
        <v>4.2342907821373732E-2</v>
      </c>
      <c r="K31" s="3">
        <f>+'Indice PondENGHO'!K29/'Indice PondENGHO'!K28-1</f>
        <v>4.4058496260011015E-2</v>
      </c>
      <c r="L31" s="3">
        <f>+'Indice PondENGHO'!L29/'Indice PondENGHO'!L28-1</f>
        <v>2.5322405945122251E-2</v>
      </c>
      <c r="M31" s="3">
        <f>+'Indice PondENGHO'!M29/'Indice PondENGHO'!M28-1</f>
        <v>3.2117064847876131E-2</v>
      </c>
      <c r="N31" s="3">
        <f>+'Indice PondENGHO'!N29/'Indice PondENGHO'!N28-1</f>
        <v>4.3822757740856533E-2</v>
      </c>
      <c r="O31" s="11">
        <f>+'Indice PondENGHO'!O29/'Indice PondENGHO'!O28-1</f>
        <v>3.167009457424208E-2</v>
      </c>
      <c r="P31" s="3">
        <f>+'Indice PondENGHO'!P29/'Indice PondENGHO'!P28-1</f>
        <v>5.0523845290320279E-2</v>
      </c>
      <c r="Q31" s="3">
        <f>+'Indice PondENGHO'!Q29/'Indice PondENGHO'!Q28-1</f>
        <v>3.5301915783656268E-2</v>
      </c>
      <c r="R31" s="3">
        <f>+'Indice PondENGHO'!R29/'Indice PondENGHO'!R28-1</f>
        <v>3.753169818346791E-2</v>
      </c>
      <c r="S31" s="3">
        <f>+'Indice PondENGHO'!S29/'Indice PondENGHO'!S28-1</f>
        <v>2.7148261926679851E-2</v>
      </c>
      <c r="T31" s="3">
        <f>+'Indice PondENGHO'!T29/'Indice PondENGHO'!T28-1</f>
        <v>3.7908884941451282E-2</v>
      </c>
      <c r="U31" s="3">
        <f>+'Indice PondENGHO'!U29/'Indice PondENGHO'!U28-1</f>
        <v>3.4060657045748455E-2</v>
      </c>
      <c r="V31" s="3">
        <f>+'Indice PondENGHO'!V29/'Indice PondENGHO'!V28-1</f>
        <v>4.1919441000906055E-2</v>
      </c>
      <c r="W31" s="3">
        <f>+'Indice PondENGHO'!W29/'Indice PondENGHO'!W28-1</f>
        <v>4.3984652748674025E-2</v>
      </c>
      <c r="X31" s="3">
        <f>+'Indice PondENGHO'!X29/'Indice PondENGHO'!X28-1</f>
        <v>2.5625696264063524E-2</v>
      </c>
      <c r="Y31" s="3">
        <f>+'Indice PondENGHO'!Y29/'Indice PondENGHO'!Y28-1</f>
        <v>3.0090493540033458E-2</v>
      </c>
      <c r="Z31" s="3">
        <f>+'Indice PondENGHO'!Z29/'Indice PondENGHO'!Z28-1</f>
        <v>4.4110169558954526E-2</v>
      </c>
      <c r="AA31" s="3">
        <f>+'Indice PondENGHO'!AA29/'Indice PondENGHO'!AA28-1</f>
        <v>3.1358114430327655E-2</v>
      </c>
      <c r="AB31" s="10">
        <f>+'Indice PondENGHO'!AB29/'Indice PondENGHO'!AB28-1</f>
        <v>5.0202376804862059E-2</v>
      </c>
      <c r="AC31" s="3">
        <f>+'Indice PondENGHO'!AC29/'Indice PondENGHO'!AC28-1</f>
        <v>3.5360756359695822E-2</v>
      </c>
      <c r="AD31" s="3">
        <f>+'Indice PondENGHO'!AD29/'Indice PondENGHO'!AD28-1</f>
        <v>3.7659415470611579E-2</v>
      </c>
      <c r="AE31" s="3">
        <f>+'Indice PondENGHO'!AE29/'Indice PondENGHO'!AE28-1</f>
        <v>2.6924483237147578E-2</v>
      </c>
      <c r="AF31" s="3">
        <f>+'Indice PondENGHO'!AF29/'Indice PondENGHO'!AF28-1</f>
        <v>3.8025863669001625E-2</v>
      </c>
      <c r="AG31" s="3">
        <f>+'Indice PondENGHO'!AG29/'Indice PondENGHO'!AG28-1</f>
        <v>3.350851337035321E-2</v>
      </c>
      <c r="AH31" s="3">
        <f>+'Indice PondENGHO'!AH29/'Indice PondENGHO'!AH28-1</f>
        <v>4.1573524577619203E-2</v>
      </c>
      <c r="AI31" s="3">
        <f>+'Indice PondENGHO'!AI29/'Indice PondENGHO'!AI28-1</f>
        <v>4.3940358587128969E-2</v>
      </c>
      <c r="AJ31" s="3">
        <f>+'Indice PondENGHO'!AJ29/'Indice PondENGHO'!AJ28-1</f>
        <v>2.5998599063890238E-2</v>
      </c>
      <c r="AK31" s="3">
        <f>+'Indice PondENGHO'!AK29/'Indice PondENGHO'!AK28-1</f>
        <v>2.9739607856838823E-2</v>
      </c>
      <c r="AL31" s="3">
        <f>+'Indice PondENGHO'!AL29/'Indice PondENGHO'!AL28-1</f>
        <v>4.3235213190217836E-2</v>
      </c>
      <c r="AM31" s="11">
        <f>+'Indice PondENGHO'!AM29/'Indice PondENGHO'!AM28-1</f>
        <v>3.1109329128323981E-2</v>
      </c>
      <c r="AN31" s="3">
        <f>+'Indice PondENGHO'!AN29/'Indice PondENGHO'!AN28-1</f>
        <v>5.0123507073953188E-2</v>
      </c>
      <c r="AO31" s="3">
        <f>+'Indice PondENGHO'!AO29/'Indice PondENGHO'!AO28-1</f>
        <v>3.538768676817039E-2</v>
      </c>
      <c r="AP31" s="3">
        <f>+'Indice PondENGHO'!AP29/'Indice PondENGHO'!AP28-1</f>
        <v>3.7797020047783736E-2</v>
      </c>
      <c r="AQ31" s="3">
        <f>+'Indice PondENGHO'!AQ29/'Indice PondENGHO'!AQ28-1</f>
        <v>2.7023609047949648E-2</v>
      </c>
      <c r="AR31" s="3">
        <f>+'Indice PondENGHO'!AR29/'Indice PondENGHO'!AR28-1</f>
        <v>3.8031793133991298E-2</v>
      </c>
      <c r="AS31" s="3">
        <f>+'Indice PondENGHO'!AS29/'Indice PondENGHO'!AS28-1</f>
        <v>3.2291280487330098E-2</v>
      </c>
      <c r="AT31" s="3">
        <f>+'Indice PondENGHO'!AT29/'Indice PondENGHO'!AT28-1</f>
        <v>4.136402811291906E-2</v>
      </c>
      <c r="AU31" s="3">
        <f>+'Indice PondENGHO'!AU29/'Indice PondENGHO'!AU28-1</f>
        <v>4.4203872942351063E-2</v>
      </c>
      <c r="AV31" s="3">
        <f>+'Indice PondENGHO'!AV29/'Indice PondENGHO'!AV28-1</f>
        <v>2.5537753963739807E-2</v>
      </c>
      <c r="AW31" s="3">
        <f>+'Indice PondENGHO'!AW29/'Indice PondENGHO'!AW28-1</f>
        <v>2.9103529919721982E-2</v>
      </c>
      <c r="AX31" s="3">
        <f>+'Indice PondENGHO'!AX29/'Indice PondENGHO'!AX28-1</f>
        <v>4.3296722607855109E-2</v>
      </c>
      <c r="AY31" s="3">
        <f>+'Indice PondENGHO'!AY29/'Indice PondENGHO'!AY28-1</f>
        <v>3.1307427568216806E-2</v>
      </c>
      <c r="AZ31" s="10">
        <f>+'Indice PondENGHO'!AZ29/'Indice PondENGHO'!AZ28-1</f>
        <v>4.9947849760167751E-2</v>
      </c>
      <c r="BA31" s="3">
        <f>+'Indice PondENGHO'!BA29/'Indice PondENGHO'!BA28-1</f>
        <v>3.550090336216627E-2</v>
      </c>
      <c r="BB31" s="3">
        <f>+'Indice PondENGHO'!BB29/'Indice PondENGHO'!BB28-1</f>
        <v>3.8004114225964836E-2</v>
      </c>
      <c r="BC31" s="3">
        <f>+'Indice PondENGHO'!BC29/'Indice PondENGHO'!BC28-1</f>
        <v>2.8069115913512244E-2</v>
      </c>
      <c r="BD31" s="3">
        <f>+'Indice PondENGHO'!BD29/'Indice PondENGHO'!BD28-1</f>
        <v>3.8594778262582174E-2</v>
      </c>
      <c r="BE31" s="3">
        <f>+'Indice PondENGHO'!BE29/'Indice PondENGHO'!BE28-1</f>
        <v>3.1057081099843842E-2</v>
      </c>
      <c r="BF31" s="3">
        <f>+'Indice PondENGHO'!BF29/'Indice PondENGHO'!BF28-1</f>
        <v>4.1275023827398671E-2</v>
      </c>
      <c r="BG31" s="3">
        <f>+'Indice PondENGHO'!BG29/'Indice PondENGHO'!BG28-1</f>
        <v>4.4038756845081295E-2</v>
      </c>
      <c r="BH31" s="3">
        <f>+'Indice PondENGHO'!BH29/'Indice PondENGHO'!BH28-1</f>
        <v>2.5230778886197847E-2</v>
      </c>
      <c r="BI31" s="3">
        <f>+'Indice PondENGHO'!BI29/'Indice PondENGHO'!BI28-1</f>
        <v>2.83466212126815E-2</v>
      </c>
      <c r="BJ31" s="3">
        <f>+'Indice PondENGHO'!BJ29/'Indice PondENGHO'!BJ28-1</f>
        <v>4.2407977449214318E-2</v>
      </c>
      <c r="BK31" s="11">
        <f>+'Indice PondENGHO'!BK29/'Indice PondENGHO'!BK28-1</f>
        <v>3.1474862667531855E-2</v>
      </c>
      <c r="BL31" s="2">
        <f t="shared" si="3"/>
        <v>43525</v>
      </c>
      <c r="BM31" s="3">
        <f>+'Indice PondENGHO'!BL29/'Indice PondENGHO'!BL28-1</f>
        <v>4.1479942909525613E-2</v>
      </c>
      <c r="BN31" s="3">
        <f>+'Indice PondENGHO'!BM29/'Indice PondENGHO'!BM28-1</f>
        <v>4.0331773938506288E-2</v>
      </c>
      <c r="BO31" s="3">
        <f>+'Indice PondENGHO'!BN29/'Indice PondENGHO'!BN28-1</f>
        <v>3.9708765246284417E-2</v>
      </c>
      <c r="BP31" s="3">
        <f>+'Indice PondENGHO'!BO29/'Indice PondENGHO'!BO28-1</f>
        <v>3.9014284188555237E-2</v>
      </c>
      <c r="BQ31" s="3">
        <f>+'Indice PondENGHO'!BP29/'Indice PondENGHO'!BP28-1</f>
        <v>3.7855880966471966E-2</v>
      </c>
      <c r="BR31" s="10">
        <f>+'Indice PondENGHO'!BQ29/'Indice PondENGHO'!BQ28-1</f>
        <v>5.0304724354206076E-2</v>
      </c>
      <c r="BS31" s="3">
        <f>+'Indice PondENGHO'!BR29/'Indice PondENGHO'!BR28-1</f>
        <v>3.5396840159239717E-2</v>
      </c>
      <c r="BT31" s="3">
        <f>+'Indice PondENGHO'!BS29/'Indice PondENGHO'!BS28-1</f>
        <v>3.7742049259113175E-2</v>
      </c>
      <c r="BU31" s="3">
        <f>+'Indice PondENGHO'!BT29/'Indice PondENGHO'!BT28-1</f>
        <v>2.7454779748941061E-2</v>
      </c>
      <c r="BV31" s="3">
        <f>+'Indice PondENGHO'!BU29/'Indice PondENGHO'!BU28-1</f>
        <v>3.8185674164531447E-2</v>
      </c>
      <c r="BW31" s="3">
        <f>+'Indice PondENGHO'!BV29/'Indice PondENGHO'!BV28-1</f>
        <v>3.2398283002178285E-2</v>
      </c>
      <c r="BX31" s="3">
        <f>+'Indice PondENGHO'!BW29/'Indice PondENGHO'!BW28-1</f>
        <v>4.1529869920213791E-2</v>
      </c>
      <c r="BY31" s="3">
        <f>+'Indice PondENGHO'!BX29/'Indice PondENGHO'!BX28-1</f>
        <v>4.4050676846417725E-2</v>
      </c>
      <c r="BZ31" s="3">
        <f>+'Indice PondENGHO'!BY29/'Indice PondENGHO'!BY28-1</f>
        <v>2.548928639774628E-2</v>
      </c>
      <c r="CA31" s="3">
        <f>+'Indice PondENGHO'!BZ29/'Indice PondENGHO'!BZ28-1</f>
        <v>2.9232451782633895E-2</v>
      </c>
      <c r="CB31" s="3">
        <f>+'Indice PondENGHO'!CA29/'Indice PondENGHO'!CA28-1</f>
        <v>4.3068200307603055E-2</v>
      </c>
      <c r="CC31" s="11">
        <f>+'Indice PondENGHO'!CB29/'Indice PondENGHO'!CB28-1</f>
        <v>3.1379039142316989E-2</v>
      </c>
      <c r="CD31" s="10">
        <f>+'Indice PondENGHO'!CC29/'Indice PondENGHO'!CC28-1</f>
        <v>3.9268497667368507E-2</v>
      </c>
      <c r="CE31" s="11">
        <f>+'Indice PondENGHO'!CD29/'Indice PondENGHO'!CD28-1</f>
        <v>3.9268497667368507E-2</v>
      </c>
      <c r="CG31" s="3">
        <f ca="1">+'Indice PondENGHO'!CF29/'Indice PondENGHO'!CF28-1</f>
        <v>3.9302435648156386E-2</v>
      </c>
      <c r="CI31" s="3">
        <f t="shared" si="4"/>
        <v>3.6240619430536469E-3</v>
      </c>
      <c r="CJ31" s="3">
        <f>+'[3]Infla Mensual PondENGHO'!CF31</f>
        <v>3.5478110935767138E-3</v>
      </c>
      <c r="CK31" s="3">
        <f t="shared" si="5"/>
        <v>7.6250849476933169E-5</v>
      </c>
    </row>
    <row r="32" spans="1:89" x14ac:dyDescent="0.25">
      <c r="A32" s="2">
        <f t="shared" si="1"/>
        <v>43556</v>
      </c>
      <c r="B32" s="1">
        <f t="shared" si="2"/>
        <v>4</v>
      </c>
      <c r="C32" s="1">
        <v>2019</v>
      </c>
      <c r="D32" s="10">
        <f>+'Indice PondENGHO'!D30/'Indice PondENGHO'!D29-1</f>
        <v>2.929534764031394E-2</v>
      </c>
      <c r="E32" s="3">
        <f>+'Indice PondENGHO'!E30/'Indice PondENGHO'!E29-1</f>
        <v>1.8388744837476878E-2</v>
      </c>
      <c r="F32" s="3">
        <f>+'Indice PondENGHO'!F30/'Indice PondENGHO'!F29-1</f>
        <v>4.0506395675111051E-2</v>
      </c>
      <c r="G32" s="3">
        <f>+'Indice PondENGHO'!G30/'Indice PondENGHO'!G29-1</f>
        <v>2.7381231040118248E-2</v>
      </c>
      <c r="H32" s="3">
        <f>+'Indice PondENGHO'!H30/'Indice PondENGHO'!H29-1</f>
        <v>4.9374796357820383E-2</v>
      </c>
      <c r="I32" s="3">
        <f>+'Indice PondENGHO'!I30/'Indice PondENGHO'!I29-1</f>
        <v>3.660583227498293E-2</v>
      </c>
      <c r="J32" s="3">
        <f>+'Indice PondENGHO'!J30/'Indice PondENGHO'!J29-1</f>
        <v>4.37316638616978E-2</v>
      </c>
      <c r="K32" s="3">
        <f>+'Indice PondENGHO'!K30/'Indice PondENGHO'!K29-1</f>
        <v>4.0964643154236757E-2</v>
      </c>
      <c r="L32" s="3">
        <f>+'Indice PondENGHO'!L30/'Indice PondENGHO'!L29-1</f>
        <v>3.2930867295080768E-2</v>
      </c>
      <c r="M32" s="3">
        <f>+'Indice PondENGHO'!M30/'Indice PondENGHO'!M29-1</f>
        <v>3.0740403769377034E-2</v>
      </c>
      <c r="N32" s="3">
        <f>+'Indice PondENGHO'!N30/'Indice PondENGHO'!N29-1</f>
        <v>4.2009607674576843E-2</v>
      </c>
      <c r="O32" s="11">
        <f>+'Indice PondENGHO'!O30/'Indice PondENGHO'!O29-1</f>
        <v>3.0842761482438918E-2</v>
      </c>
      <c r="P32" s="3">
        <f>+'Indice PondENGHO'!P30/'Indice PondENGHO'!P29-1</f>
        <v>2.8800420397651738E-2</v>
      </c>
      <c r="Q32" s="3">
        <f>+'Indice PondENGHO'!Q30/'Indice PondENGHO'!Q29-1</f>
        <v>1.8920320219817155E-2</v>
      </c>
      <c r="R32" s="3">
        <f>+'Indice PondENGHO'!R30/'Indice PondENGHO'!R29-1</f>
        <v>4.0719068164265071E-2</v>
      </c>
      <c r="S32" s="3">
        <f>+'Indice PondENGHO'!S30/'Indice PondENGHO'!S29-1</f>
        <v>2.8181302209242753E-2</v>
      </c>
      <c r="T32" s="3">
        <f>+'Indice PondENGHO'!T30/'Indice PondENGHO'!T29-1</f>
        <v>4.9137440472881266E-2</v>
      </c>
      <c r="U32" s="3">
        <f>+'Indice PondENGHO'!U30/'Indice PondENGHO'!U29-1</f>
        <v>3.5891167110348343E-2</v>
      </c>
      <c r="V32" s="3">
        <f>+'Indice PondENGHO'!V30/'Indice PondENGHO'!V29-1</f>
        <v>4.3809575718188665E-2</v>
      </c>
      <c r="W32" s="3">
        <f>+'Indice PondENGHO'!W30/'Indice PondENGHO'!W29-1</f>
        <v>3.9829541445867367E-2</v>
      </c>
      <c r="X32" s="3">
        <f>+'Indice PondENGHO'!X30/'Indice PondENGHO'!X29-1</f>
        <v>3.2663366301226571E-2</v>
      </c>
      <c r="Y32" s="3">
        <f>+'Indice PondENGHO'!Y30/'Indice PondENGHO'!Y29-1</f>
        <v>2.9089029533703403E-2</v>
      </c>
      <c r="Z32" s="3">
        <f>+'Indice PondENGHO'!Z30/'Indice PondENGHO'!Z29-1</f>
        <v>4.1021369031408739E-2</v>
      </c>
      <c r="AA32" s="3">
        <f>+'Indice PondENGHO'!AA30/'Indice PondENGHO'!AA29-1</f>
        <v>3.0586565807729116E-2</v>
      </c>
      <c r="AB32" s="10">
        <f>+'Indice PondENGHO'!AB30/'Indice PondENGHO'!AB29-1</f>
        <v>2.8666844723739704E-2</v>
      </c>
      <c r="AC32" s="3">
        <f>+'Indice PondENGHO'!AC30/'Indice PondENGHO'!AC29-1</f>
        <v>1.8836065244576927E-2</v>
      </c>
      <c r="AD32" s="3">
        <f>+'Indice PondENGHO'!AD30/'Indice PondENGHO'!AD29-1</f>
        <v>4.077305435122458E-2</v>
      </c>
      <c r="AE32" s="3">
        <f>+'Indice PondENGHO'!AE30/'Indice PondENGHO'!AE29-1</f>
        <v>2.8905245806492452E-2</v>
      </c>
      <c r="AF32" s="3">
        <f>+'Indice PondENGHO'!AF30/'Indice PondENGHO'!AF29-1</f>
        <v>4.871543413482704E-2</v>
      </c>
      <c r="AG32" s="3">
        <f>+'Indice PondENGHO'!AG30/'Indice PondENGHO'!AG29-1</f>
        <v>3.5882786107607201E-2</v>
      </c>
      <c r="AH32" s="3">
        <f>+'Indice PondENGHO'!AH30/'Indice PondENGHO'!AH29-1</f>
        <v>4.4435780699404903E-2</v>
      </c>
      <c r="AI32" s="3">
        <f>+'Indice PondENGHO'!AI30/'Indice PondENGHO'!AI29-1</f>
        <v>3.9152348540387294E-2</v>
      </c>
      <c r="AJ32" s="3">
        <f>+'Indice PondENGHO'!AJ30/'Indice PondENGHO'!AJ29-1</f>
        <v>3.233289511270776E-2</v>
      </c>
      <c r="AK32" s="3">
        <f>+'Indice PondENGHO'!AK30/'Indice PondENGHO'!AK29-1</f>
        <v>2.8310301311500918E-2</v>
      </c>
      <c r="AL32" s="3">
        <f>+'Indice PondENGHO'!AL30/'Indice PondENGHO'!AL29-1</f>
        <v>4.07544243897493E-2</v>
      </c>
      <c r="AM32" s="11">
        <f>+'Indice PondENGHO'!AM30/'Indice PondENGHO'!AM29-1</f>
        <v>3.0440654630338182E-2</v>
      </c>
      <c r="AN32" s="3">
        <f>+'Indice PondENGHO'!AN30/'Indice PondENGHO'!AN29-1</f>
        <v>2.8659002383822685E-2</v>
      </c>
      <c r="AO32" s="3">
        <f>+'Indice PondENGHO'!AO30/'Indice PondENGHO'!AO29-1</f>
        <v>1.8977641602729856E-2</v>
      </c>
      <c r="AP32" s="3">
        <f>+'Indice PondENGHO'!AP30/'Indice PondENGHO'!AP29-1</f>
        <v>4.0845879622832371E-2</v>
      </c>
      <c r="AQ32" s="3">
        <f>+'Indice PondENGHO'!AQ30/'Indice PondENGHO'!AQ29-1</f>
        <v>2.8731868823133944E-2</v>
      </c>
      <c r="AR32" s="3">
        <f>+'Indice PondENGHO'!AR30/'Indice PondENGHO'!AR29-1</f>
        <v>4.8702268662502934E-2</v>
      </c>
      <c r="AS32" s="3">
        <f>+'Indice PondENGHO'!AS30/'Indice PondENGHO'!AS29-1</f>
        <v>3.4715293228255728E-2</v>
      </c>
      <c r="AT32" s="3">
        <f>+'Indice PondENGHO'!AT30/'Indice PondENGHO'!AT29-1</f>
        <v>4.3810794557514354E-2</v>
      </c>
      <c r="AU32" s="3">
        <f>+'Indice PondENGHO'!AU30/'Indice PondENGHO'!AU29-1</f>
        <v>3.8748714245034455E-2</v>
      </c>
      <c r="AV32" s="3">
        <f>+'Indice PondENGHO'!AV30/'Indice PondENGHO'!AV29-1</f>
        <v>3.2833843459398659E-2</v>
      </c>
      <c r="AW32" s="3">
        <f>+'Indice PondENGHO'!AW30/'Indice PondENGHO'!AW29-1</f>
        <v>2.824961660138503E-2</v>
      </c>
      <c r="AX32" s="3">
        <f>+'Indice PondENGHO'!AX30/'Indice PondENGHO'!AX29-1</f>
        <v>4.0003856442794028E-2</v>
      </c>
      <c r="AY32" s="3">
        <f>+'Indice PondENGHO'!AY30/'Indice PondENGHO'!AY29-1</f>
        <v>3.0296445100163716E-2</v>
      </c>
      <c r="AZ32" s="10">
        <f>+'Indice PondENGHO'!AZ30/'Indice PondENGHO'!AZ29-1</f>
        <v>2.8082685087604808E-2</v>
      </c>
      <c r="BA32" s="3">
        <f>+'Indice PondENGHO'!BA30/'Indice PondENGHO'!BA29-1</f>
        <v>1.9341436680251345E-2</v>
      </c>
      <c r="BB32" s="3">
        <f>+'Indice PondENGHO'!BB30/'Indice PondENGHO'!BB29-1</f>
        <v>4.0974980501303548E-2</v>
      </c>
      <c r="BC32" s="3">
        <f>+'Indice PondENGHO'!BC30/'Indice PondENGHO'!BC29-1</f>
        <v>2.9418186365035348E-2</v>
      </c>
      <c r="BD32" s="3">
        <f>+'Indice PondENGHO'!BD30/'Indice PondENGHO'!BD29-1</f>
        <v>4.9095850317989465E-2</v>
      </c>
      <c r="BE32" s="3">
        <f>+'Indice PondENGHO'!BE30/'Indice PondENGHO'!BE29-1</f>
        <v>3.3750697247295403E-2</v>
      </c>
      <c r="BF32" s="3">
        <f>+'Indice PondENGHO'!BF30/'Indice PondENGHO'!BF29-1</f>
        <v>4.3613208787952162E-2</v>
      </c>
      <c r="BG32" s="3">
        <f>+'Indice PondENGHO'!BG30/'Indice PondENGHO'!BG29-1</f>
        <v>3.7804427113147021E-2</v>
      </c>
      <c r="BH32" s="3">
        <f>+'Indice PondENGHO'!BH30/'Indice PondENGHO'!BH29-1</f>
        <v>3.3534840537716715E-2</v>
      </c>
      <c r="BI32" s="3">
        <f>+'Indice PondENGHO'!BI30/'Indice PondENGHO'!BI29-1</f>
        <v>2.6557138959457882E-2</v>
      </c>
      <c r="BJ32" s="3">
        <f>+'Indice PondENGHO'!BJ30/'Indice PondENGHO'!BJ29-1</f>
        <v>4.0143076189443461E-2</v>
      </c>
      <c r="BK32" s="11">
        <f>+'Indice PondENGHO'!BK30/'Indice PondENGHO'!BK29-1</f>
        <v>2.9704173715652038E-2</v>
      </c>
      <c r="BL32" s="2">
        <f t="shared" si="3"/>
        <v>43556</v>
      </c>
      <c r="BM32" s="3">
        <f>+'Indice PondENGHO'!BL30/'Indice PondENGHO'!BL29-1</f>
        <v>3.3496706356766826E-2</v>
      </c>
      <c r="BN32" s="3">
        <f>+'Indice PondENGHO'!BM30/'Indice PondENGHO'!BM29-1</f>
        <v>3.3941245125824082E-2</v>
      </c>
      <c r="BO32" s="3">
        <f>+'Indice PondENGHO'!BN30/'Indice PondENGHO'!BN29-1</f>
        <v>3.427039663266096E-2</v>
      </c>
      <c r="BP32" s="3">
        <f>+'Indice PondENGHO'!BO30/'Indice PondENGHO'!BO29-1</f>
        <v>3.4747457282577443E-2</v>
      </c>
      <c r="BQ32" s="3">
        <f>+'Indice PondENGHO'!BP30/'Indice PondENGHO'!BP29-1</f>
        <v>3.5157152101255917E-2</v>
      </c>
      <c r="BR32" s="10">
        <f>+'Indice PondENGHO'!BQ30/'Indice PondENGHO'!BQ29-1</f>
        <v>2.8671509899356851E-2</v>
      </c>
      <c r="BS32" s="3">
        <f>+'Indice PondENGHO'!BR30/'Indice PondENGHO'!BR29-1</f>
        <v>1.8974978876086901E-2</v>
      </c>
      <c r="BT32" s="3">
        <f>+'Indice PondENGHO'!BS30/'Indice PondENGHO'!BS29-1</f>
        <v>4.0801724988139831E-2</v>
      </c>
      <c r="BU32" s="3">
        <f>+'Indice PondENGHO'!BT30/'Indice PondENGHO'!BT29-1</f>
        <v>2.8740898739226139E-2</v>
      </c>
      <c r="BV32" s="3">
        <f>+'Indice PondENGHO'!BU30/'Indice PondENGHO'!BU29-1</f>
        <v>4.8982751219908804E-2</v>
      </c>
      <c r="BW32" s="3">
        <f>+'Indice PondENGHO'!BV30/'Indice PondENGHO'!BV29-1</f>
        <v>3.4800192606408542E-2</v>
      </c>
      <c r="BX32" s="3">
        <f>+'Indice PondENGHO'!BW30/'Indice PondENGHO'!BW29-1</f>
        <v>4.3834347991938971E-2</v>
      </c>
      <c r="BY32" s="3">
        <f>+'Indice PondENGHO'!BX30/'Indice PondENGHO'!BX29-1</f>
        <v>3.8990855280087056E-2</v>
      </c>
      <c r="BZ32" s="3">
        <f>+'Indice PondENGHO'!BY30/'Indice PondENGHO'!BY29-1</f>
        <v>3.2997123384430394E-2</v>
      </c>
      <c r="CA32" s="3">
        <f>+'Indice PondENGHO'!BZ30/'Indice PondENGHO'!BZ29-1</f>
        <v>2.7854518177283571E-2</v>
      </c>
      <c r="CB32" s="3">
        <f>+'Indice PondENGHO'!CA30/'Indice PondENGHO'!CA29-1</f>
        <v>4.0465921713385589E-2</v>
      </c>
      <c r="CC32" s="11">
        <f>+'Indice PondENGHO'!CB30/'Indice PondENGHO'!CB29-1</f>
        <v>3.0195162476373438E-2</v>
      </c>
      <c r="CD32" s="10">
        <f>+'Indice PondENGHO'!CC30/'Indice PondENGHO'!CC29-1</f>
        <v>3.4516881373505504E-2</v>
      </c>
      <c r="CE32" s="11">
        <f>+'Indice PondENGHO'!CD30/'Indice PondENGHO'!CD29-1</f>
        <v>3.4516881373505504E-2</v>
      </c>
      <c r="CG32" s="3">
        <f ca="1">+'Indice PondENGHO'!CF30/'Indice PondENGHO'!CF29-1</f>
        <v>3.4589612156905147E-2</v>
      </c>
      <c r="CI32" s="3">
        <f t="shared" si="4"/>
        <v>-1.6604457444890919E-3</v>
      </c>
      <c r="CJ32" s="3">
        <f>+'[3]Infla Mensual PondENGHO'!CF32</f>
        <v>-1.4653372072401805E-3</v>
      </c>
      <c r="CK32" s="3">
        <f t="shared" si="5"/>
        <v>-1.9510853724891142E-4</v>
      </c>
    </row>
    <row r="33" spans="1:89" x14ac:dyDescent="0.25">
      <c r="A33" s="2">
        <f t="shared" si="1"/>
        <v>43586</v>
      </c>
      <c r="B33" s="1">
        <f t="shared" si="2"/>
        <v>5</v>
      </c>
      <c r="C33" s="1">
        <v>2019</v>
      </c>
      <c r="D33" s="10">
        <f>+'Indice PondENGHO'!D31/'Indice PondENGHO'!D30-1</f>
        <v>3.2054426318277818E-2</v>
      </c>
      <c r="E33" s="3">
        <f>+'Indice PondENGHO'!E31/'Indice PondENGHO'!E30-1</f>
        <v>2.6398376928510547E-2</v>
      </c>
      <c r="F33" s="3">
        <f>+'Indice PondENGHO'!F31/'Indice PondENGHO'!F30-1</f>
        <v>3.4486054596624571E-2</v>
      </c>
      <c r="G33" s="3">
        <f>+'Indice PondENGHO'!G31/'Indice PondENGHO'!G30-1</f>
        <v>4.6569441731666883E-2</v>
      </c>
      <c r="H33" s="3">
        <f>+'Indice PondENGHO'!H31/'Indice PondENGHO'!H30-1</f>
        <v>3.3667021670227948E-2</v>
      </c>
      <c r="I33" s="3">
        <f>+'Indice PondENGHO'!I31/'Indice PondENGHO'!I30-1</f>
        <v>4.9053619004362004E-2</v>
      </c>
      <c r="J33" s="3">
        <f>+'Indice PondENGHO'!J31/'Indice PondENGHO'!J30-1</f>
        <v>3.6189704934878941E-2</v>
      </c>
      <c r="K33" s="3">
        <f>+'Indice PondENGHO'!K31/'Indice PondENGHO'!K30-1</f>
        <v>2.7573834187895052E-2</v>
      </c>
      <c r="L33" s="3">
        <f>+'Indice PondENGHO'!L31/'Indice PondENGHO'!L30-1</f>
        <v>2.5315659067050245E-2</v>
      </c>
      <c r="M33" s="3">
        <f>+'Indice PondENGHO'!M31/'Indice PondENGHO'!M30-1</f>
        <v>4.1179810532390171E-2</v>
      </c>
      <c r="N33" s="3">
        <f>+'Indice PondENGHO'!N31/'Indice PondENGHO'!N30-1</f>
        <v>2.3568824563324542E-2</v>
      </c>
      <c r="O33" s="11">
        <f>+'Indice PondENGHO'!O31/'Indice PondENGHO'!O30-1</f>
        <v>2.9699874552483907E-2</v>
      </c>
      <c r="P33" s="3">
        <f>+'Indice PondENGHO'!P31/'Indice PondENGHO'!P30-1</f>
        <v>3.2285753960812125E-2</v>
      </c>
      <c r="Q33" s="3">
        <f>+'Indice PondENGHO'!Q31/'Indice PondENGHO'!Q30-1</f>
        <v>2.7136540592921587E-2</v>
      </c>
      <c r="R33" s="3">
        <f>+'Indice PondENGHO'!R31/'Indice PondENGHO'!R30-1</f>
        <v>3.5379722076937625E-2</v>
      </c>
      <c r="S33" s="3">
        <f>+'Indice PondENGHO'!S31/'Indice PondENGHO'!S30-1</f>
        <v>4.2442941466690698E-2</v>
      </c>
      <c r="T33" s="3">
        <f>+'Indice PondENGHO'!T31/'Indice PondENGHO'!T30-1</f>
        <v>3.3820919723028808E-2</v>
      </c>
      <c r="U33" s="3">
        <f>+'Indice PondENGHO'!U31/'Indice PondENGHO'!U30-1</f>
        <v>4.9708752766909781E-2</v>
      </c>
      <c r="V33" s="3">
        <f>+'Indice PondENGHO'!V31/'Indice PondENGHO'!V30-1</f>
        <v>3.5720746345392129E-2</v>
      </c>
      <c r="W33" s="3">
        <f>+'Indice PondENGHO'!W31/'Indice PondENGHO'!W30-1</f>
        <v>2.558315024674962E-2</v>
      </c>
      <c r="X33" s="3">
        <f>+'Indice PondENGHO'!X31/'Indice PondENGHO'!X30-1</f>
        <v>2.5704312902878002E-2</v>
      </c>
      <c r="Y33" s="3">
        <f>+'Indice PondENGHO'!Y31/'Indice PondENGHO'!Y30-1</f>
        <v>4.6048003791005376E-2</v>
      </c>
      <c r="Z33" s="3">
        <f>+'Indice PondENGHO'!Z31/'Indice PondENGHO'!Z30-1</f>
        <v>2.3161717623195521E-2</v>
      </c>
      <c r="AA33" s="3">
        <f>+'Indice PondENGHO'!AA31/'Indice PondENGHO'!AA30-1</f>
        <v>2.9192029321652768E-2</v>
      </c>
      <c r="AB33" s="10">
        <f>+'Indice PondENGHO'!AB31/'Indice PondENGHO'!AB30-1</f>
        <v>3.2379201569636695E-2</v>
      </c>
      <c r="AC33" s="3">
        <f>+'Indice PondENGHO'!AC31/'Indice PondENGHO'!AC30-1</f>
        <v>2.7523241360541517E-2</v>
      </c>
      <c r="AD33" s="3">
        <f>+'Indice PondENGHO'!AD31/'Indice PondENGHO'!AD30-1</f>
        <v>3.589767595354787E-2</v>
      </c>
      <c r="AE33" s="3">
        <f>+'Indice PondENGHO'!AE31/'Indice PondENGHO'!AE30-1</f>
        <v>3.9395615120885408E-2</v>
      </c>
      <c r="AF33" s="3">
        <f>+'Indice PondENGHO'!AF31/'Indice PondENGHO'!AF30-1</f>
        <v>3.3631758926883082E-2</v>
      </c>
      <c r="AG33" s="3">
        <f>+'Indice PondENGHO'!AG31/'Indice PondENGHO'!AG30-1</f>
        <v>4.9807769388849232E-2</v>
      </c>
      <c r="AH33" s="3">
        <f>+'Indice PondENGHO'!AH31/'Indice PondENGHO'!AH30-1</f>
        <v>3.6030068796234049E-2</v>
      </c>
      <c r="AI33" s="3">
        <f>+'Indice PondENGHO'!AI31/'Indice PondENGHO'!AI30-1</f>
        <v>2.4559705655047726E-2</v>
      </c>
      <c r="AJ33" s="3">
        <f>+'Indice PondENGHO'!AJ31/'Indice PondENGHO'!AJ30-1</f>
        <v>2.5615510717682977E-2</v>
      </c>
      <c r="AK33" s="3">
        <f>+'Indice PondENGHO'!AK31/'Indice PondENGHO'!AK30-1</f>
        <v>4.7146623859370962E-2</v>
      </c>
      <c r="AL33" s="3">
        <f>+'Indice PondENGHO'!AL31/'Indice PondENGHO'!AL30-1</f>
        <v>2.2797027163699468E-2</v>
      </c>
      <c r="AM33" s="11">
        <f>+'Indice PondENGHO'!AM31/'Indice PondENGHO'!AM30-1</f>
        <v>2.8848076463112715E-2</v>
      </c>
      <c r="AN33" s="3">
        <f>+'Indice PondENGHO'!AN31/'Indice PondENGHO'!AN30-1</f>
        <v>3.2616097090097718E-2</v>
      </c>
      <c r="AO33" s="3">
        <f>+'Indice PondENGHO'!AO31/'Indice PondENGHO'!AO30-1</f>
        <v>2.7697216762827992E-2</v>
      </c>
      <c r="AP33" s="3">
        <f>+'Indice PondENGHO'!AP31/'Indice PondENGHO'!AP30-1</f>
        <v>3.5793960960424309E-2</v>
      </c>
      <c r="AQ33" s="3">
        <f>+'Indice PondENGHO'!AQ31/'Indice PondENGHO'!AQ30-1</f>
        <v>3.8239129189184595E-2</v>
      </c>
      <c r="AR33" s="3">
        <f>+'Indice PondENGHO'!AR31/'Indice PondENGHO'!AR30-1</f>
        <v>3.374321428771232E-2</v>
      </c>
      <c r="AS33" s="3">
        <f>+'Indice PondENGHO'!AS31/'Indice PondENGHO'!AS30-1</f>
        <v>5.1040501127188609E-2</v>
      </c>
      <c r="AT33" s="3">
        <f>+'Indice PondENGHO'!AT31/'Indice PondENGHO'!AT30-1</f>
        <v>3.4939021018287386E-2</v>
      </c>
      <c r="AU33" s="3">
        <f>+'Indice PondENGHO'!AU31/'Indice PondENGHO'!AU30-1</f>
        <v>2.4262649722766039E-2</v>
      </c>
      <c r="AV33" s="3">
        <f>+'Indice PondENGHO'!AV31/'Indice PondENGHO'!AV30-1</f>
        <v>2.6136646506339956E-2</v>
      </c>
      <c r="AW33" s="3">
        <f>+'Indice PondENGHO'!AW31/'Indice PondENGHO'!AW30-1</f>
        <v>4.6348830502320304E-2</v>
      </c>
      <c r="AX33" s="3">
        <f>+'Indice PondENGHO'!AX31/'Indice PondENGHO'!AX30-1</f>
        <v>2.2546091782985833E-2</v>
      </c>
      <c r="AY33" s="3">
        <f>+'Indice PondENGHO'!AY31/'Indice PondENGHO'!AY30-1</f>
        <v>2.9114629850280904E-2</v>
      </c>
      <c r="AZ33" s="10">
        <f>+'Indice PondENGHO'!AZ31/'Indice PondENGHO'!AZ30-1</f>
        <v>3.3052694940248539E-2</v>
      </c>
      <c r="BA33" s="3">
        <f>+'Indice PondENGHO'!BA31/'Indice PondENGHO'!BA30-1</f>
        <v>2.7996880856830497E-2</v>
      </c>
      <c r="BB33" s="3">
        <f>+'Indice PondENGHO'!BB31/'Indice PondENGHO'!BB30-1</f>
        <v>3.5832680283315099E-2</v>
      </c>
      <c r="BC33" s="3">
        <f>+'Indice PondENGHO'!BC31/'Indice PondENGHO'!BC30-1</f>
        <v>3.6878699724507635E-2</v>
      </c>
      <c r="BD33" s="3">
        <f>+'Indice PondENGHO'!BD31/'Indice PondENGHO'!BD30-1</f>
        <v>3.4286934799364843E-2</v>
      </c>
      <c r="BE33" s="3">
        <f>+'Indice PondENGHO'!BE31/'Indice PondENGHO'!BE30-1</f>
        <v>5.2128987894067613E-2</v>
      </c>
      <c r="BF33" s="3">
        <f>+'Indice PondENGHO'!BF31/'Indice PondENGHO'!BF30-1</f>
        <v>3.441607499607624E-2</v>
      </c>
      <c r="BG33" s="3">
        <f>+'Indice PondENGHO'!BG31/'Indice PondENGHO'!BG30-1</f>
        <v>2.253372559497091E-2</v>
      </c>
      <c r="BH33" s="3">
        <f>+'Indice PondENGHO'!BH31/'Indice PondENGHO'!BH30-1</f>
        <v>2.6673254921582901E-2</v>
      </c>
      <c r="BI33" s="3">
        <f>+'Indice PondENGHO'!BI31/'Indice PondENGHO'!BI30-1</f>
        <v>5.2334684222955952E-2</v>
      </c>
      <c r="BJ33" s="3">
        <f>+'Indice PondENGHO'!BJ31/'Indice PondENGHO'!BJ30-1</f>
        <v>2.2132456432034209E-2</v>
      </c>
      <c r="BK33" s="11">
        <f>+'Indice PondENGHO'!BK31/'Indice PondENGHO'!BK30-1</f>
        <v>2.8434591586424141E-2</v>
      </c>
      <c r="BL33" s="2">
        <f t="shared" si="3"/>
        <v>43586</v>
      </c>
      <c r="BM33" s="3">
        <f>+'Indice PondENGHO'!BL31/'Indice PondENGHO'!BL30-1</f>
        <v>3.4084965936882483E-2</v>
      </c>
      <c r="BN33" s="3">
        <f>+'Indice PondENGHO'!BM31/'Indice PondENGHO'!BM30-1</f>
        <v>3.3997780663358679E-2</v>
      </c>
      <c r="BO33" s="3">
        <f>+'Indice PondENGHO'!BN31/'Indice PondENGHO'!BN30-1</f>
        <v>3.3966029163027045E-2</v>
      </c>
      <c r="BP33" s="3">
        <f>+'Indice PondENGHO'!BO31/'Indice PondENGHO'!BO30-1</f>
        <v>3.3990605139144536E-2</v>
      </c>
      <c r="BQ33" s="3">
        <f>+'Indice PondENGHO'!BP31/'Indice PondENGHO'!BP30-1</f>
        <v>3.4197711413923138E-2</v>
      </c>
      <c r="BR33" s="10">
        <f>+'Indice PondENGHO'!BQ31/'Indice PondENGHO'!BQ30-1</f>
        <v>3.2504561667770604E-2</v>
      </c>
      <c r="BS33" s="3">
        <f>+'Indice PondENGHO'!BR31/'Indice PondENGHO'!BR30-1</f>
        <v>2.748051517376604E-2</v>
      </c>
      <c r="BT33" s="3">
        <f>+'Indice PondENGHO'!BS31/'Indice PondENGHO'!BS30-1</f>
        <v>3.5575814003995898E-2</v>
      </c>
      <c r="BU33" s="3">
        <f>+'Indice PondENGHO'!BT31/'Indice PondENGHO'!BT30-1</f>
        <v>3.9647649024798781E-2</v>
      </c>
      <c r="BV33" s="3">
        <f>+'Indice PondENGHO'!BU31/'Indice PondENGHO'!BU30-1</f>
        <v>3.3956119589391376E-2</v>
      </c>
      <c r="BW33" s="3">
        <f>+'Indice PondENGHO'!BV31/'Indice PondENGHO'!BV30-1</f>
        <v>5.096846338460459E-2</v>
      </c>
      <c r="BX33" s="3">
        <f>+'Indice PondENGHO'!BW31/'Indice PondENGHO'!BW30-1</f>
        <v>3.5148451180454066E-2</v>
      </c>
      <c r="BY33" s="3">
        <f>+'Indice PondENGHO'!BX31/'Indice PondENGHO'!BX30-1</f>
        <v>2.4424244468110645E-2</v>
      </c>
      <c r="BZ33" s="3">
        <f>+'Indice PondENGHO'!BY31/'Indice PondENGHO'!BY30-1</f>
        <v>2.6102468391208111E-2</v>
      </c>
      <c r="CA33" s="3">
        <f>+'Indice PondENGHO'!BZ31/'Indice PondENGHO'!BZ30-1</f>
        <v>4.8494154405998469E-2</v>
      </c>
      <c r="CB33" s="3">
        <f>+'Indice PondENGHO'!CA31/'Indice PondENGHO'!CA30-1</f>
        <v>2.2575757470593372E-2</v>
      </c>
      <c r="CC33" s="11">
        <f>+'Indice PondENGHO'!CB31/'Indice PondENGHO'!CB30-1</f>
        <v>2.8886482655402945E-2</v>
      </c>
      <c r="CD33" s="10">
        <f>+'Indice PondENGHO'!CC31/'Indice PondENGHO'!CC30-1</f>
        <v>3.4065744297593126E-2</v>
      </c>
      <c r="CE33" s="11">
        <f>+'Indice PondENGHO'!CD31/'Indice PondENGHO'!CD30-1</f>
        <v>3.4065744297593126E-2</v>
      </c>
      <c r="CG33" s="3">
        <f ca="1">+'Indice PondENGHO'!CF31/'Indice PondENGHO'!CF30-1</f>
        <v>3.3876408785981083E-2</v>
      </c>
      <c r="CI33" s="3">
        <f t="shared" si="4"/>
        <v>-1.1274547704065441E-4</v>
      </c>
      <c r="CJ33" s="3">
        <f>+'[3]Infla Mensual PondENGHO'!CF33</f>
        <v>-1.5434988884623912E-3</v>
      </c>
      <c r="CK33" s="3">
        <f t="shared" si="5"/>
        <v>1.4307534114217368E-3</v>
      </c>
    </row>
    <row r="34" spans="1:89" x14ac:dyDescent="0.25">
      <c r="A34" s="2">
        <f t="shared" si="1"/>
        <v>43617</v>
      </c>
      <c r="B34" s="1">
        <f t="shared" si="2"/>
        <v>6</v>
      </c>
      <c r="C34" s="1">
        <v>2019</v>
      </c>
      <c r="D34" s="10">
        <f>+'Indice PondENGHO'!D32/'Indice PondENGHO'!D31-1</f>
        <v>2.9998344623591633E-2</v>
      </c>
      <c r="E34" s="3">
        <f>+'Indice PondENGHO'!E32/'Indice PondENGHO'!E31-1</f>
        <v>2.8880036558640798E-2</v>
      </c>
      <c r="F34" s="3">
        <f>+'Indice PondENGHO'!F32/'Indice PondENGHO'!F31-1</f>
        <v>2.1226186847415285E-2</v>
      </c>
      <c r="G34" s="3">
        <f>+'Indice PondENGHO'!G32/'Indice PondENGHO'!G31-1</f>
        <v>2.8128185198549316E-2</v>
      </c>
      <c r="H34" s="3">
        <f>+'Indice PondENGHO'!H32/'Indice PondENGHO'!H31-1</f>
        <v>3.1758411017178467E-2</v>
      </c>
      <c r="I34" s="3">
        <f>+'Indice PondENGHO'!I32/'Indice PondENGHO'!I31-1</f>
        <v>3.8262150001878936E-2</v>
      </c>
      <c r="J34" s="3">
        <f>+'Indice PondENGHO'!J32/'Indice PondENGHO'!J31-1</f>
        <v>1.40588483703179E-2</v>
      </c>
      <c r="K34" s="3">
        <f>+'Indice PondENGHO'!K32/'Indice PondENGHO'!K31-1</f>
        <v>6.9049530947556725E-2</v>
      </c>
      <c r="L34" s="3">
        <f>+'Indice PondENGHO'!L32/'Indice PondENGHO'!L31-1</f>
        <v>3.8041764248468946E-2</v>
      </c>
      <c r="M34" s="3">
        <f>+'Indice PondENGHO'!M32/'Indice PondENGHO'!M31-1</f>
        <v>3.1218130387342891E-2</v>
      </c>
      <c r="N34" s="3">
        <f>+'Indice PondENGHO'!N32/'Indice PondENGHO'!N31-1</f>
        <v>2.7606853210819127E-2</v>
      </c>
      <c r="O34" s="11">
        <f>+'Indice PondENGHO'!O32/'Indice PondENGHO'!O31-1</f>
        <v>2.2377825157376297E-2</v>
      </c>
      <c r="P34" s="3">
        <f>+'Indice PondENGHO'!P32/'Indice PondENGHO'!P31-1</f>
        <v>3.005310341269718E-2</v>
      </c>
      <c r="Q34" s="3">
        <f>+'Indice PondENGHO'!Q32/'Indice PondENGHO'!Q31-1</f>
        <v>2.8798894111752738E-2</v>
      </c>
      <c r="R34" s="3">
        <f>+'Indice PondENGHO'!R32/'Indice PondENGHO'!R31-1</f>
        <v>2.010314831566351E-2</v>
      </c>
      <c r="S34" s="3">
        <f>+'Indice PondENGHO'!S32/'Indice PondENGHO'!S31-1</f>
        <v>2.737087197881416E-2</v>
      </c>
      <c r="T34" s="3">
        <f>+'Indice PondENGHO'!T32/'Indice PondENGHO'!T31-1</f>
        <v>3.1244049101984528E-2</v>
      </c>
      <c r="U34" s="3">
        <f>+'Indice PondENGHO'!U32/'Indice PondENGHO'!U31-1</f>
        <v>3.7182363807960694E-2</v>
      </c>
      <c r="V34" s="3">
        <f>+'Indice PondENGHO'!V32/'Indice PondENGHO'!V31-1</f>
        <v>1.460032816342216E-2</v>
      </c>
      <c r="W34" s="3">
        <f>+'Indice PondENGHO'!W32/'Indice PondENGHO'!W31-1</f>
        <v>7.0519755556576635E-2</v>
      </c>
      <c r="X34" s="3">
        <f>+'Indice PondENGHO'!X32/'Indice PondENGHO'!X31-1</f>
        <v>3.6778368017315044E-2</v>
      </c>
      <c r="Y34" s="3">
        <f>+'Indice PondENGHO'!Y32/'Indice PondENGHO'!Y31-1</f>
        <v>3.2970390711492659E-2</v>
      </c>
      <c r="Z34" s="3">
        <f>+'Indice PondENGHO'!Z32/'Indice PondENGHO'!Z31-1</f>
        <v>2.6682317167859848E-2</v>
      </c>
      <c r="AA34" s="3">
        <f>+'Indice PondENGHO'!AA32/'Indice PondENGHO'!AA31-1</f>
        <v>2.1497333238429173E-2</v>
      </c>
      <c r="AB34" s="10">
        <f>+'Indice PondENGHO'!AB32/'Indice PondENGHO'!AB31-1</f>
        <v>3.0205233847688362E-2</v>
      </c>
      <c r="AC34" s="3">
        <f>+'Indice PondENGHO'!AC32/'Indice PondENGHO'!AC31-1</f>
        <v>2.8637909702474706E-2</v>
      </c>
      <c r="AD34" s="3">
        <f>+'Indice PondENGHO'!AD32/'Indice PondENGHO'!AD31-1</f>
        <v>1.9743566676948987E-2</v>
      </c>
      <c r="AE34" s="3">
        <f>+'Indice PondENGHO'!AE32/'Indice PondENGHO'!AE31-1</f>
        <v>2.6945184086132334E-2</v>
      </c>
      <c r="AF34" s="3">
        <f>+'Indice PondENGHO'!AF32/'Indice PondENGHO'!AF31-1</f>
        <v>3.1498720362454158E-2</v>
      </c>
      <c r="AG34" s="3">
        <f>+'Indice PondENGHO'!AG32/'Indice PondENGHO'!AG31-1</f>
        <v>3.7010576634109338E-2</v>
      </c>
      <c r="AH34" s="3">
        <f>+'Indice PondENGHO'!AH32/'Indice PondENGHO'!AH31-1</f>
        <v>1.4686981411491384E-2</v>
      </c>
      <c r="AI34" s="3">
        <f>+'Indice PondENGHO'!AI32/'Indice PondENGHO'!AI31-1</f>
        <v>7.1265560910892312E-2</v>
      </c>
      <c r="AJ34" s="3">
        <f>+'Indice PondENGHO'!AJ32/'Indice PondENGHO'!AJ31-1</f>
        <v>3.6389369867422028E-2</v>
      </c>
      <c r="AK34" s="3">
        <f>+'Indice PondENGHO'!AK32/'Indice PondENGHO'!AK31-1</f>
        <v>3.3342853259296312E-2</v>
      </c>
      <c r="AL34" s="3">
        <f>+'Indice PondENGHO'!AL32/'Indice PondENGHO'!AL31-1</f>
        <v>2.5865268384647644E-2</v>
      </c>
      <c r="AM34" s="11">
        <f>+'Indice PondENGHO'!AM32/'Indice PondENGHO'!AM31-1</f>
        <v>2.131869509263673E-2</v>
      </c>
      <c r="AN34" s="3">
        <f>+'Indice PondENGHO'!AN32/'Indice PondENGHO'!AN31-1</f>
        <v>3.0370830375290536E-2</v>
      </c>
      <c r="AO34" s="3">
        <f>+'Indice PondENGHO'!AO32/'Indice PondENGHO'!AO31-1</f>
        <v>2.8464781164071695E-2</v>
      </c>
      <c r="AP34" s="3">
        <f>+'Indice PondENGHO'!AP32/'Indice PondENGHO'!AP31-1</f>
        <v>1.8942589480102745E-2</v>
      </c>
      <c r="AQ34" s="3">
        <f>+'Indice PondENGHO'!AQ32/'Indice PondENGHO'!AQ31-1</f>
        <v>2.6855275812556201E-2</v>
      </c>
      <c r="AR34" s="3">
        <f>+'Indice PondENGHO'!AR32/'Indice PondENGHO'!AR31-1</f>
        <v>3.1476191424566036E-2</v>
      </c>
      <c r="AS34" s="3">
        <f>+'Indice PondENGHO'!AS32/'Indice PondENGHO'!AS31-1</f>
        <v>3.4948590480294639E-2</v>
      </c>
      <c r="AT34" s="3">
        <f>+'Indice PondENGHO'!AT32/'Indice PondENGHO'!AT31-1</f>
        <v>1.5521954873620292E-2</v>
      </c>
      <c r="AU34" s="3">
        <f>+'Indice PondENGHO'!AU32/'Indice PondENGHO'!AU31-1</f>
        <v>7.1331211741620493E-2</v>
      </c>
      <c r="AV34" s="3">
        <f>+'Indice PondENGHO'!AV32/'Indice PondENGHO'!AV31-1</f>
        <v>3.5051273624935542E-2</v>
      </c>
      <c r="AW34" s="3">
        <f>+'Indice PondENGHO'!AW32/'Indice PondENGHO'!AW31-1</f>
        <v>3.3087358961384705E-2</v>
      </c>
      <c r="AX34" s="3">
        <f>+'Indice PondENGHO'!AX32/'Indice PondENGHO'!AX31-1</f>
        <v>2.5141322217370865E-2</v>
      </c>
      <c r="AY34" s="3">
        <f>+'Indice PondENGHO'!AY32/'Indice PondENGHO'!AY31-1</f>
        <v>2.0918064736296094E-2</v>
      </c>
      <c r="AZ34" s="10">
        <f>+'Indice PondENGHO'!AZ32/'Indice PondENGHO'!AZ31-1</f>
        <v>3.0515400378696045E-2</v>
      </c>
      <c r="BA34" s="3">
        <f>+'Indice PondENGHO'!BA32/'Indice PondENGHO'!BA31-1</f>
        <v>2.8408819072772262E-2</v>
      </c>
      <c r="BB34" s="3">
        <f>+'Indice PondENGHO'!BB32/'Indice PondENGHO'!BB31-1</f>
        <v>1.8095010286399704E-2</v>
      </c>
      <c r="BC34" s="3">
        <f>+'Indice PondENGHO'!BC32/'Indice PondENGHO'!BC31-1</f>
        <v>2.6645989066764075E-2</v>
      </c>
      <c r="BD34" s="3">
        <f>+'Indice PondENGHO'!BD32/'Indice PondENGHO'!BD31-1</f>
        <v>3.0900761319045067E-2</v>
      </c>
      <c r="BE34" s="3">
        <f>+'Indice PondENGHO'!BE32/'Indice PondENGHO'!BE31-1</f>
        <v>3.3118077744157537E-2</v>
      </c>
      <c r="BF34" s="3">
        <f>+'Indice PondENGHO'!BF32/'Indice PondENGHO'!BF31-1</f>
        <v>1.5982429749020532E-2</v>
      </c>
      <c r="BG34" s="3">
        <f>+'Indice PondENGHO'!BG32/'Indice PondENGHO'!BG31-1</f>
        <v>7.2422077733825363E-2</v>
      </c>
      <c r="BH34" s="3">
        <f>+'Indice PondENGHO'!BH32/'Indice PondENGHO'!BH31-1</f>
        <v>3.3783245775657722E-2</v>
      </c>
      <c r="BI34" s="3">
        <f>+'Indice PondENGHO'!BI32/'Indice PondENGHO'!BI31-1</f>
        <v>3.4626439637975848E-2</v>
      </c>
      <c r="BJ34" s="3">
        <f>+'Indice PondENGHO'!BJ32/'Indice PondENGHO'!BJ31-1</f>
        <v>2.431669458564989E-2</v>
      </c>
      <c r="BK34" s="11">
        <f>+'Indice PondENGHO'!BK32/'Indice PondENGHO'!BK31-1</f>
        <v>1.9519656254688211E-2</v>
      </c>
      <c r="BL34" s="2">
        <f t="shared" si="3"/>
        <v>43617</v>
      </c>
      <c r="BM34" s="3">
        <f>+'Indice PondENGHO'!BL32/'Indice PondENGHO'!BL31-1</f>
        <v>2.9438538944399406E-2</v>
      </c>
      <c r="BN34" s="3">
        <f>+'Indice PondENGHO'!BM32/'Indice PondENGHO'!BM31-1</f>
        <v>2.8985642003360956E-2</v>
      </c>
      <c r="BO34" s="3">
        <f>+'Indice PondENGHO'!BN32/'Indice PondENGHO'!BN31-1</f>
        <v>2.9079121254649287E-2</v>
      </c>
      <c r="BP34" s="3">
        <f>+'Indice PondENGHO'!BO32/'Indice PondENGHO'!BO31-1</f>
        <v>2.842121959828936E-2</v>
      </c>
      <c r="BQ34" s="3">
        <f>+'Indice PondENGHO'!BP32/'Indice PondENGHO'!BP31-1</f>
        <v>2.7963694903515579E-2</v>
      </c>
      <c r="BR34" s="10">
        <f>+'Indice PondENGHO'!BQ32/'Indice PondENGHO'!BQ31-1</f>
        <v>3.0243983572547428E-2</v>
      </c>
      <c r="BS34" s="3">
        <f>+'Indice PondENGHO'!BR32/'Indice PondENGHO'!BR31-1</f>
        <v>2.859540768322355E-2</v>
      </c>
      <c r="BT34" s="3">
        <f>+'Indice PondENGHO'!BS32/'Indice PondENGHO'!BS31-1</f>
        <v>1.9353313306273323E-2</v>
      </c>
      <c r="BU34" s="3">
        <f>+'Indice PondENGHO'!BT32/'Indice PondENGHO'!BT31-1</f>
        <v>2.7035802717080726E-2</v>
      </c>
      <c r="BV34" s="3">
        <f>+'Indice PondENGHO'!BU32/'Indice PondENGHO'!BU31-1</f>
        <v>3.1235136363747751E-2</v>
      </c>
      <c r="BW34" s="3">
        <f>+'Indice PondENGHO'!BV32/'Indice PondENGHO'!BV31-1</f>
        <v>3.506308274271408E-2</v>
      </c>
      <c r="BX34" s="3">
        <f>+'Indice PondENGHO'!BW32/'Indice PondENGHO'!BW31-1</f>
        <v>1.5292948704118681E-2</v>
      </c>
      <c r="BY34" s="3">
        <f>+'Indice PondENGHO'!BX32/'Indice PondENGHO'!BX31-1</f>
        <v>7.1233061309253776E-2</v>
      </c>
      <c r="BZ34" s="3">
        <f>+'Indice PondENGHO'!BY32/'Indice PondENGHO'!BY31-1</f>
        <v>3.5358328915043868E-2</v>
      </c>
      <c r="CA34" s="3">
        <f>+'Indice PondENGHO'!BZ32/'Indice PondENGHO'!BZ31-1</f>
        <v>3.361123163124824E-2</v>
      </c>
      <c r="CB34" s="3">
        <f>+'Indice PondENGHO'!CA32/'Indice PondENGHO'!CA31-1</f>
        <v>2.5309825615267512E-2</v>
      </c>
      <c r="CC34" s="11">
        <f>+'Indice PondENGHO'!CB32/'Indice PondENGHO'!CB31-1</f>
        <v>2.0692008947680529E-2</v>
      </c>
      <c r="CD34" s="10">
        <f>+'Indice PondENGHO'!CC32/'Indice PondENGHO'!CC31-1</f>
        <v>2.8601980439024288E-2</v>
      </c>
      <c r="CE34" s="11">
        <f>+'Indice PondENGHO'!CD32/'Indice PondENGHO'!CD31-1</f>
        <v>2.8601980439024288E-2</v>
      </c>
      <c r="CG34" s="3">
        <f ca="1">+'Indice PondENGHO'!CF32/'Indice PondENGHO'!CF31-1</f>
        <v>2.8654606910637925E-2</v>
      </c>
      <c r="CI34" s="3">
        <f t="shared" si="4"/>
        <v>1.474844040883827E-3</v>
      </c>
      <c r="CJ34" s="3">
        <f>+'[3]Infla Mensual PondENGHO'!CF34</f>
        <v>2.6761715118950313E-4</v>
      </c>
      <c r="CK34" s="3">
        <f t="shared" si="5"/>
        <v>1.2072268896943239E-3</v>
      </c>
    </row>
    <row r="35" spans="1:89" x14ac:dyDescent="0.25">
      <c r="A35" s="2">
        <f t="shared" si="1"/>
        <v>43647</v>
      </c>
      <c r="B35" s="1">
        <f t="shared" si="2"/>
        <v>7</v>
      </c>
      <c r="C35" s="1">
        <v>2019</v>
      </c>
      <c r="D35" s="10">
        <f>+'Indice PondENGHO'!D33/'Indice PondENGHO'!D32-1</f>
        <v>2.6875363445135525E-2</v>
      </c>
      <c r="E35" s="3">
        <f>+'Indice PondENGHO'!E33/'Indice PondENGHO'!E32-1</f>
        <v>1.1800039556479014E-2</v>
      </c>
      <c r="F35" s="3">
        <f>+'Indice PondENGHO'!F33/'Indice PondENGHO'!F32-1</f>
        <v>2.2104537801125979E-2</v>
      </c>
      <c r="G35" s="3">
        <f>+'Indice PondENGHO'!G33/'Indice PondENGHO'!G32-1</f>
        <v>2.0673780695338762E-2</v>
      </c>
      <c r="H35" s="3">
        <f>+'Indice PondENGHO'!H33/'Indice PondENGHO'!H32-1</f>
        <v>1.9900600797817081E-2</v>
      </c>
      <c r="I35" s="3">
        <f>+'Indice PondENGHO'!I33/'Indice PondENGHO'!I32-1</f>
        <v>4.1096333666523321E-2</v>
      </c>
      <c r="J35" s="3">
        <f>+'Indice PondENGHO'!J33/'Indice PondENGHO'!J32-1</f>
        <v>1.481783309144169E-2</v>
      </c>
      <c r="K35" s="3">
        <f>+'Indice PondENGHO'!K33/'Indice PondENGHO'!K32-1</f>
        <v>1.0451370413271821E-2</v>
      </c>
      <c r="L35" s="3">
        <f>+'Indice PondENGHO'!L33/'Indice PondENGHO'!L32-1</f>
        <v>3.1296394418609985E-2</v>
      </c>
      <c r="M35" s="3">
        <f>+'Indice PondENGHO'!M33/'Indice PondENGHO'!M32-1</f>
        <v>2.8715750598600431E-2</v>
      </c>
      <c r="N35" s="3">
        <f>+'Indice PondENGHO'!N33/'Indice PondENGHO'!N32-1</f>
        <v>3.0381283681582438E-2</v>
      </c>
      <c r="O35" s="11">
        <f>+'Indice PondENGHO'!O33/'Indice PondENGHO'!O32-1</f>
        <v>2.7360820719266155E-2</v>
      </c>
      <c r="P35" s="3">
        <f>+'Indice PondENGHO'!P33/'Indice PondENGHO'!P32-1</f>
        <v>2.7412695232771345E-2</v>
      </c>
      <c r="Q35" s="3">
        <f>+'Indice PondENGHO'!Q33/'Indice PondENGHO'!Q32-1</f>
        <v>1.1714594841211179E-2</v>
      </c>
      <c r="R35" s="3">
        <f>+'Indice PondENGHO'!R33/'Indice PondENGHO'!R32-1</f>
        <v>2.2406090454289984E-2</v>
      </c>
      <c r="S35" s="3">
        <f>+'Indice PondENGHO'!S33/'Indice PondENGHO'!S32-1</f>
        <v>2.1824254432181167E-2</v>
      </c>
      <c r="T35" s="3">
        <f>+'Indice PondENGHO'!T33/'Indice PondENGHO'!T32-1</f>
        <v>1.9329138750452834E-2</v>
      </c>
      <c r="U35" s="3">
        <f>+'Indice PondENGHO'!U33/'Indice PondENGHO'!U32-1</f>
        <v>4.0961622622982752E-2</v>
      </c>
      <c r="V35" s="3">
        <f>+'Indice PondENGHO'!V33/'Indice PondENGHO'!V32-1</f>
        <v>1.4056366571104872E-2</v>
      </c>
      <c r="W35" s="3">
        <f>+'Indice PondENGHO'!W33/'Indice PondENGHO'!W32-1</f>
        <v>9.1563352578640789E-3</v>
      </c>
      <c r="X35" s="3">
        <f>+'Indice PondENGHO'!X33/'Indice PondENGHO'!X32-1</f>
        <v>3.197496259955801E-2</v>
      </c>
      <c r="Y35" s="3">
        <f>+'Indice PondENGHO'!Y33/'Indice PondENGHO'!Y32-1</f>
        <v>2.866479394965693E-2</v>
      </c>
      <c r="Z35" s="3">
        <f>+'Indice PondENGHO'!Z33/'Indice PondENGHO'!Z32-1</f>
        <v>3.0089828265608798E-2</v>
      </c>
      <c r="AA35" s="3">
        <f>+'Indice PondENGHO'!AA33/'Indice PondENGHO'!AA32-1</f>
        <v>2.7181502086230935E-2</v>
      </c>
      <c r="AB35" s="10">
        <f>+'Indice PondENGHO'!AB33/'Indice PondENGHO'!AB32-1</f>
        <v>2.7850361380203248E-2</v>
      </c>
      <c r="AC35" s="3">
        <f>+'Indice PondENGHO'!AC33/'Indice PondENGHO'!AC32-1</f>
        <v>1.1412652921463096E-2</v>
      </c>
      <c r="AD35" s="3">
        <f>+'Indice PondENGHO'!AD33/'Indice PondENGHO'!AD32-1</f>
        <v>2.2391685180602749E-2</v>
      </c>
      <c r="AE35" s="3">
        <f>+'Indice PondENGHO'!AE33/'Indice PondENGHO'!AE32-1</f>
        <v>2.2111501126711675E-2</v>
      </c>
      <c r="AF35" s="3">
        <f>+'Indice PondENGHO'!AF33/'Indice PondENGHO'!AF32-1</f>
        <v>1.9884830863972969E-2</v>
      </c>
      <c r="AG35" s="3">
        <f>+'Indice PondENGHO'!AG33/'Indice PondENGHO'!AG32-1</f>
        <v>4.1597266005966027E-2</v>
      </c>
      <c r="AH35" s="3">
        <f>+'Indice PondENGHO'!AH33/'Indice PondENGHO'!AH32-1</f>
        <v>1.3987126677438733E-2</v>
      </c>
      <c r="AI35" s="3">
        <f>+'Indice PondENGHO'!AI33/'Indice PondENGHO'!AI32-1</f>
        <v>8.5057291350958408E-3</v>
      </c>
      <c r="AJ35" s="3">
        <f>+'Indice PondENGHO'!AJ33/'Indice PondENGHO'!AJ32-1</f>
        <v>3.232143807571064E-2</v>
      </c>
      <c r="AK35" s="3">
        <f>+'Indice PondENGHO'!AK33/'Indice PondENGHO'!AK32-1</f>
        <v>2.8608491203804709E-2</v>
      </c>
      <c r="AL35" s="3">
        <f>+'Indice PondENGHO'!AL33/'Indice PondENGHO'!AL32-1</f>
        <v>2.9137485303111887E-2</v>
      </c>
      <c r="AM35" s="11">
        <f>+'Indice PondENGHO'!AM33/'Indice PondENGHO'!AM32-1</f>
        <v>2.6984533729030424E-2</v>
      </c>
      <c r="AN35" s="3">
        <f>+'Indice PondENGHO'!AN33/'Indice PondENGHO'!AN32-1</f>
        <v>2.8077259677686817E-2</v>
      </c>
      <c r="AO35" s="3">
        <f>+'Indice PondENGHO'!AO33/'Indice PondENGHO'!AO32-1</f>
        <v>1.1610356749803374E-2</v>
      </c>
      <c r="AP35" s="3">
        <f>+'Indice PondENGHO'!AP33/'Indice PondENGHO'!AP32-1</f>
        <v>2.349983624434504E-2</v>
      </c>
      <c r="AQ35" s="3">
        <f>+'Indice PondENGHO'!AQ33/'Indice PondENGHO'!AQ32-1</f>
        <v>2.23067618738646E-2</v>
      </c>
      <c r="AR35" s="3">
        <f>+'Indice PondENGHO'!AR33/'Indice PondENGHO'!AR32-1</f>
        <v>1.9795669520213721E-2</v>
      </c>
      <c r="AS35" s="3">
        <f>+'Indice PondENGHO'!AS33/'Indice PondENGHO'!AS32-1</f>
        <v>4.1043341009841638E-2</v>
      </c>
      <c r="AT35" s="3">
        <f>+'Indice PondENGHO'!AT33/'Indice PondENGHO'!AT32-1</f>
        <v>1.2349314196114403E-2</v>
      </c>
      <c r="AU35" s="3">
        <f>+'Indice PondENGHO'!AU33/'Indice PondENGHO'!AU32-1</f>
        <v>8.4036860305622962E-3</v>
      </c>
      <c r="AV35" s="3">
        <f>+'Indice PondENGHO'!AV33/'Indice PondENGHO'!AV32-1</f>
        <v>3.212221490394529E-2</v>
      </c>
      <c r="AW35" s="3">
        <f>+'Indice PondENGHO'!AW33/'Indice PondENGHO'!AW32-1</f>
        <v>2.8649126929702229E-2</v>
      </c>
      <c r="AX35" s="3">
        <f>+'Indice PondENGHO'!AX33/'Indice PondENGHO'!AX32-1</f>
        <v>2.920371210197148E-2</v>
      </c>
      <c r="AY35" s="3">
        <f>+'Indice PondENGHO'!AY33/'Indice PondENGHO'!AY32-1</f>
        <v>2.7224431292350193E-2</v>
      </c>
      <c r="AZ35" s="10">
        <f>+'Indice PondENGHO'!AZ33/'Indice PondENGHO'!AZ32-1</f>
        <v>2.8466641872777032E-2</v>
      </c>
      <c r="BA35" s="3">
        <f>+'Indice PondENGHO'!BA33/'Indice PondENGHO'!BA32-1</f>
        <v>1.1696677416510814E-2</v>
      </c>
      <c r="BB35" s="3">
        <f>+'Indice PondENGHO'!BB33/'Indice PondENGHO'!BB32-1</f>
        <v>2.4490707606772633E-2</v>
      </c>
      <c r="BC35" s="3">
        <f>+'Indice PondENGHO'!BC33/'Indice PondENGHO'!BC32-1</f>
        <v>2.2519091674708891E-2</v>
      </c>
      <c r="BD35" s="3">
        <f>+'Indice PondENGHO'!BD33/'Indice PondENGHO'!BD32-1</f>
        <v>1.8184533022967297E-2</v>
      </c>
      <c r="BE35" s="3">
        <f>+'Indice PondENGHO'!BE33/'Indice PondENGHO'!BE32-1</f>
        <v>4.0830514744296886E-2</v>
      </c>
      <c r="BF35" s="3">
        <f>+'Indice PondENGHO'!BF33/'Indice PondENGHO'!BF32-1</f>
        <v>1.1120568761778582E-2</v>
      </c>
      <c r="BG35" s="3">
        <f>+'Indice PondENGHO'!BG33/'Indice PondENGHO'!BG32-1</f>
        <v>7.5650105693652048E-3</v>
      </c>
      <c r="BH35" s="3">
        <f>+'Indice PondENGHO'!BH33/'Indice PondENGHO'!BH32-1</f>
        <v>3.1485449571188262E-2</v>
      </c>
      <c r="BI35" s="3">
        <f>+'Indice PondENGHO'!BI33/'Indice PondENGHO'!BI32-1</f>
        <v>2.9121827848444193E-2</v>
      </c>
      <c r="BJ35" s="3">
        <f>+'Indice PondENGHO'!BJ33/'Indice PondENGHO'!BJ32-1</f>
        <v>2.8431801340167873E-2</v>
      </c>
      <c r="BK35" s="11">
        <f>+'Indice PondENGHO'!BK33/'Indice PondENGHO'!BK32-1</f>
        <v>2.7588791845110094E-2</v>
      </c>
      <c r="BL35" s="2">
        <f t="shared" si="3"/>
        <v>43647</v>
      </c>
      <c r="BM35" s="3">
        <f>+'Indice PondENGHO'!BL33/'Indice PondENGHO'!BL32-1</f>
        <v>2.4666057964932486E-2</v>
      </c>
      <c r="BN35" s="3">
        <f>+'Indice PondENGHO'!BM33/'Indice PondENGHO'!BM32-1</f>
        <v>2.4562103177921513E-2</v>
      </c>
      <c r="BO35" s="3">
        <f>+'Indice PondENGHO'!BN33/'Indice PondENGHO'!BN32-1</f>
        <v>2.5074522867178484E-2</v>
      </c>
      <c r="BP35" s="3">
        <f>+'Indice PondENGHO'!BO33/'Indice PondENGHO'!BO32-1</f>
        <v>2.4868594959821744E-2</v>
      </c>
      <c r="BQ35" s="3">
        <f>+'Indice PondENGHO'!BP33/'Indice PondENGHO'!BP32-1</f>
        <v>2.4817374903128187E-2</v>
      </c>
      <c r="BR35" s="10">
        <f>+'Indice PondENGHO'!BQ33/'Indice PondENGHO'!BQ32-1</f>
        <v>2.7778919484687581E-2</v>
      </c>
      <c r="BS35" s="3">
        <f>+'Indice PondENGHO'!BR33/'Indice PondENGHO'!BR32-1</f>
        <v>1.1647382797264738E-2</v>
      </c>
      <c r="BT35" s="3">
        <f>+'Indice PondENGHO'!BS33/'Indice PondENGHO'!BS32-1</f>
        <v>2.3205584718390515E-2</v>
      </c>
      <c r="BU35" s="3">
        <f>+'Indice PondENGHO'!BT33/'Indice PondENGHO'!BT32-1</f>
        <v>2.2070630224863441E-2</v>
      </c>
      <c r="BV35" s="3">
        <f>+'Indice PondENGHO'!BU33/'Indice PondENGHO'!BU32-1</f>
        <v>1.9087908663360631E-2</v>
      </c>
      <c r="BW35" s="3">
        <f>+'Indice PondENGHO'!BV33/'Indice PondENGHO'!BV32-1</f>
        <v>4.1045016978240367E-2</v>
      </c>
      <c r="BX35" s="3">
        <f>+'Indice PondENGHO'!BW33/'Indice PondENGHO'!BW32-1</f>
        <v>1.2632262646634862E-2</v>
      </c>
      <c r="BY35" s="3">
        <f>+'Indice PondENGHO'!BX33/'Indice PondENGHO'!BX32-1</f>
        <v>8.5440648371517547E-3</v>
      </c>
      <c r="BZ35" s="3">
        <f>+'Indice PondENGHO'!BY33/'Indice PondENGHO'!BY32-1</f>
        <v>3.181161014529188E-2</v>
      </c>
      <c r="CA35" s="3">
        <f>+'Indice PondENGHO'!BZ33/'Indice PondENGHO'!BZ32-1</f>
        <v>2.8836549973025427E-2</v>
      </c>
      <c r="CB35" s="3">
        <f>+'Indice PondENGHO'!CA33/'Indice PondENGHO'!CA32-1</f>
        <v>2.9084293056232946E-2</v>
      </c>
      <c r="CC35" s="11">
        <f>+'Indice PondENGHO'!CB33/'Indice PondENGHO'!CB32-1</f>
        <v>2.732638234838447E-2</v>
      </c>
      <c r="CD35" s="10">
        <f>+'Indice PondENGHO'!CC33/'Indice PondENGHO'!CC32-1</f>
        <v>2.4816094471484806E-2</v>
      </c>
      <c r="CE35" s="11">
        <f>+'Indice PondENGHO'!CD33/'Indice PondENGHO'!CD32-1</f>
        <v>2.481602693550844E-2</v>
      </c>
      <c r="CG35" s="3">
        <f ca="1">+'Indice PondENGHO'!CF33/'Indice PondENGHO'!CF32-1</f>
        <v>2.4794659716619982E-2</v>
      </c>
      <c r="CI35" s="3">
        <f t="shared" si="4"/>
        <v>-1.5131693819570025E-4</v>
      </c>
      <c r="CJ35" s="3">
        <f>+'[3]Infla Mensual PondENGHO'!CF35</f>
        <v>-2.0951979405861021E-3</v>
      </c>
      <c r="CK35" s="3">
        <f t="shared" si="5"/>
        <v>1.9438810023904018E-3</v>
      </c>
    </row>
    <row r="36" spans="1:89" x14ac:dyDescent="0.25">
      <c r="A36" s="2">
        <f t="shared" si="1"/>
        <v>43678</v>
      </c>
      <c r="B36" s="1">
        <f t="shared" si="2"/>
        <v>8</v>
      </c>
      <c r="C36" s="1">
        <v>2019</v>
      </c>
      <c r="D36" s="10">
        <f>+'Indice PondENGHO'!D34/'Indice PondENGHO'!D33-1</f>
        <v>4.4964860884163738E-2</v>
      </c>
      <c r="E36" s="3">
        <f>+'Indice PondENGHO'!E34/'Indice PondENGHO'!E33-1</f>
        <v>4.7490074979036567E-2</v>
      </c>
      <c r="F36" s="3">
        <f>+'Indice PondENGHO'!F34/'Indice PondENGHO'!F33-1</f>
        <v>3.4680291229138183E-2</v>
      </c>
      <c r="G36" s="3">
        <f>+'Indice PondENGHO'!G34/'Indice PondENGHO'!G33-1</f>
        <v>2.2130208089318648E-2</v>
      </c>
      <c r="H36" s="3">
        <f>+'Indice PondENGHO'!H34/'Indice PondENGHO'!H33-1</f>
        <v>5.9259944157534772E-2</v>
      </c>
      <c r="I36" s="3">
        <f>+'Indice PondENGHO'!I34/'Indice PondENGHO'!I33-1</f>
        <v>5.0666280762346139E-2</v>
      </c>
      <c r="J36" s="3">
        <f>+'Indice PondENGHO'!J34/'Indice PondENGHO'!J33-1</f>
        <v>3.7427267723585622E-2</v>
      </c>
      <c r="K36" s="3">
        <f>+'Indice PondENGHO'!K34/'Indice PondENGHO'!K33-1</f>
        <v>1.594935231423289E-2</v>
      </c>
      <c r="L36" s="3">
        <f>+'Indice PondENGHO'!L34/'Indice PondENGHO'!L33-1</f>
        <v>3.903740290643043E-2</v>
      </c>
      <c r="M36" s="3">
        <f>+'Indice PondENGHO'!M34/'Indice PondENGHO'!M33-1</f>
        <v>2.9644307370275236E-2</v>
      </c>
      <c r="N36" s="3">
        <f>+'Indice PondENGHO'!N34/'Indice PondENGHO'!N33-1</f>
        <v>3.7100763270633275E-2</v>
      </c>
      <c r="O36" s="11">
        <f>+'Indice PondENGHO'!O34/'Indice PondENGHO'!O33-1</f>
        <v>4.34855032917425E-2</v>
      </c>
      <c r="P36" s="3">
        <f>+'Indice PondENGHO'!P34/'Indice PondENGHO'!P33-1</f>
        <v>4.412013492587552E-2</v>
      </c>
      <c r="Q36" s="3">
        <f>+'Indice PondENGHO'!Q34/'Indice PondENGHO'!Q33-1</f>
        <v>4.7312129204228448E-2</v>
      </c>
      <c r="R36" s="3">
        <f>+'Indice PondENGHO'!R34/'Indice PondENGHO'!R33-1</f>
        <v>3.5257608659419626E-2</v>
      </c>
      <c r="S36" s="3">
        <f>+'Indice PondENGHO'!S34/'Indice PondENGHO'!S33-1</f>
        <v>2.2233959260453018E-2</v>
      </c>
      <c r="T36" s="3">
        <f>+'Indice PondENGHO'!T34/'Indice PondENGHO'!T33-1</f>
        <v>5.8350908625103726E-2</v>
      </c>
      <c r="U36" s="3">
        <f>+'Indice PondENGHO'!U34/'Indice PondENGHO'!U33-1</f>
        <v>5.0920380347907468E-2</v>
      </c>
      <c r="V36" s="3">
        <f>+'Indice PondENGHO'!V34/'Indice PondENGHO'!V33-1</f>
        <v>3.8118692010384869E-2</v>
      </c>
      <c r="W36" s="3">
        <f>+'Indice PondENGHO'!W34/'Indice PondENGHO'!W33-1</f>
        <v>1.5533312166000401E-2</v>
      </c>
      <c r="X36" s="3">
        <f>+'Indice PondENGHO'!X34/'Indice PondENGHO'!X33-1</f>
        <v>3.9333856875956696E-2</v>
      </c>
      <c r="Y36" s="3">
        <f>+'Indice PondENGHO'!Y34/'Indice PondENGHO'!Y33-1</f>
        <v>2.8071699589711896E-2</v>
      </c>
      <c r="Z36" s="3">
        <f>+'Indice PondENGHO'!Z34/'Indice PondENGHO'!Z33-1</f>
        <v>3.7001798419626697E-2</v>
      </c>
      <c r="AA36" s="3">
        <f>+'Indice PondENGHO'!AA34/'Indice PondENGHO'!AA33-1</f>
        <v>4.3180394925959042E-2</v>
      </c>
      <c r="AB36" s="10">
        <f>+'Indice PondENGHO'!AB34/'Indice PondENGHO'!AB33-1</f>
        <v>4.3416176190720579E-2</v>
      </c>
      <c r="AC36" s="3">
        <f>+'Indice PondENGHO'!AC34/'Indice PondENGHO'!AC33-1</f>
        <v>4.7552376274268449E-2</v>
      </c>
      <c r="AD36" s="3">
        <f>+'Indice PondENGHO'!AD34/'Indice PondENGHO'!AD33-1</f>
        <v>3.5787727301096028E-2</v>
      </c>
      <c r="AE36" s="3">
        <f>+'Indice PondENGHO'!AE34/'Indice PondENGHO'!AE33-1</f>
        <v>2.2086601746060142E-2</v>
      </c>
      <c r="AF36" s="3">
        <f>+'Indice PondENGHO'!AF34/'Indice PondENGHO'!AF33-1</f>
        <v>5.7736320228379157E-2</v>
      </c>
      <c r="AG36" s="3">
        <f>+'Indice PondENGHO'!AG34/'Indice PondENGHO'!AG33-1</f>
        <v>5.1089481486859434E-2</v>
      </c>
      <c r="AH36" s="3">
        <f>+'Indice PondENGHO'!AH34/'Indice PondENGHO'!AH33-1</f>
        <v>3.8594966751597903E-2</v>
      </c>
      <c r="AI36" s="3">
        <f>+'Indice PondENGHO'!AI34/'Indice PondENGHO'!AI33-1</f>
        <v>1.5486140723250941E-2</v>
      </c>
      <c r="AJ36" s="3">
        <f>+'Indice PondENGHO'!AJ34/'Indice PondENGHO'!AJ33-1</f>
        <v>3.9242882425604586E-2</v>
      </c>
      <c r="AK36" s="3">
        <f>+'Indice PondENGHO'!AK34/'Indice PondENGHO'!AK33-1</f>
        <v>2.7558026991060691E-2</v>
      </c>
      <c r="AL36" s="3">
        <f>+'Indice PondENGHO'!AL34/'Indice PondENGHO'!AL33-1</f>
        <v>3.6399988094292457E-2</v>
      </c>
      <c r="AM36" s="11">
        <f>+'Indice PondENGHO'!AM34/'Indice PondENGHO'!AM33-1</f>
        <v>4.3186040548045757E-2</v>
      </c>
      <c r="AN36" s="3">
        <f>+'Indice PondENGHO'!AN34/'Indice PondENGHO'!AN33-1</f>
        <v>4.2921585163243625E-2</v>
      </c>
      <c r="AO36" s="3">
        <f>+'Indice PondENGHO'!AO34/'Indice PondENGHO'!AO33-1</f>
        <v>4.7523275489587791E-2</v>
      </c>
      <c r="AP36" s="3">
        <f>+'Indice PondENGHO'!AP34/'Indice PondENGHO'!AP33-1</f>
        <v>3.5303284708575022E-2</v>
      </c>
      <c r="AQ36" s="3">
        <f>+'Indice PondENGHO'!AQ34/'Indice PondENGHO'!AQ33-1</f>
        <v>2.166944421386896E-2</v>
      </c>
      <c r="AR36" s="3">
        <f>+'Indice PondENGHO'!AR34/'Indice PondENGHO'!AR33-1</f>
        <v>5.7693388127519452E-2</v>
      </c>
      <c r="AS36" s="3">
        <f>+'Indice PondENGHO'!AS34/'Indice PondENGHO'!AS33-1</f>
        <v>5.1915744016029164E-2</v>
      </c>
      <c r="AT36" s="3">
        <f>+'Indice PondENGHO'!AT34/'Indice PondENGHO'!AT33-1</f>
        <v>3.9756901192992578E-2</v>
      </c>
      <c r="AU36" s="3">
        <f>+'Indice PondENGHO'!AU34/'Indice PondENGHO'!AU33-1</f>
        <v>1.5275398254631201E-2</v>
      </c>
      <c r="AV36" s="3">
        <f>+'Indice PondENGHO'!AV34/'Indice PondENGHO'!AV33-1</f>
        <v>4.0604304830661686E-2</v>
      </c>
      <c r="AW36" s="3">
        <f>+'Indice PondENGHO'!AW34/'Indice PondENGHO'!AW33-1</f>
        <v>2.7822403213087599E-2</v>
      </c>
      <c r="AX36" s="3">
        <f>+'Indice PondENGHO'!AX34/'Indice PondENGHO'!AX33-1</f>
        <v>3.6217042475620298E-2</v>
      </c>
      <c r="AY36" s="3">
        <f>+'Indice PondENGHO'!AY34/'Indice PondENGHO'!AY33-1</f>
        <v>4.248413603613721E-2</v>
      </c>
      <c r="AZ36" s="10">
        <f>+'Indice PondENGHO'!AZ34/'Indice PondENGHO'!AZ33-1</f>
        <v>4.2305735262048394E-2</v>
      </c>
      <c r="BA36" s="3">
        <f>+'Indice PondENGHO'!BA34/'Indice PondENGHO'!BA33-1</f>
        <v>4.7430672117076522E-2</v>
      </c>
      <c r="BB36" s="3">
        <f>+'Indice PondENGHO'!BB34/'Indice PondENGHO'!BB33-1</f>
        <v>3.5063737011023388E-2</v>
      </c>
      <c r="BC36" s="3">
        <f>+'Indice PondENGHO'!BC34/'Indice PondENGHO'!BC33-1</f>
        <v>2.0436617386430989E-2</v>
      </c>
      <c r="BD36" s="3">
        <f>+'Indice PondENGHO'!BD34/'Indice PondENGHO'!BD33-1</f>
        <v>5.7772858590386944E-2</v>
      </c>
      <c r="BE36" s="3">
        <f>+'Indice PondENGHO'!BE34/'Indice PondENGHO'!BE33-1</f>
        <v>5.2587031723787314E-2</v>
      </c>
      <c r="BF36" s="3">
        <f>+'Indice PondENGHO'!BF34/'Indice PondENGHO'!BF33-1</f>
        <v>4.0721368917916001E-2</v>
      </c>
      <c r="BG36" s="3">
        <f>+'Indice PondENGHO'!BG34/'Indice PondENGHO'!BG33-1</f>
        <v>1.4947690959423499E-2</v>
      </c>
      <c r="BH36" s="3">
        <f>+'Indice PondENGHO'!BH34/'Indice PondENGHO'!BH33-1</f>
        <v>4.2207942018437139E-2</v>
      </c>
      <c r="BI36" s="3">
        <f>+'Indice PondENGHO'!BI34/'Indice PondENGHO'!BI33-1</f>
        <v>2.704579464211343E-2</v>
      </c>
      <c r="BJ36" s="3">
        <f>+'Indice PondENGHO'!BJ34/'Indice PondENGHO'!BJ33-1</f>
        <v>3.5224990439540305E-2</v>
      </c>
      <c r="BK36" s="11">
        <f>+'Indice PondENGHO'!BK34/'Indice PondENGHO'!BK33-1</f>
        <v>4.1805259069417566E-2</v>
      </c>
      <c r="BL36" s="2">
        <f t="shared" si="3"/>
        <v>43678</v>
      </c>
      <c r="BM36" s="3">
        <f>+'Indice PondENGHO'!BL34/'Indice PondENGHO'!BL33-1</f>
        <v>3.9946756984587717E-2</v>
      </c>
      <c r="BN36" s="3">
        <f>+'Indice PondENGHO'!BM34/'Indice PondENGHO'!BM33-1</f>
        <v>3.9252375570621778E-2</v>
      </c>
      <c r="BO36" s="3">
        <f>+'Indice PondENGHO'!BN34/'Indice PondENGHO'!BN33-1</f>
        <v>3.9065503739390328E-2</v>
      </c>
      <c r="BP36" s="3">
        <f>+'Indice PondENGHO'!BO34/'Indice PondENGHO'!BO33-1</f>
        <v>3.9255175733185599E-2</v>
      </c>
      <c r="BQ36" s="3">
        <f>+'Indice PondENGHO'!BP34/'Indice PondENGHO'!BP33-1</f>
        <v>3.9453840500935033E-2</v>
      </c>
      <c r="BR36" s="10">
        <f>+'Indice PondENGHO'!BQ34/'Indice PondENGHO'!BQ33-1</f>
        <v>4.3473076064263427E-2</v>
      </c>
      <c r="BS36" s="3">
        <f>+'Indice PondENGHO'!BR34/'Indice PondENGHO'!BR33-1</f>
        <v>4.7456196974358766E-2</v>
      </c>
      <c r="BT36" s="3">
        <f>+'Indice PondENGHO'!BS34/'Indice PondENGHO'!BS33-1</f>
        <v>3.5231032579613908E-2</v>
      </c>
      <c r="BU36" s="3">
        <f>+'Indice PondENGHO'!BT34/'Indice PondENGHO'!BT33-1</f>
        <v>2.1485055837332956E-2</v>
      </c>
      <c r="BV36" s="3">
        <f>+'Indice PondENGHO'!BU34/'Indice PondENGHO'!BU33-1</f>
        <v>5.7954598381936506E-2</v>
      </c>
      <c r="BW36" s="3">
        <f>+'Indice PondENGHO'!BV34/'Indice PondENGHO'!BV33-1</f>
        <v>5.1837927161133779E-2</v>
      </c>
      <c r="BX36" s="3">
        <f>+'Indice PondENGHO'!BW34/'Indice PondENGHO'!BW33-1</f>
        <v>3.9476930221763684E-2</v>
      </c>
      <c r="BY36" s="3">
        <f>+'Indice PondENGHO'!BX34/'Indice PondENGHO'!BX33-1</f>
        <v>1.5343412219962715E-2</v>
      </c>
      <c r="BZ36" s="3">
        <f>+'Indice PondENGHO'!BY34/'Indice PondENGHO'!BY33-1</f>
        <v>4.0629700909286193E-2</v>
      </c>
      <c r="CA36" s="3">
        <f>+'Indice PondENGHO'!BZ34/'Indice PondENGHO'!BZ33-1</f>
        <v>2.7613800024184343E-2</v>
      </c>
      <c r="CB36" s="3">
        <f>+'Indice PondENGHO'!CA34/'Indice PondENGHO'!CA33-1</f>
        <v>3.6012363556257254E-2</v>
      </c>
      <c r="CC36" s="11">
        <f>+'Indice PondENGHO'!CB34/'Indice PondENGHO'!CB33-1</f>
        <v>4.2546677478165096E-2</v>
      </c>
      <c r="CD36" s="10">
        <f>+'Indice PondENGHO'!CC34/'Indice PondENGHO'!CC33-1</f>
        <v>3.9369732113478495E-2</v>
      </c>
      <c r="CE36" s="11">
        <f>+'Indice PondENGHO'!CD34/'Indice PondENGHO'!CD33-1</f>
        <v>3.936980060855233E-2</v>
      </c>
      <c r="CG36" s="3">
        <f ca="1">+'Indice PondENGHO'!CF34/'Indice PondENGHO'!CF33-1</f>
        <v>3.9325666250030977E-2</v>
      </c>
      <c r="CI36" s="3">
        <f t="shared" si="4"/>
        <v>4.9291648365268337E-4</v>
      </c>
      <c r="CJ36" s="3">
        <f>+'[3]Infla Mensual PondENGHO'!CF36</f>
        <v>9.2283933378034533E-4</v>
      </c>
      <c r="CK36" s="3">
        <f t="shared" si="5"/>
        <v>-4.2992285012766196E-4</v>
      </c>
    </row>
    <row r="37" spans="1:89" x14ac:dyDescent="0.25">
      <c r="A37" s="2">
        <f t="shared" si="1"/>
        <v>43709</v>
      </c>
      <c r="B37" s="1">
        <f t="shared" si="2"/>
        <v>9</v>
      </c>
      <c r="C37" s="1">
        <v>2019</v>
      </c>
      <c r="D37" s="10">
        <f>+'Indice PondENGHO'!D35/'Indice PondENGHO'!D34-1</f>
        <v>4.9982577390179639E-2</v>
      </c>
      <c r="E37" s="3">
        <f>+'Indice PondENGHO'!E35/'Indice PondENGHO'!E34-1</f>
        <v>3.8884337038698868E-2</v>
      </c>
      <c r="F37" s="3">
        <f>+'Indice PondENGHO'!F35/'Indice PondENGHO'!F34-1</f>
        <v>5.9002071281113011E-2</v>
      </c>
      <c r="G37" s="3">
        <f>+'Indice PondENGHO'!G35/'Indice PondENGHO'!G34-1</f>
        <v>2.0951627707209042E-2</v>
      </c>
      <c r="H37" s="3">
        <f>+'Indice PondENGHO'!H35/'Indice PondENGHO'!H34-1</f>
        <v>6.7098189133838915E-2</v>
      </c>
      <c r="I37" s="3">
        <f>+'Indice PondENGHO'!I35/'Indice PondENGHO'!I34-1</f>
        <v>8.5475795721077219E-2</v>
      </c>
      <c r="J37" s="3">
        <f>+'Indice PondENGHO'!J35/'Indice PondENGHO'!J34-1</f>
        <v>4.7678185155275665E-2</v>
      </c>
      <c r="K37" s="3">
        <f>+'Indice PondENGHO'!K35/'Indice PondENGHO'!K34-1</f>
        <v>6.9091924185163078E-2</v>
      </c>
      <c r="L37" s="3">
        <f>+'Indice PondENGHO'!L35/'Indice PondENGHO'!L34-1</f>
        <v>6.843148719042591E-2</v>
      </c>
      <c r="M37" s="3">
        <f>+'Indice PondENGHO'!M35/'Indice PondENGHO'!M34-1</f>
        <v>2.2947327159306585E-2</v>
      </c>
      <c r="N37" s="3">
        <f>+'Indice PondENGHO'!N35/'Indice PondENGHO'!N34-1</f>
        <v>5.4333588943648481E-2</v>
      </c>
      <c r="O37" s="11">
        <f>+'Indice PondENGHO'!O35/'Indice PondENGHO'!O34-1</f>
        <v>8.1768917414809295E-2</v>
      </c>
      <c r="P37" s="3">
        <f>+'Indice PondENGHO'!P35/'Indice PondENGHO'!P34-1</f>
        <v>4.9750493875975632E-2</v>
      </c>
      <c r="Q37" s="3">
        <f>+'Indice PondENGHO'!Q35/'Indice PondENGHO'!Q34-1</f>
        <v>3.8943449213750814E-2</v>
      </c>
      <c r="R37" s="3">
        <f>+'Indice PondENGHO'!R35/'Indice PondENGHO'!R34-1</f>
        <v>5.7919913847314097E-2</v>
      </c>
      <c r="S37" s="3">
        <f>+'Indice PondENGHO'!S35/'Indice PondENGHO'!S34-1</f>
        <v>2.0466733618056621E-2</v>
      </c>
      <c r="T37" s="3">
        <f>+'Indice PondENGHO'!T35/'Indice PondENGHO'!T34-1</f>
        <v>6.6939442120627524E-2</v>
      </c>
      <c r="U37" s="3">
        <f>+'Indice PondENGHO'!U35/'Indice PondENGHO'!U34-1</f>
        <v>8.4510571949571789E-2</v>
      </c>
      <c r="V37" s="3">
        <f>+'Indice PondENGHO'!V35/'Indice PondENGHO'!V34-1</f>
        <v>4.7479162925831986E-2</v>
      </c>
      <c r="W37" s="3">
        <f>+'Indice PondENGHO'!W35/'Indice PondENGHO'!W34-1</f>
        <v>6.8170882131777022E-2</v>
      </c>
      <c r="X37" s="3">
        <f>+'Indice PondENGHO'!X35/'Indice PondENGHO'!X34-1</f>
        <v>6.8415994887413678E-2</v>
      </c>
      <c r="Y37" s="3">
        <f>+'Indice PondENGHO'!Y35/'Indice PondENGHO'!Y34-1</f>
        <v>2.2676648908528607E-2</v>
      </c>
      <c r="Z37" s="3">
        <f>+'Indice PondENGHO'!Z35/'Indice PondENGHO'!Z34-1</f>
        <v>5.3840766456466849E-2</v>
      </c>
      <c r="AA37" s="3">
        <f>+'Indice PondENGHO'!AA35/'Indice PondENGHO'!AA34-1</f>
        <v>8.1737036302001798E-2</v>
      </c>
      <c r="AB37" s="10">
        <f>+'Indice PondENGHO'!AB35/'Indice PondENGHO'!AB34-1</f>
        <v>4.971182434346999E-2</v>
      </c>
      <c r="AC37" s="3">
        <f>+'Indice PondENGHO'!AC35/'Indice PondENGHO'!AC34-1</f>
        <v>3.9042257799136504E-2</v>
      </c>
      <c r="AD37" s="3">
        <f>+'Indice PondENGHO'!AD35/'Indice PondENGHO'!AD34-1</f>
        <v>5.7265654066271043E-2</v>
      </c>
      <c r="AE37" s="3">
        <f>+'Indice PondENGHO'!AE35/'Indice PondENGHO'!AE34-1</f>
        <v>2.0342690363889471E-2</v>
      </c>
      <c r="AF37" s="3">
        <f>+'Indice PondENGHO'!AF35/'Indice PondENGHO'!AF34-1</f>
        <v>6.774907499046412E-2</v>
      </c>
      <c r="AG37" s="3">
        <f>+'Indice PondENGHO'!AG35/'Indice PondENGHO'!AG34-1</f>
        <v>8.4978705479537009E-2</v>
      </c>
      <c r="AH37" s="3">
        <f>+'Indice PondENGHO'!AH35/'Indice PondENGHO'!AH34-1</f>
        <v>4.749787248193682E-2</v>
      </c>
      <c r="AI37" s="3">
        <f>+'Indice PondENGHO'!AI35/'Indice PondENGHO'!AI34-1</f>
        <v>6.7779703850714856E-2</v>
      </c>
      <c r="AJ37" s="3">
        <f>+'Indice PondENGHO'!AJ35/'Indice PondENGHO'!AJ34-1</f>
        <v>6.8583313539677393E-2</v>
      </c>
      <c r="AK37" s="3">
        <f>+'Indice PondENGHO'!AK35/'Indice PondENGHO'!AK34-1</f>
        <v>2.2535165650036104E-2</v>
      </c>
      <c r="AL37" s="3">
        <f>+'Indice PondENGHO'!AL35/'Indice PondENGHO'!AL34-1</f>
        <v>5.2898976821986965E-2</v>
      </c>
      <c r="AM37" s="11">
        <f>+'Indice PondENGHO'!AM35/'Indice PondENGHO'!AM34-1</f>
        <v>8.1698213758520044E-2</v>
      </c>
      <c r="AN37" s="3">
        <f>+'Indice PondENGHO'!AN35/'Indice PondENGHO'!AN34-1</f>
        <v>4.9538007887596658E-2</v>
      </c>
      <c r="AO37" s="3">
        <f>+'Indice PondENGHO'!AO35/'Indice PondENGHO'!AO34-1</f>
        <v>3.9150256733572197E-2</v>
      </c>
      <c r="AP37" s="3">
        <f>+'Indice PondENGHO'!AP35/'Indice PondENGHO'!AP34-1</f>
        <v>5.7793255108195662E-2</v>
      </c>
      <c r="AQ37" s="3">
        <f>+'Indice PondENGHO'!AQ35/'Indice PondENGHO'!AQ34-1</f>
        <v>2.0241025298625592E-2</v>
      </c>
      <c r="AR37" s="3">
        <f>+'Indice PondENGHO'!AR35/'Indice PondENGHO'!AR34-1</f>
        <v>6.7647580351943848E-2</v>
      </c>
      <c r="AS37" s="3">
        <f>+'Indice PondENGHO'!AS35/'Indice PondENGHO'!AS34-1</f>
        <v>8.2495950081563185E-2</v>
      </c>
      <c r="AT37" s="3">
        <f>+'Indice PondENGHO'!AT35/'Indice PondENGHO'!AT34-1</f>
        <v>4.7219298119655084E-2</v>
      </c>
      <c r="AU37" s="3">
        <f>+'Indice PondENGHO'!AU35/'Indice PondENGHO'!AU34-1</f>
        <v>6.7456059146254743E-2</v>
      </c>
      <c r="AV37" s="3">
        <f>+'Indice PondENGHO'!AV35/'Indice PondENGHO'!AV34-1</f>
        <v>6.816544940519198E-2</v>
      </c>
      <c r="AW37" s="3">
        <f>+'Indice PondENGHO'!AW35/'Indice PondENGHO'!AW34-1</f>
        <v>2.2737818486192385E-2</v>
      </c>
      <c r="AX37" s="3">
        <f>+'Indice PondENGHO'!AX35/'Indice PondENGHO'!AX34-1</f>
        <v>5.2524056885775217E-2</v>
      </c>
      <c r="AY37" s="3">
        <f>+'Indice PondENGHO'!AY35/'Indice PondENGHO'!AY34-1</f>
        <v>8.1446619906673234E-2</v>
      </c>
      <c r="AZ37" s="10">
        <f>+'Indice PondENGHO'!AZ35/'Indice PondENGHO'!AZ34-1</f>
        <v>4.9237544320694715E-2</v>
      </c>
      <c r="BA37" s="3">
        <f>+'Indice PondENGHO'!BA35/'Indice PondENGHO'!BA34-1</f>
        <v>3.924811573033038E-2</v>
      </c>
      <c r="BB37" s="3">
        <f>+'Indice PondENGHO'!BB35/'Indice PondENGHO'!BB34-1</f>
        <v>5.8136870908400473E-2</v>
      </c>
      <c r="BC37" s="3">
        <f>+'Indice PondENGHO'!BC35/'Indice PondENGHO'!BC34-1</f>
        <v>1.9425128252365198E-2</v>
      </c>
      <c r="BD37" s="3">
        <f>+'Indice PondENGHO'!BD35/'Indice PondENGHO'!BD34-1</f>
        <v>6.6311852927598336E-2</v>
      </c>
      <c r="BE37" s="3">
        <f>+'Indice PondENGHO'!BE35/'Indice PondENGHO'!BE34-1</f>
        <v>8.0794169932236759E-2</v>
      </c>
      <c r="BF37" s="3">
        <f>+'Indice PondENGHO'!BF35/'Indice PondENGHO'!BF34-1</f>
        <v>4.6939975896330033E-2</v>
      </c>
      <c r="BG37" s="3">
        <f>+'Indice PondENGHO'!BG35/'Indice PondENGHO'!BG34-1</f>
        <v>6.7198403551961938E-2</v>
      </c>
      <c r="BH37" s="3">
        <f>+'Indice PondENGHO'!BH35/'Indice PondENGHO'!BH34-1</f>
        <v>6.6812157002489103E-2</v>
      </c>
      <c r="BI37" s="3">
        <f>+'Indice PondENGHO'!BI35/'Indice PondENGHO'!BI34-1</f>
        <v>2.3098780431673571E-2</v>
      </c>
      <c r="BJ37" s="3">
        <f>+'Indice PondENGHO'!BJ35/'Indice PondENGHO'!BJ34-1</f>
        <v>5.2082723973712719E-2</v>
      </c>
      <c r="BK37" s="11">
        <f>+'Indice PondENGHO'!BK35/'Indice PondENGHO'!BK34-1</f>
        <v>8.0965374884541808E-2</v>
      </c>
      <c r="BL37" s="2">
        <f t="shared" si="3"/>
        <v>43709</v>
      </c>
      <c r="BM37" s="3">
        <f>+'Indice PondENGHO'!BL35/'Indice PondENGHO'!BL34-1</f>
        <v>5.2171694433458926E-2</v>
      </c>
      <c r="BN37" s="3">
        <f>+'Indice PondENGHO'!BM35/'Indice PondENGHO'!BM34-1</f>
        <v>5.197518377521515E-2</v>
      </c>
      <c r="BO37" s="3">
        <f>+'Indice PondENGHO'!BN35/'Indice PondENGHO'!BN34-1</f>
        <v>5.2720305805037837E-2</v>
      </c>
      <c r="BP37" s="3">
        <f>+'Indice PondENGHO'!BO35/'Indice PondENGHO'!BO34-1</f>
        <v>5.302932938695526E-2</v>
      </c>
      <c r="BQ37" s="3">
        <f>+'Indice PondENGHO'!BP35/'Indice PondENGHO'!BP34-1</f>
        <v>5.3295272556791007E-2</v>
      </c>
      <c r="BR37" s="10">
        <f>+'Indice PondENGHO'!BQ35/'Indice PondENGHO'!BQ34-1</f>
        <v>4.9624536407399944E-2</v>
      </c>
      <c r="BS37" s="3">
        <f>+'Indice PondENGHO'!BR35/'Indice PondENGHO'!BR34-1</f>
        <v>3.9087535652977623E-2</v>
      </c>
      <c r="BT37" s="3">
        <f>+'Indice PondENGHO'!BS35/'Indice PondENGHO'!BS34-1</f>
        <v>5.7981343027960763E-2</v>
      </c>
      <c r="BU37" s="3">
        <f>+'Indice PondENGHO'!BT35/'Indice PondENGHO'!BT34-1</f>
        <v>2.0112958595630115E-2</v>
      </c>
      <c r="BV37" s="3">
        <f>+'Indice PondENGHO'!BU35/'Indice PondENGHO'!BU34-1</f>
        <v>6.6968463681590817E-2</v>
      </c>
      <c r="BW37" s="3">
        <f>+'Indice PondENGHO'!BV35/'Indice PondENGHO'!BV34-1</f>
        <v>8.2684409990515073E-2</v>
      </c>
      <c r="BX37" s="3">
        <f>+'Indice PondENGHO'!BW35/'Indice PondENGHO'!BW34-1</f>
        <v>4.724128572588171E-2</v>
      </c>
      <c r="BY37" s="3">
        <f>+'Indice PondENGHO'!BX35/'Indice PondENGHO'!BX34-1</f>
        <v>6.7754937561366191E-2</v>
      </c>
      <c r="BZ37" s="3">
        <f>+'Indice PondENGHO'!BY35/'Indice PondENGHO'!BY34-1</f>
        <v>6.7796653665758377E-2</v>
      </c>
      <c r="CA37" s="3">
        <f>+'Indice PondENGHO'!BZ35/'Indice PondENGHO'!BZ34-1</f>
        <v>2.2851612072392946E-2</v>
      </c>
      <c r="CB37" s="3">
        <f>+'Indice PondENGHO'!CA35/'Indice PondENGHO'!CA34-1</f>
        <v>5.2714159487351697E-2</v>
      </c>
      <c r="CC37" s="11">
        <f>+'Indice PondENGHO'!CB35/'Indice PondENGHO'!CB34-1</f>
        <v>8.1383263904377001E-2</v>
      </c>
      <c r="CD37" s="10">
        <f>+'Indice PondENGHO'!CC35/'Indice PondENGHO'!CC34-1</f>
        <v>5.2791681651232381E-2</v>
      </c>
      <c r="CE37" s="11">
        <f>+'Indice PondENGHO'!CD35/'Indice PondENGHO'!CD34-1</f>
        <v>5.2791681651232381E-2</v>
      </c>
      <c r="CG37" s="3">
        <f ca="1">+'Indice PondENGHO'!CF35/'Indice PondENGHO'!CF34-1</f>
        <v>5.2901703423351876E-2</v>
      </c>
      <c r="CI37" s="3">
        <f t="shared" si="4"/>
        <v>-1.1235781233320807E-3</v>
      </c>
      <c r="CJ37" s="3">
        <f>+'[3]Infla Mensual PondENGHO'!CF37</f>
        <v>3.3038605043556046E-5</v>
      </c>
      <c r="CK37" s="3">
        <f t="shared" si="5"/>
        <v>-1.1566167283756368E-3</v>
      </c>
    </row>
    <row r="38" spans="1:89" x14ac:dyDescent="0.25">
      <c r="A38" s="2">
        <f t="shared" si="1"/>
        <v>43739</v>
      </c>
      <c r="B38" s="1">
        <f t="shared" si="2"/>
        <v>10</v>
      </c>
      <c r="C38" s="1">
        <v>2019</v>
      </c>
      <c r="D38" s="10">
        <f>+'Indice PondENGHO'!D36/'Indice PondENGHO'!D35-1</f>
        <v>1.743555730676527E-2</v>
      </c>
      <c r="E38" s="3">
        <f>+'Indice PondENGHO'!E36/'Indice PondENGHO'!E35-1</f>
        <v>6.0270912666280374E-2</v>
      </c>
      <c r="F38" s="3">
        <f>+'Indice PondENGHO'!F36/'Indice PondENGHO'!F35-1</f>
        <v>3.7259667518787953E-2</v>
      </c>
      <c r="G38" s="3">
        <f>+'Indice PondENGHO'!G36/'Indice PondENGHO'!G35-1</f>
        <v>1.7052244685943796E-2</v>
      </c>
      <c r="H38" s="3">
        <f>+'Indice PondENGHO'!H36/'Indice PondENGHO'!H35-1</f>
        <v>7.7525391093685059E-2</v>
      </c>
      <c r="I38" s="3">
        <f>+'Indice PondENGHO'!I36/'Indice PondENGHO'!I35-1</f>
        <v>4.7296530183886576E-2</v>
      </c>
      <c r="J38" s="3">
        <f>+'Indice PondENGHO'!J36/'Indice PondENGHO'!J35-1</f>
        <v>3.572363659030442E-2</v>
      </c>
      <c r="K38" s="3">
        <f>+'Indice PondENGHO'!K36/'Indice PondENGHO'!K35-1</f>
        <v>5.4576557740830811E-3</v>
      </c>
      <c r="L38" s="3">
        <f>+'Indice PondENGHO'!L36/'Indice PondENGHO'!L35-1</f>
        <v>2.0999517240865462E-2</v>
      </c>
      <c r="M38" s="3">
        <f>+'Indice PondENGHO'!M36/'Indice PondENGHO'!M35-1</f>
        <v>2.4359491959818458E-2</v>
      </c>
      <c r="N38" s="3">
        <f>+'Indice PondENGHO'!N36/'Indice PondENGHO'!N35-1</f>
        <v>2.5736490161761383E-2</v>
      </c>
      <c r="O38" s="11">
        <f>+'Indice PondENGHO'!O36/'Indice PondENGHO'!O35-1</f>
        <v>3.8448060748326851E-2</v>
      </c>
      <c r="P38" s="3">
        <f>+'Indice PondENGHO'!P36/'Indice PondENGHO'!P35-1</f>
        <v>1.7675894098982958E-2</v>
      </c>
      <c r="Q38" s="3">
        <f>+'Indice PondENGHO'!Q36/'Indice PondENGHO'!Q35-1</f>
        <v>6.0736720438212988E-2</v>
      </c>
      <c r="R38" s="3">
        <f>+'Indice PondENGHO'!R36/'Indice PondENGHO'!R35-1</f>
        <v>3.7041537895133647E-2</v>
      </c>
      <c r="S38" s="3">
        <f>+'Indice PondENGHO'!S36/'Indice PondENGHO'!S35-1</f>
        <v>1.8206939423444091E-2</v>
      </c>
      <c r="T38" s="3">
        <f>+'Indice PondENGHO'!T36/'Indice PondENGHO'!T35-1</f>
        <v>7.810295050339211E-2</v>
      </c>
      <c r="U38" s="3">
        <f>+'Indice PondENGHO'!U36/'Indice PondENGHO'!U35-1</f>
        <v>4.687861399690707E-2</v>
      </c>
      <c r="V38" s="3">
        <f>+'Indice PondENGHO'!V36/'Indice PondENGHO'!V35-1</f>
        <v>3.5620049139958976E-2</v>
      </c>
      <c r="W38" s="3">
        <f>+'Indice PondENGHO'!W36/'Indice PondENGHO'!W35-1</f>
        <v>4.2603971869783486E-3</v>
      </c>
      <c r="X38" s="3">
        <f>+'Indice PondENGHO'!X36/'Indice PondENGHO'!X35-1</f>
        <v>2.0013657932569817E-2</v>
      </c>
      <c r="Y38" s="3">
        <f>+'Indice PondENGHO'!Y36/'Indice PondENGHO'!Y35-1</f>
        <v>2.1015634058735522E-2</v>
      </c>
      <c r="Z38" s="3">
        <f>+'Indice PondENGHO'!Z36/'Indice PondENGHO'!Z35-1</f>
        <v>2.5915787082610775E-2</v>
      </c>
      <c r="AA38" s="3">
        <f>+'Indice PondENGHO'!AA36/'Indice PondENGHO'!AA35-1</f>
        <v>3.819801871138373E-2</v>
      </c>
      <c r="AB38" s="10">
        <f>+'Indice PondENGHO'!AB36/'Indice PondENGHO'!AB35-1</f>
        <v>1.7973416112606166E-2</v>
      </c>
      <c r="AC38" s="3">
        <f>+'Indice PondENGHO'!AC36/'Indice PondENGHO'!AC35-1</f>
        <v>6.061156121270761E-2</v>
      </c>
      <c r="AD38" s="3">
        <f>+'Indice PondENGHO'!AD36/'Indice PondENGHO'!AD35-1</f>
        <v>3.6653367508523882E-2</v>
      </c>
      <c r="AE38" s="3">
        <f>+'Indice PondENGHO'!AE36/'Indice PondENGHO'!AE35-1</f>
        <v>1.9015785692825915E-2</v>
      </c>
      <c r="AF38" s="3">
        <f>+'Indice PondENGHO'!AF36/'Indice PondENGHO'!AF35-1</f>
        <v>7.8448059709929741E-2</v>
      </c>
      <c r="AG38" s="3">
        <f>+'Indice PondENGHO'!AG36/'Indice PondENGHO'!AG35-1</f>
        <v>4.6701421128976461E-2</v>
      </c>
      <c r="AH38" s="3">
        <f>+'Indice PondENGHO'!AH36/'Indice PondENGHO'!AH35-1</f>
        <v>3.6528084186716159E-2</v>
      </c>
      <c r="AI38" s="3">
        <f>+'Indice PondENGHO'!AI36/'Indice PondENGHO'!AI35-1</f>
        <v>3.4541242960823837E-3</v>
      </c>
      <c r="AJ38" s="3">
        <f>+'Indice PondENGHO'!AJ36/'Indice PondENGHO'!AJ35-1</f>
        <v>1.9416996774582529E-2</v>
      </c>
      <c r="AK38" s="3">
        <f>+'Indice PondENGHO'!AK36/'Indice PondENGHO'!AK35-1</f>
        <v>2.0158072624984591E-2</v>
      </c>
      <c r="AL38" s="3">
        <f>+'Indice PondENGHO'!AL36/'Indice PondENGHO'!AL35-1</f>
        <v>2.5854011113182418E-2</v>
      </c>
      <c r="AM38" s="11">
        <f>+'Indice PondENGHO'!AM36/'Indice PondENGHO'!AM35-1</f>
        <v>3.8115052276682437E-2</v>
      </c>
      <c r="AN38" s="3">
        <f>+'Indice PondENGHO'!AN36/'Indice PondENGHO'!AN35-1</f>
        <v>1.8149500926021744E-2</v>
      </c>
      <c r="AO38" s="3">
        <f>+'Indice PondENGHO'!AO36/'Indice PondENGHO'!AO35-1</f>
        <v>6.0928449639316984E-2</v>
      </c>
      <c r="AP38" s="3">
        <f>+'Indice PondENGHO'!AP36/'Indice PondENGHO'!AP35-1</f>
        <v>3.6229405540768811E-2</v>
      </c>
      <c r="AQ38" s="3">
        <f>+'Indice PondENGHO'!AQ36/'Indice PondENGHO'!AQ35-1</f>
        <v>1.9051479240101088E-2</v>
      </c>
      <c r="AR38" s="3">
        <f>+'Indice PondENGHO'!AR36/'Indice PondENGHO'!AR35-1</f>
        <v>7.838293035782562E-2</v>
      </c>
      <c r="AS38" s="3">
        <f>+'Indice PondENGHO'!AS36/'Indice PondENGHO'!AS35-1</f>
        <v>4.6236718815905853E-2</v>
      </c>
      <c r="AT38" s="3">
        <f>+'Indice PondENGHO'!AT36/'Indice PondENGHO'!AT35-1</f>
        <v>3.5487794089349212E-2</v>
      </c>
      <c r="AU38" s="3">
        <f>+'Indice PondENGHO'!AU36/'Indice PondENGHO'!AU35-1</f>
        <v>3.4787159738520756E-3</v>
      </c>
      <c r="AV38" s="3">
        <f>+'Indice PondENGHO'!AV36/'Indice PondENGHO'!AV35-1</f>
        <v>1.9530342824737534E-2</v>
      </c>
      <c r="AW38" s="3">
        <f>+'Indice PondENGHO'!AW36/'Indice PondENGHO'!AW35-1</f>
        <v>2.0310491531262187E-2</v>
      </c>
      <c r="AX38" s="3">
        <f>+'Indice PondENGHO'!AX36/'Indice PondENGHO'!AX35-1</f>
        <v>2.6257484125268071E-2</v>
      </c>
      <c r="AY38" s="3">
        <f>+'Indice PondENGHO'!AY36/'Indice PondENGHO'!AY35-1</f>
        <v>3.7947461540750238E-2</v>
      </c>
      <c r="AZ38" s="10">
        <f>+'Indice PondENGHO'!AZ36/'Indice PondENGHO'!AZ35-1</f>
        <v>1.8133604928985969E-2</v>
      </c>
      <c r="BA38" s="3">
        <f>+'Indice PondENGHO'!BA36/'Indice PondENGHO'!BA35-1</f>
        <v>6.1429452274378349E-2</v>
      </c>
      <c r="BB38" s="3">
        <f>+'Indice PondENGHO'!BB36/'Indice PondENGHO'!BB35-1</f>
        <v>3.5563691042810541E-2</v>
      </c>
      <c r="BC38" s="3">
        <f>+'Indice PondENGHO'!BC36/'Indice PondENGHO'!BC35-1</f>
        <v>1.919701632571047E-2</v>
      </c>
      <c r="BD38" s="3">
        <f>+'Indice PondENGHO'!BD36/'Indice PondENGHO'!BD35-1</f>
        <v>7.8637557891594767E-2</v>
      </c>
      <c r="BE38" s="3">
        <f>+'Indice PondENGHO'!BE36/'Indice PondENGHO'!BE35-1</f>
        <v>4.5878172649889581E-2</v>
      </c>
      <c r="BF38" s="3">
        <f>+'Indice PondENGHO'!BF36/'Indice PondENGHO'!BF35-1</f>
        <v>3.4603385908254625E-2</v>
      </c>
      <c r="BG38" s="3">
        <f>+'Indice PondENGHO'!BG36/'Indice PondENGHO'!BG35-1</f>
        <v>2.8487070510716528E-3</v>
      </c>
      <c r="BH38" s="3">
        <f>+'Indice PondENGHO'!BH36/'Indice PondENGHO'!BH35-1</f>
        <v>1.948004264074843E-2</v>
      </c>
      <c r="BI38" s="3">
        <f>+'Indice PondENGHO'!BI36/'Indice PondENGHO'!BI35-1</f>
        <v>1.7159494117030105E-2</v>
      </c>
      <c r="BJ38" s="3">
        <f>+'Indice PondENGHO'!BJ36/'Indice PondENGHO'!BJ35-1</f>
        <v>2.617250068335264E-2</v>
      </c>
      <c r="BK38" s="11">
        <f>+'Indice PondENGHO'!BK36/'Indice PondENGHO'!BK35-1</f>
        <v>3.7497294852670393E-2</v>
      </c>
      <c r="BL38" s="2">
        <f t="shared" si="3"/>
        <v>43739</v>
      </c>
      <c r="BM38" s="3">
        <f>+'Indice PondENGHO'!BL36/'Indice PondENGHO'!BL35-1</f>
        <v>2.7391873020743862E-2</v>
      </c>
      <c r="BN38" s="3">
        <f>+'Indice PondENGHO'!BM36/'Indice PondENGHO'!BM35-1</f>
        <v>2.8719879983198471E-2</v>
      </c>
      <c r="BO38" s="3">
        <f>+'Indice PondENGHO'!BN36/'Indice PondENGHO'!BN35-1</f>
        <v>2.9329129535339726E-2</v>
      </c>
      <c r="BP38" s="3">
        <f>+'Indice PondENGHO'!BO36/'Indice PondENGHO'!BO35-1</f>
        <v>3.0448396786049381E-2</v>
      </c>
      <c r="BQ38" s="3">
        <f>+'Indice PondENGHO'!BP36/'Indice PondENGHO'!BP35-1</f>
        <v>3.2005851232992155E-2</v>
      </c>
      <c r="BR38" s="10">
        <f>+'Indice PondENGHO'!BQ36/'Indice PondENGHO'!BQ35-1</f>
        <v>1.7893126320325248E-2</v>
      </c>
      <c r="BS38" s="3">
        <f>+'Indice PondENGHO'!BR36/'Indice PondENGHO'!BR35-1</f>
        <v>6.0903533457186798E-2</v>
      </c>
      <c r="BT38" s="3">
        <f>+'Indice PondENGHO'!BS36/'Indice PondENGHO'!BS35-1</f>
        <v>3.6392515035682083E-2</v>
      </c>
      <c r="BU38" s="3">
        <f>+'Indice PondENGHO'!BT36/'Indice PondENGHO'!BT35-1</f>
        <v>1.8720659386608274E-2</v>
      </c>
      <c r="BV38" s="3">
        <f>+'Indice PondENGHO'!BU36/'Indice PondENGHO'!BU35-1</f>
        <v>7.8387164442275115E-2</v>
      </c>
      <c r="BW38" s="3">
        <f>+'Indice PondENGHO'!BV36/'Indice PondENGHO'!BV35-1</f>
        <v>4.6325610025538033E-2</v>
      </c>
      <c r="BX38" s="3">
        <f>+'Indice PondENGHO'!BW36/'Indice PondENGHO'!BW35-1</f>
        <v>3.5379762188073594E-2</v>
      </c>
      <c r="BY38" s="3">
        <f>+'Indice PondENGHO'!BX36/'Indice PondENGHO'!BX35-1</f>
        <v>3.6528936734450124E-3</v>
      </c>
      <c r="BZ38" s="3">
        <f>+'Indice PondENGHO'!BY36/'Indice PondENGHO'!BY35-1</f>
        <v>1.9716315923255179E-2</v>
      </c>
      <c r="CA38" s="3">
        <f>+'Indice PondENGHO'!BZ36/'Indice PondENGHO'!BZ35-1</f>
        <v>1.9375456644669553E-2</v>
      </c>
      <c r="CB38" s="3">
        <f>+'Indice PondENGHO'!CA36/'Indice PondENGHO'!CA35-1</f>
        <v>2.6074299737887996E-2</v>
      </c>
      <c r="CC38" s="11">
        <f>+'Indice PondENGHO'!CB36/'Indice PondENGHO'!CB35-1</f>
        <v>3.7893587212715074E-2</v>
      </c>
      <c r="CD38" s="10">
        <f>+'Indice PondENGHO'!CC36/'Indice PondENGHO'!CC35-1</f>
        <v>3.011086878582736E-2</v>
      </c>
      <c r="CE38" s="11">
        <f>+'Indice PondENGHO'!CD36/'Indice PondENGHO'!CD35-1</f>
        <v>3.011086878582736E-2</v>
      </c>
      <c r="CG38" s="3">
        <f ca="1">+'Indice PondENGHO'!CF36/'Indice PondENGHO'!CF35-1</f>
        <v>3.0233625161895983E-2</v>
      </c>
      <c r="CI38" s="3">
        <f t="shared" si="4"/>
        <v>-4.6139782122482931E-3</v>
      </c>
      <c r="CJ38" s="3">
        <f>+'[3]Infla Mensual PondENGHO'!CF38</f>
        <v>-3.5139248381992338E-3</v>
      </c>
      <c r="CK38" s="3">
        <f t="shared" si="5"/>
        <v>-1.1000533740490592E-3</v>
      </c>
    </row>
    <row r="39" spans="1:89" x14ac:dyDescent="0.25">
      <c r="A39" s="2">
        <f t="shared" si="1"/>
        <v>43770</v>
      </c>
      <c r="B39" s="1">
        <f t="shared" si="2"/>
        <v>11</v>
      </c>
      <c r="C39" s="1">
        <v>2019</v>
      </c>
      <c r="D39" s="10">
        <f>+'Indice PondENGHO'!D37/'Indice PondENGHO'!D36-1</f>
        <v>5.813908313680316E-2</v>
      </c>
      <c r="E39" s="3">
        <f>+'Indice PondENGHO'!E37/'Indice PondENGHO'!E36-1</f>
        <v>5.0772764677104787E-2</v>
      </c>
      <c r="F39" s="3">
        <f>+'Indice PondENGHO'!F37/'Indice PondENGHO'!F36-1</f>
        <v>4.8040738930567484E-2</v>
      </c>
      <c r="G39" s="3">
        <f>+'Indice PondENGHO'!G37/'Indice PondENGHO'!G36-1</f>
        <v>1.4381538447684861E-2</v>
      </c>
      <c r="H39" s="3">
        <f>+'Indice PondENGHO'!H37/'Indice PondENGHO'!H36-1</f>
        <v>8.7668917100673927E-3</v>
      </c>
      <c r="I39" s="3">
        <f>+'Indice PondENGHO'!I37/'Indice PondENGHO'!I36-1</f>
        <v>6.4614763708240153E-2</v>
      </c>
      <c r="J39" s="3">
        <f>+'Indice PondENGHO'!J37/'Indice PondENGHO'!J36-1</f>
        <v>4.8623811495690727E-2</v>
      </c>
      <c r="K39" s="3">
        <f>+'Indice PondENGHO'!K37/'Indice PondENGHO'!K36-1</f>
        <v>7.4358759877943159E-2</v>
      </c>
      <c r="L39" s="3">
        <f>+'Indice PondENGHO'!L37/'Indice PondENGHO'!L36-1</f>
        <v>3.8170658954620462E-2</v>
      </c>
      <c r="M39" s="3">
        <f>+'Indice PondENGHO'!M37/'Indice PondENGHO'!M36-1</f>
        <v>6.0223846483321575E-2</v>
      </c>
      <c r="N39" s="3">
        <f>+'Indice PondENGHO'!N37/'Indice PondENGHO'!N36-1</f>
        <v>3.3975571917467695E-2</v>
      </c>
      <c r="O39" s="11">
        <f>+'Indice PondENGHO'!O37/'Indice PondENGHO'!O36-1</f>
        <v>5.0567690374898833E-2</v>
      </c>
      <c r="P39" s="3">
        <f>+'Indice PondENGHO'!P37/'Indice PondENGHO'!P36-1</f>
        <v>5.9671479037463282E-2</v>
      </c>
      <c r="Q39" s="3">
        <f>+'Indice PondENGHO'!Q37/'Indice PondENGHO'!Q36-1</f>
        <v>5.0831077849851747E-2</v>
      </c>
      <c r="R39" s="3">
        <f>+'Indice PondENGHO'!R37/'Indice PondENGHO'!R36-1</f>
        <v>4.8706709906578549E-2</v>
      </c>
      <c r="S39" s="3">
        <f>+'Indice PondENGHO'!S37/'Indice PondENGHO'!S36-1</f>
        <v>1.4811146042483792E-2</v>
      </c>
      <c r="T39" s="3">
        <f>+'Indice PondENGHO'!T37/'Indice PondENGHO'!T36-1</f>
        <v>8.573816217677166E-3</v>
      </c>
      <c r="U39" s="3">
        <f>+'Indice PondENGHO'!U37/'Indice PondENGHO'!U36-1</f>
        <v>6.4110969127532336E-2</v>
      </c>
      <c r="V39" s="3">
        <f>+'Indice PondENGHO'!V37/'Indice PondENGHO'!V36-1</f>
        <v>4.7390338780641139E-2</v>
      </c>
      <c r="W39" s="3">
        <f>+'Indice PondENGHO'!W37/'Indice PondENGHO'!W36-1</f>
        <v>7.4085166525200252E-2</v>
      </c>
      <c r="X39" s="3">
        <f>+'Indice PondENGHO'!X37/'Indice PondENGHO'!X36-1</f>
        <v>3.7481275242360113E-2</v>
      </c>
      <c r="Y39" s="3">
        <f>+'Indice PondENGHO'!Y37/'Indice PondENGHO'!Y36-1</f>
        <v>6.8063870303620488E-2</v>
      </c>
      <c r="Z39" s="3">
        <f>+'Indice PondENGHO'!Z37/'Indice PondENGHO'!Z36-1</f>
        <v>3.3922497904158355E-2</v>
      </c>
      <c r="AA39" s="3">
        <f>+'Indice PondENGHO'!AA37/'Indice PondENGHO'!AA36-1</f>
        <v>4.9165574100921594E-2</v>
      </c>
      <c r="AB39" s="10">
        <f>+'Indice PondENGHO'!AB37/'Indice PondENGHO'!AB36-1</f>
        <v>6.0648091093903789E-2</v>
      </c>
      <c r="AC39" s="3">
        <f>+'Indice PondENGHO'!AC37/'Indice PondENGHO'!AC36-1</f>
        <v>5.0684349114431537E-2</v>
      </c>
      <c r="AD39" s="3">
        <f>+'Indice PondENGHO'!AD37/'Indice PondENGHO'!AD36-1</f>
        <v>4.8912997452609019E-2</v>
      </c>
      <c r="AE39" s="3">
        <f>+'Indice PondENGHO'!AE37/'Indice PondENGHO'!AE36-1</f>
        <v>1.5122779639966888E-2</v>
      </c>
      <c r="AF39" s="3">
        <f>+'Indice PondENGHO'!AF37/'Indice PondENGHO'!AF36-1</f>
        <v>8.5054068492129709E-3</v>
      </c>
      <c r="AG39" s="3">
        <f>+'Indice PondENGHO'!AG37/'Indice PondENGHO'!AG36-1</f>
        <v>6.4270512982284256E-2</v>
      </c>
      <c r="AH39" s="3">
        <f>+'Indice PondENGHO'!AH37/'Indice PondENGHO'!AH36-1</f>
        <v>4.7441527103765369E-2</v>
      </c>
      <c r="AI39" s="3">
        <f>+'Indice PondENGHO'!AI37/'Indice PondENGHO'!AI36-1</f>
        <v>7.3989451917841675E-2</v>
      </c>
      <c r="AJ39" s="3">
        <f>+'Indice PondENGHO'!AJ37/'Indice PondENGHO'!AJ36-1</f>
        <v>3.7136874414378518E-2</v>
      </c>
      <c r="AK39" s="3">
        <f>+'Indice PondENGHO'!AK37/'Indice PondENGHO'!AK36-1</f>
        <v>6.9850659855413166E-2</v>
      </c>
      <c r="AL39" s="3">
        <f>+'Indice PondENGHO'!AL37/'Indice PondENGHO'!AL36-1</f>
        <v>3.3564511799411001E-2</v>
      </c>
      <c r="AM39" s="11">
        <f>+'Indice PondENGHO'!AM37/'Indice PondENGHO'!AM36-1</f>
        <v>4.8647440636820027E-2</v>
      </c>
      <c r="AN39" s="3">
        <f>+'Indice PondENGHO'!AN37/'Indice PondENGHO'!AN36-1</f>
        <v>6.1333727217999234E-2</v>
      </c>
      <c r="AO39" s="3">
        <f>+'Indice PondENGHO'!AO37/'Indice PondENGHO'!AO36-1</f>
        <v>5.0692618741359663E-2</v>
      </c>
      <c r="AP39" s="3">
        <f>+'Indice PondENGHO'!AP37/'Indice PondENGHO'!AP36-1</f>
        <v>4.8852716975726684E-2</v>
      </c>
      <c r="AQ39" s="3">
        <f>+'Indice PondENGHO'!AQ37/'Indice PondENGHO'!AQ36-1</f>
        <v>1.5767940321373963E-2</v>
      </c>
      <c r="AR39" s="3">
        <f>+'Indice PondENGHO'!AR37/'Indice PondENGHO'!AR36-1</f>
        <v>8.5965337836613198E-3</v>
      </c>
      <c r="AS39" s="3">
        <f>+'Indice PondENGHO'!AS37/'Indice PondENGHO'!AS36-1</f>
        <v>6.2902435950281665E-2</v>
      </c>
      <c r="AT39" s="3">
        <f>+'Indice PondENGHO'!AT37/'Indice PondENGHO'!AT36-1</f>
        <v>4.5794494013979836E-2</v>
      </c>
      <c r="AU39" s="3">
        <f>+'Indice PondENGHO'!AU37/'Indice PondENGHO'!AU36-1</f>
        <v>7.4403668714686289E-2</v>
      </c>
      <c r="AV39" s="3">
        <f>+'Indice PondENGHO'!AV37/'Indice PondENGHO'!AV36-1</f>
        <v>3.6819187732361813E-2</v>
      </c>
      <c r="AW39" s="3">
        <f>+'Indice PondENGHO'!AW37/'Indice PondENGHO'!AW36-1</f>
        <v>6.8855276475148219E-2</v>
      </c>
      <c r="AX39" s="3">
        <f>+'Indice PondENGHO'!AX37/'Indice PondENGHO'!AX36-1</f>
        <v>3.3468651687847517E-2</v>
      </c>
      <c r="AY39" s="3">
        <f>+'Indice PondENGHO'!AY37/'Indice PondENGHO'!AY36-1</f>
        <v>4.8133528158994743E-2</v>
      </c>
      <c r="AZ39" s="10">
        <f>+'Indice PondENGHO'!AZ37/'Indice PondENGHO'!AZ36-1</f>
        <v>6.2507291350708094E-2</v>
      </c>
      <c r="BA39" s="3">
        <f>+'Indice PondENGHO'!BA37/'Indice PondENGHO'!BA36-1</f>
        <v>5.0704248283474307E-2</v>
      </c>
      <c r="BB39" s="3">
        <f>+'Indice PondENGHO'!BB37/'Indice PondENGHO'!BB36-1</f>
        <v>4.8855423488464833E-2</v>
      </c>
      <c r="BC39" s="3">
        <f>+'Indice PondENGHO'!BC37/'Indice PondENGHO'!BC36-1</f>
        <v>1.6566735873527083E-2</v>
      </c>
      <c r="BD39" s="3">
        <f>+'Indice PondENGHO'!BD37/'Indice PondENGHO'!BD36-1</f>
        <v>8.3963478468644936E-3</v>
      </c>
      <c r="BE39" s="3">
        <f>+'Indice PondENGHO'!BE37/'Indice PondENGHO'!BE36-1</f>
        <v>6.1832560039930096E-2</v>
      </c>
      <c r="BF39" s="3">
        <f>+'Indice PondENGHO'!BF37/'Indice PondENGHO'!BF36-1</f>
        <v>4.4843997872973329E-2</v>
      </c>
      <c r="BG39" s="3">
        <f>+'Indice PondENGHO'!BG37/'Indice PondENGHO'!BG36-1</f>
        <v>7.4176880152135638E-2</v>
      </c>
      <c r="BH39" s="3">
        <f>+'Indice PondENGHO'!BH37/'Indice PondENGHO'!BH36-1</f>
        <v>3.599134618677291E-2</v>
      </c>
      <c r="BI39" s="3">
        <f>+'Indice PondENGHO'!BI37/'Indice PondENGHO'!BI36-1</f>
        <v>7.7170234554948092E-2</v>
      </c>
      <c r="BJ39" s="3">
        <f>+'Indice PondENGHO'!BJ37/'Indice PondENGHO'!BJ36-1</f>
        <v>3.2892011166997692E-2</v>
      </c>
      <c r="BK39" s="11">
        <f>+'Indice PondENGHO'!BK37/'Indice PondENGHO'!BK36-1</f>
        <v>4.6633699407419904E-2</v>
      </c>
      <c r="BL39" s="2">
        <f t="shared" si="3"/>
        <v>43770</v>
      </c>
      <c r="BM39" s="3">
        <f>+'Indice PondENGHO'!BL37/'Indice PondENGHO'!BL36-1</f>
        <v>4.7327754095282115E-2</v>
      </c>
      <c r="BN39" s="3">
        <f>+'Indice PondENGHO'!BM37/'Indice PondENGHO'!BM36-1</f>
        <v>4.680305731923462E-2</v>
      </c>
      <c r="BO39" s="3">
        <f>+'Indice PondENGHO'!BN37/'Indice PondENGHO'!BN36-1</f>
        <v>4.7059846435650865E-2</v>
      </c>
      <c r="BP39" s="3">
        <f>+'Indice PondENGHO'!BO37/'Indice PondENGHO'!BO36-1</f>
        <v>4.5973513994948201E-2</v>
      </c>
      <c r="BQ39" s="3">
        <f>+'Indice PondENGHO'!BP37/'Indice PondENGHO'!BP36-1</f>
        <v>4.4119527502251676E-2</v>
      </c>
      <c r="BR39" s="10">
        <f>+'Indice PondENGHO'!BQ37/'Indice PondENGHO'!BQ36-1</f>
        <v>6.0575168668801416E-2</v>
      </c>
      <c r="BS39" s="3">
        <f>+'Indice PondENGHO'!BR37/'Indice PondENGHO'!BR36-1</f>
        <v>5.0731225735612728E-2</v>
      </c>
      <c r="BT39" s="3">
        <f>+'Indice PondENGHO'!BS37/'Indice PondENGHO'!BS36-1</f>
        <v>4.8728685074326705E-2</v>
      </c>
      <c r="BU39" s="3">
        <f>+'Indice PondENGHO'!BT37/'Indice PondENGHO'!BT36-1</f>
        <v>1.5597144475413272E-2</v>
      </c>
      <c r="BV39" s="3">
        <f>+'Indice PondENGHO'!BU37/'Indice PondENGHO'!BU36-1</f>
        <v>8.5117878541267622E-3</v>
      </c>
      <c r="BW39" s="3">
        <f>+'Indice PondENGHO'!BV37/'Indice PondENGHO'!BV36-1</f>
        <v>6.2971862338758733E-2</v>
      </c>
      <c r="BX39" s="3">
        <f>+'Indice PondENGHO'!BW37/'Indice PondENGHO'!BW36-1</f>
        <v>4.6194917661379842E-2</v>
      </c>
      <c r="BY39" s="3">
        <f>+'Indice PondENGHO'!BX37/'Indice PondENGHO'!BX36-1</f>
        <v>7.4198106931358865E-2</v>
      </c>
      <c r="BZ39" s="3">
        <f>+'Indice PondENGHO'!BY37/'Indice PondENGHO'!BY36-1</f>
        <v>3.6801198184315043E-2</v>
      </c>
      <c r="CA39" s="3">
        <f>+'Indice PondENGHO'!BZ37/'Indice PondENGHO'!BZ36-1</f>
        <v>7.1683963370762882E-2</v>
      </c>
      <c r="CB39" s="3">
        <f>+'Indice PondENGHO'!CA37/'Indice PondENGHO'!CA36-1</f>
        <v>3.3347600303496261E-2</v>
      </c>
      <c r="CC39" s="11">
        <f>+'Indice PondENGHO'!CB37/'Indice PondENGHO'!CB36-1</f>
        <v>4.8050500783207273E-2</v>
      </c>
      <c r="CD39" s="10">
        <f>+'Indice PondENGHO'!CC37/'Indice PondENGHO'!CC36-1</f>
        <v>4.5860076976792286E-2</v>
      </c>
      <c r="CE39" s="11">
        <f>+'Indice PondENGHO'!CD37/'Indice PondENGHO'!CD36-1</f>
        <v>4.5860076976792286E-2</v>
      </c>
      <c r="CG39" s="3">
        <f ca="1">+'Indice PondENGHO'!CF37/'Indice PondENGHO'!CF36-1</f>
        <v>4.5862629634210172E-2</v>
      </c>
      <c r="CI39" s="3">
        <f t="shared" si="4"/>
        <v>3.2082265930304388E-3</v>
      </c>
      <c r="CJ39" s="3">
        <f>+'[3]Infla Mensual PondENGHO'!CF39</f>
        <v>2.4035051343989089E-3</v>
      </c>
      <c r="CK39" s="3">
        <f t="shared" si="5"/>
        <v>8.0472145863152988E-4</v>
      </c>
    </row>
    <row r="40" spans="1:89" x14ac:dyDescent="0.25">
      <c r="A40" s="2">
        <f t="shared" si="1"/>
        <v>43800</v>
      </c>
      <c r="B40" s="1">
        <f t="shared" si="2"/>
        <v>12</v>
      </c>
      <c r="C40" s="1">
        <v>2019</v>
      </c>
      <c r="D40" s="10">
        <f>+'Indice PondENGHO'!D38/'Indice PondENGHO'!D37-1</f>
        <v>3.5390864975692216E-2</v>
      </c>
      <c r="E40" s="3">
        <f>+'Indice PondENGHO'!E38/'Indice PondENGHO'!E37-1</f>
        <v>3.1682607031409793E-2</v>
      </c>
      <c r="F40" s="3">
        <f>+'Indice PondENGHO'!F38/'Indice PondENGHO'!F37-1</f>
        <v>3.7403657502429688E-2</v>
      </c>
      <c r="G40" s="3">
        <f>+'Indice PondENGHO'!G38/'Indice PondENGHO'!G37-1</f>
        <v>2.0399544101572964E-2</v>
      </c>
      <c r="H40" s="3">
        <f>+'Indice PondENGHO'!H38/'Indice PondENGHO'!H37-1</f>
        <v>5.6611089264736458E-2</v>
      </c>
      <c r="I40" s="3">
        <f>+'Indice PondENGHO'!I38/'Indice PondENGHO'!I37-1</f>
        <v>5.3114197882712544E-2</v>
      </c>
      <c r="J40" s="3">
        <f>+'Indice PondENGHO'!J38/'Indice PondENGHO'!J37-1</f>
        <v>5.1695115797367519E-2</v>
      </c>
      <c r="K40" s="3">
        <f>+'Indice PondENGHO'!K38/'Indice PondENGHO'!K37-1</f>
        <v>8.3791869125368734E-2</v>
      </c>
      <c r="L40" s="3">
        <f>+'Indice PondENGHO'!L38/'Indice PondENGHO'!L37-1</f>
        <v>2.51791074630483E-2</v>
      </c>
      <c r="M40" s="3">
        <f>+'Indice PondENGHO'!M38/'Indice PondENGHO'!M37-1</f>
        <v>3.9985362917943856E-2</v>
      </c>
      <c r="N40" s="3">
        <f>+'Indice PondENGHO'!N38/'Indice PondENGHO'!N37-1</f>
        <v>3.0956187353408771E-2</v>
      </c>
      <c r="O40" s="11">
        <f>+'Indice PondENGHO'!O38/'Indice PondENGHO'!O37-1</f>
        <v>3.6191450422462745E-2</v>
      </c>
      <c r="P40" s="3">
        <f>+'Indice PondENGHO'!P38/'Indice PondENGHO'!P37-1</f>
        <v>3.5411344477212392E-2</v>
      </c>
      <c r="Q40" s="3">
        <f>+'Indice PondENGHO'!Q38/'Indice PondENGHO'!Q37-1</f>
        <v>3.2043946878405283E-2</v>
      </c>
      <c r="R40" s="3">
        <f>+'Indice PondENGHO'!R38/'Indice PondENGHO'!R37-1</f>
        <v>3.7415250865530325E-2</v>
      </c>
      <c r="S40" s="3">
        <f>+'Indice PondENGHO'!S38/'Indice PondENGHO'!S37-1</f>
        <v>2.0596102358915847E-2</v>
      </c>
      <c r="T40" s="3">
        <f>+'Indice PondENGHO'!T38/'Indice PondENGHO'!T37-1</f>
        <v>5.6910225729899233E-2</v>
      </c>
      <c r="U40" s="3">
        <f>+'Indice PondENGHO'!U38/'Indice PondENGHO'!U37-1</f>
        <v>5.4541496128928779E-2</v>
      </c>
      <c r="V40" s="3">
        <f>+'Indice PondENGHO'!V38/'Indice PondENGHO'!V37-1</f>
        <v>5.1154744481566095E-2</v>
      </c>
      <c r="W40" s="3">
        <f>+'Indice PondENGHO'!W38/'Indice PondENGHO'!W37-1</f>
        <v>8.580729108453844E-2</v>
      </c>
      <c r="X40" s="3">
        <f>+'Indice PondENGHO'!X38/'Indice PondENGHO'!X37-1</f>
        <v>2.5135421810408065E-2</v>
      </c>
      <c r="Y40" s="3">
        <f>+'Indice PondENGHO'!Y38/'Indice PondENGHO'!Y37-1</f>
        <v>4.2865105690834682E-2</v>
      </c>
      <c r="Z40" s="3">
        <f>+'Indice PondENGHO'!Z38/'Indice PondENGHO'!Z37-1</f>
        <v>3.1283994526228653E-2</v>
      </c>
      <c r="AA40" s="3">
        <f>+'Indice PondENGHO'!AA38/'Indice PondENGHO'!AA37-1</f>
        <v>3.6078277409645976E-2</v>
      </c>
      <c r="AB40" s="10">
        <f>+'Indice PondENGHO'!AB38/'Indice PondENGHO'!AB37-1</f>
        <v>3.5446620859399092E-2</v>
      </c>
      <c r="AC40" s="3">
        <f>+'Indice PondENGHO'!AC38/'Indice PondENGHO'!AC37-1</f>
        <v>3.2007264361285204E-2</v>
      </c>
      <c r="AD40" s="3">
        <f>+'Indice PondENGHO'!AD38/'Indice PondENGHO'!AD37-1</f>
        <v>3.7633018475088154E-2</v>
      </c>
      <c r="AE40" s="3">
        <f>+'Indice PondENGHO'!AE38/'Indice PondENGHO'!AE37-1</f>
        <v>2.0558461020287799E-2</v>
      </c>
      <c r="AF40" s="3">
        <f>+'Indice PondENGHO'!AF38/'Indice PondENGHO'!AF37-1</f>
        <v>5.6543134393671757E-2</v>
      </c>
      <c r="AG40" s="3">
        <f>+'Indice PondENGHO'!AG38/'Indice PondENGHO'!AG37-1</f>
        <v>5.4680189028412984E-2</v>
      </c>
      <c r="AH40" s="3">
        <f>+'Indice PondENGHO'!AH38/'Indice PondENGHO'!AH37-1</f>
        <v>5.0755905210912777E-2</v>
      </c>
      <c r="AI40" s="3">
        <f>+'Indice PondENGHO'!AI38/'Indice PondENGHO'!AI37-1</f>
        <v>8.672453928998336E-2</v>
      </c>
      <c r="AJ40" s="3">
        <f>+'Indice PondENGHO'!AJ38/'Indice PondENGHO'!AJ37-1</f>
        <v>2.4853950703373817E-2</v>
      </c>
      <c r="AK40" s="3">
        <f>+'Indice PondENGHO'!AK38/'Indice PondENGHO'!AK37-1</f>
        <v>4.3476882422271101E-2</v>
      </c>
      <c r="AL40" s="3">
        <f>+'Indice PondENGHO'!AL38/'Indice PondENGHO'!AL37-1</f>
        <v>3.2231025941318547E-2</v>
      </c>
      <c r="AM40" s="11">
        <f>+'Indice PondENGHO'!AM38/'Indice PondENGHO'!AM37-1</f>
        <v>3.6114770991135803E-2</v>
      </c>
      <c r="AN40" s="3">
        <f>+'Indice PondENGHO'!AN38/'Indice PondENGHO'!AN37-1</f>
        <v>3.5615658154620755E-2</v>
      </c>
      <c r="AO40" s="3">
        <f>+'Indice PondENGHO'!AO38/'Indice PondENGHO'!AO37-1</f>
        <v>3.2136191725675056E-2</v>
      </c>
      <c r="AP40" s="3">
        <f>+'Indice PondENGHO'!AP38/'Indice PondENGHO'!AP37-1</f>
        <v>3.7781725980008396E-2</v>
      </c>
      <c r="AQ40" s="3">
        <f>+'Indice PondENGHO'!AQ38/'Indice PondENGHO'!AQ37-1</f>
        <v>2.0688817141897964E-2</v>
      </c>
      <c r="AR40" s="3">
        <f>+'Indice PondENGHO'!AR38/'Indice PondENGHO'!AR37-1</f>
        <v>5.6484854848609878E-2</v>
      </c>
      <c r="AS40" s="3">
        <f>+'Indice PondENGHO'!AS38/'Indice PondENGHO'!AS37-1</f>
        <v>5.670339373002764E-2</v>
      </c>
      <c r="AT40" s="3">
        <f>+'Indice PondENGHO'!AT38/'Indice PondENGHO'!AT37-1</f>
        <v>5.0582847847541412E-2</v>
      </c>
      <c r="AU40" s="3">
        <f>+'Indice PondENGHO'!AU38/'Indice PondENGHO'!AU37-1</f>
        <v>8.6925087679301516E-2</v>
      </c>
      <c r="AV40" s="3">
        <f>+'Indice PondENGHO'!AV38/'Indice PondENGHO'!AV37-1</f>
        <v>2.5348581425467476E-2</v>
      </c>
      <c r="AW40" s="3">
        <f>+'Indice PondENGHO'!AW38/'Indice PondENGHO'!AW37-1</f>
        <v>4.3102735965936612E-2</v>
      </c>
      <c r="AX40" s="3">
        <f>+'Indice PondENGHO'!AX38/'Indice PondENGHO'!AX37-1</f>
        <v>3.2563500259247702E-2</v>
      </c>
      <c r="AY40" s="3">
        <f>+'Indice PondENGHO'!AY38/'Indice PondENGHO'!AY37-1</f>
        <v>3.6206006631651633E-2</v>
      </c>
      <c r="AZ40" s="10">
        <f>+'Indice PondENGHO'!AZ38/'Indice PondENGHO'!AZ37-1</f>
        <v>3.5739715216196455E-2</v>
      </c>
      <c r="BA40" s="3">
        <f>+'Indice PondENGHO'!BA38/'Indice PondENGHO'!BA37-1</f>
        <v>3.241462451207977E-2</v>
      </c>
      <c r="BB40" s="3">
        <f>+'Indice PondENGHO'!BB38/'Indice PondENGHO'!BB37-1</f>
        <v>3.8028012417982371E-2</v>
      </c>
      <c r="BC40" s="3">
        <f>+'Indice PondENGHO'!BC38/'Indice PondENGHO'!BC37-1</f>
        <v>2.1593873227286675E-2</v>
      </c>
      <c r="BD40" s="3">
        <f>+'Indice PondENGHO'!BD38/'Indice PondENGHO'!BD37-1</f>
        <v>5.7043065938453541E-2</v>
      </c>
      <c r="BE40" s="3">
        <f>+'Indice PondENGHO'!BE38/'Indice PondENGHO'!BE37-1</f>
        <v>5.8428954575114211E-2</v>
      </c>
      <c r="BF40" s="3">
        <f>+'Indice PondENGHO'!BF38/'Indice PondENGHO'!BF37-1</f>
        <v>5.0429953079024203E-2</v>
      </c>
      <c r="BG40" s="3">
        <f>+'Indice PondENGHO'!BG38/'Indice PondENGHO'!BG37-1</f>
        <v>8.8728267082953893E-2</v>
      </c>
      <c r="BH40" s="3">
        <f>+'Indice PondENGHO'!BH38/'Indice PondENGHO'!BH37-1</f>
        <v>2.6327031181377691E-2</v>
      </c>
      <c r="BI40" s="3">
        <f>+'Indice PondENGHO'!BI38/'Indice PondENGHO'!BI37-1</f>
        <v>4.5937203205075328E-2</v>
      </c>
      <c r="BJ40" s="3">
        <f>+'Indice PondENGHO'!BJ38/'Indice PondENGHO'!BJ37-1</f>
        <v>3.3679711504245091E-2</v>
      </c>
      <c r="BK40" s="11">
        <f>+'Indice PondENGHO'!BK38/'Indice PondENGHO'!BK37-1</f>
        <v>3.6268479784986818E-2</v>
      </c>
      <c r="BL40" s="2">
        <f t="shared" si="3"/>
        <v>43800</v>
      </c>
      <c r="BM40" s="3">
        <f>+'Indice PondENGHO'!BL38/'Indice PondENGHO'!BL37-1</f>
        <v>3.7973676231549014E-2</v>
      </c>
      <c r="BN40" s="3">
        <f>+'Indice PondENGHO'!BM38/'Indice PondENGHO'!BM37-1</f>
        <v>3.8967346913674872E-2</v>
      </c>
      <c r="BO40" s="3">
        <f>+'Indice PondENGHO'!BN38/'Indice PondENGHO'!BN37-1</f>
        <v>3.9502782595069341E-2</v>
      </c>
      <c r="BP40" s="3">
        <f>+'Indice PondENGHO'!BO38/'Indice PondENGHO'!BO37-1</f>
        <v>4.0406110303963017E-2</v>
      </c>
      <c r="BQ40" s="3">
        <f>+'Indice PondENGHO'!BP38/'Indice PondENGHO'!BP37-1</f>
        <v>4.1386894758223436E-2</v>
      </c>
      <c r="BR40" s="10">
        <f>+'Indice PondENGHO'!BQ38/'Indice PondENGHO'!BQ37-1</f>
        <v>3.5531560087622038E-2</v>
      </c>
      <c r="BS40" s="3">
        <f>+'Indice PondENGHO'!BR38/'Indice PondENGHO'!BR37-1</f>
        <v>3.2121543973151478E-2</v>
      </c>
      <c r="BT40" s="3">
        <f>+'Indice PondENGHO'!BS38/'Indice PondENGHO'!BS37-1</f>
        <v>3.7712333810182574E-2</v>
      </c>
      <c r="BU40" s="3">
        <f>+'Indice PondENGHO'!BT38/'Indice PondENGHO'!BT37-1</f>
        <v>2.0912424773520844E-2</v>
      </c>
      <c r="BV40" s="3">
        <f>+'Indice PondENGHO'!BU38/'Indice PondENGHO'!BU37-1</f>
        <v>5.679099345433225E-2</v>
      </c>
      <c r="BW40" s="3">
        <f>+'Indice PondENGHO'!BV38/'Indice PondENGHO'!BV37-1</f>
        <v>5.6531753827820053E-2</v>
      </c>
      <c r="BX40" s="3">
        <f>+'Indice PondENGHO'!BW38/'Indice PondENGHO'!BW37-1</f>
        <v>5.0734646615079093E-2</v>
      </c>
      <c r="BY40" s="3">
        <f>+'Indice PondENGHO'!BX38/'Indice PondENGHO'!BX37-1</f>
        <v>8.6853885203863612E-2</v>
      </c>
      <c r="BZ40" s="3">
        <f>+'Indice PondENGHO'!BY38/'Indice PondENGHO'!BY37-1</f>
        <v>2.5580731748024776E-2</v>
      </c>
      <c r="CA40" s="3">
        <f>+'Indice PondENGHO'!BZ38/'Indice PondENGHO'!BZ37-1</f>
        <v>4.4073969192674145E-2</v>
      </c>
      <c r="CB40" s="3">
        <f>+'Indice PondENGHO'!CA38/'Indice PondENGHO'!CA37-1</f>
        <v>3.2673569161072891E-2</v>
      </c>
      <c r="CC40" s="11">
        <f>+'Indice PondENGHO'!CB38/'Indice PondENGHO'!CB37-1</f>
        <v>3.6194490854585037E-2</v>
      </c>
      <c r="CD40" s="10">
        <f>+'Indice PondENGHO'!CC38/'Indice PondENGHO'!CC37-1</f>
        <v>4.0042408695862175E-2</v>
      </c>
      <c r="CE40" s="11">
        <f>+'Indice PondENGHO'!CD38/'Indice PondENGHO'!CD37-1</f>
        <v>4.0042520497759915E-2</v>
      </c>
      <c r="CG40" s="3">
        <f ca="1">+'Indice PondENGHO'!CF38/'Indice PondENGHO'!CF37-1</f>
        <v>3.9769242694650986E-2</v>
      </c>
      <c r="CI40" s="3">
        <f t="shared" si="4"/>
        <v>-3.4132185266744219E-3</v>
      </c>
      <c r="CJ40" s="3">
        <f>+'[3]Infla Mensual PondENGHO'!CF40</f>
        <v>-3.1567737619258018E-3</v>
      </c>
      <c r="CK40" s="3">
        <f t="shared" si="5"/>
        <v>-2.564447647486201E-4</v>
      </c>
    </row>
    <row r="41" spans="1:89" x14ac:dyDescent="0.25">
      <c r="A41" s="2">
        <f t="shared" si="1"/>
        <v>43831</v>
      </c>
      <c r="B41" s="1">
        <f t="shared" si="2"/>
        <v>1</v>
      </c>
      <c r="C41" s="1">
        <v>2020</v>
      </c>
      <c r="D41" s="10">
        <f>+'Indice PondENGHO'!D39/'Indice PondENGHO'!D38-1</f>
        <v>3.5656262343596978E-2</v>
      </c>
      <c r="E41" s="3">
        <f>+'Indice PondENGHO'!E39/'Indice PondENGHO'!E38-1</f>
        <v>3.8102086495515941E-2</v>
      </c>
      <c r="F41" s="3">
        <f>+'Indice PondENGHO'!F39/'Indice PondENGHO'!F38-1</f>
        <v>3.7235700771291347E-2</v>
      </c>
      <c r="G41" s="3">
        <f>+'Indice PondENGHO'!G39/'Indice PondENGHO'!G38-1</f>
        <v>8.5715282662799375E-3</v>
      </c>
      <c r="H41" s="3">
        <f>+'Indice PondENGHO'!H39/'Indice PondENGHO'!H38-1</f>
        <v>-6.4726697687234047E-3</v>
      </c>
      <c r="I41" s="3">
        <f>+'Indice PondENGHO'!I39/'Indice PondENGHO'!I38-1</f>
        <v>-1.8788774805142072E-2</v>
      </c>
      <c r="J41" s="3">
        <f>+'Indice PondENGHO'!J39/'Indice PondENGHO'!J38-1</f>
        <v>1.6126415949297757E-2</v>
      </c>
      <c r="K41" s="3">
        <f>+'Indice PondENGHO'!K39/'Indice PondENGHO'!K38-1</f>
        <v>-9.4466507971497915E-3</v>
      </c>
      <c r="L41" s="3">
        <f>+'Indice PondENGHO'!L39/'Indice PondENGHO'!L38-1</f>
        <v>4.9017493332044193E-2</v>
      </c>
      <c r="M41" s="3">
        <f>+'Indice PondENGHO'!M39/'Indice PondENGHO'!M38-1</f>
        <v>3.1766765528141727E-2</v>
      </c>
      <c r="N41" s="3">
        <f>+'Indice PondENGHO'!N39/'Indice PondENGHO'!N38-1</f>
        <v>4.0277373710894571E-2</v>
      </c>
      <c r="O41" s="11">
        <f>+'Indice PondENGHO'!O39/'Indice PondENGHO'!O38-1</f>
        <v>3.2317856957051916E-2</v>
      </c>
      <c r="P41" s="3">
        <f>+'Indice PondENGHO'!P39/'Indice PondENGHO'!P38-1</f>
        <v>3.506348888529609E-2</v>
      </c>
      <c r="Q41" s="3">
        <f>+'Indice PondENGHO'!Q39/'Indice PondENGHO'!Q38-1</f>
        <v>3.8403023602752384E-2</v>
      </c>
      <c r="R41" s="3">
        <f>+'Indice PondENGHO'!R39/'Indice PondENGHO'!R38-1</f>
        <v>3.8360381211699712E-2</v>
      </c>
      <c r="S41" s="3">
        <f>+'Indice PondENGHO'!S39/'Indice PondENGHO'!S38-1</f>
        <v>7.5337327969373646E-3</v>
      </c>
      <c r="T41" s="3">
        <f>+'Indice PondENGHO'!T39/'Indice PondENGHO'!T38-1</f>
        <v>-6.8616376327339523E-3</v>
      </c>
      <c r="U41" s="3">
        <f>+'Indice PondENGHO'!U39/'Indice PondENGHO'!U38-1</f>
        <v>-1.9439013375098346E-2</v>
      </c>
      <c r="V41" s="3">
        <f>+'Indice PondENGHO'!V39/'Indice PondENGHO'!V38-1</f>
        <v>1.5985735035177084E-2</v>
      </c>
      <c r="W41" s="3">
        <f>+'Indice PondENGHO'!W39/'Indice PondENGHO'!W38-1</f>
        <v>-9.7765886934249036E-3</v>
      </c>
      <c r="X41" s="3">
        <f>+'Indice PondENGHO'!X39/'Indice PondENGHO'!X38-1</f>
        <v>5.0864774748763608E-2</v>
      </c>
      <c r="Y41" s="3">
        <f>+'Indice PondENGHO'!Y39/'Indice PondENGHO'!Y38-1</f>
        <v>3.3767646369213367E-2</v>
      </c>
      <c r="Z41" s="3">
        <f>+'Indice PondENGHO'!Z39/'Indice PondENGHO'!Z38-1</f>
        <v>3.9646267651710643E-2</v>
      </c>
      <c r="AA41" s="3">
        <f>+'Indice PondENGHO'!AA39/'Indice PondENGHO'!AA38-1</f>
        <v>3.2110625795227277E-2</v>
      </c>
      <c r="AB41" s="10">
        <f>+'Indice PondENGHO'!AB39/'Indice PondENGHO'!AB38-1</f>
        <v>3.4660500383750792E-2</v>
      </c>
      <c r="AC41" s="3">
        <f>+'Indice PondENGHO'!AC39/'Indice PondENGHO'!AC38-1</f>
        <v>3.7956318463447269E-2</v>
      </c>
      <c r="AD41" s="3">
        <f>+'Indice PondENGHO'!AD39/'Indice PondENGHO'!AD38-1</f>
        <v>3.8834891021483742E-2</v>
      </c>
      <c r="AE41" s="3">
        <f>+'Indice PondENGHO'!AE39/'Indice PondENGHO'!AE38-1</f>
        <v>7.5349030205560386E-3</v>
      </c>
      <c r="AF41" s="3">
        <f>+'Indice PondENGHO'!AF39/'Indice PondENGHO'!AF38-1</f>
        <v>-7.3852307445564369E-3</v>
      </c>
      <c r="AG41" s="3">
        <f>+'Indice PondENGHO'!AG39/'Indice PondENGHO'!AG38-1</f>
        <v>-1.9262520132954375E-2</v>
      </c>
      <c r="AH41" s="3">
        <f>+'Indice PondENGHO'!AH39/'Indice PondENGHO'!AH38-1</f>
        <v>1.6091012889105638E-2</v>
      </c>
      <c r="AI41" s="3">
        <f>+'Indice PondENGHO'!AI39/'Indice PondENGHO'!AI38-1</f>
        <v>-9.5353444328351022E-3</v>
      </c>
      <c r="AJ41" s="3">
        <f>+'Indice PondENGHO'!AJ39/'Indice PondENGHO'!AJ38-1</f>
        <v>5.1835020636935791E-2</v>
      </c>
      <c r="AK41" s="3">
        <f>+'Indice PondENGHO'!AK39/'Indice PondENGHO'!AK38-1</f>
        <v>3.42117305775822E-2</v>
      </c>
      <c r="AL41" s="3">
        <f>+'Indice PondENGHO'!AL39/'Indice PondENGHO'!AL38-1</f>
        <v>3.9798114721399269E-2</v>
      </c>
      <c r="AM41" s="11">
        <f>+'Indice PondENGHO'!AM39/'Indice PondENGHO'!AM38-1</f>
        <v>3.1895031309624455E-2</v>
      </c>
      <c r="AN41" s="3">
        <f>+'Indice PondENGHO'!AN39/'Indice PondENGHO'!AN38-1</f>
        <v>3.4471223581631349E-2</v>
      </c>
      <c r="AO41" s="3">
        <f>+'Indice PondENGHO'!AO39/'Indice PondENGHO'!AO38-1</f>
        <v>3.8188682590931666E-2</v>
      </c>
      <c r="AP41" s="3">
        <f>+'Indice PondENGHO'!AP39/'Indice PondENGHO'!AP38-1</f>
        <v>3.9477382286727147E-2</v>
      </c>
      <c r="AQ41" s="3">
        <f>+'Indice PondENGHO'!AQ39/'Indice PondENGHO'!AQ38-1</f>
        <v>7.1290718088621308E-3</v>
      </c>
      <c r="AR41" s="3">
        <f>+'Indice PondENGHO'!AR39/'Indice PondENGHO'!AR38-1</f>
        <v>-7.3085173837785788E-3</v>
      </c>
      <c r="AS41" s="3">
        <f>+'Indice PondENGHO'!AS39/'Indice PondENGHO'!AS38-1</f>
        <v>-1.9859722950236414E-2</v>
      </c>
      <c r="AT41" s="3">
        <f>+'Indice PondENGHO'!AT39/'Indice PondENGHO'!AT38-1</f>
        <v>1.5487027342791837E-2</v>
      </c>
      <c r="AU41" s="3">
        <f>+'Indice PondENGHO'!AU39/'Indice PondENGHO'!AU38-1</f>
        <v>-9.6670552775658392E-3</v>
      </c>
      <c r="AV41" s="3">
        <f>+'Indice PondENGHO'!AV39/'Indice PondENGHO'!AV38-1</f>
        <v>5.2555116001418156E-2</v>
      </c>
      <c r="AW41" s="3">
        <f>+'Indice PondENGHO'!AW39/'Indice PondENGHO'!AW38-1</f>
        <v>3.4150828152617052E-2</v>
      </c>
      <c r="AX41" s="3">
        <f>+'Indice PondENGHO'!AX39/'Indice PondENGHO'!AX38-1</f>
        <v>3.9929367069910127E-2</v>
      </c>
      <c r="AY41" s="3">
        <f>+'Indice PondENGHO'!AY39/'Indice PondENGHO'!AY38-1</f>
        <v>3.2469216559766423E-2</v>
      </c>
      <c r="AZ41" s="10">
        <f>+'Indice PondENGHO'!AZ39/'Indice PondENGHO'!AZ38-1</f>
        <v>3.4166269398160809E-2</v>
      </c>
      <c r="BA41" s="3">
        <f>+'Indice PondENGHO'!BA39/'Indice PondENGHO'!BA38-1</f>
        <v>3.8673606839924712E-2</v>
      </c>
      <c r="BB41" s="3">
        <f>+'Indice PondENGHO'!BB39/'Indice PondENGHO'!BB38-1</f>
        <v>4.0316584034153946E-2</v>
      </c>
      <c r="BC41" s="3">
        <f>+'Indice PondENGHO'!BC39/'Indice PondENGHO'!BC38-1</f>
        <v>5.3061874823674415E-3</v>
      </c>
      <c r="BD41" s="3">
        <f>+'Indice PondENGHO'!BD39/'Indice PondENGHO'!BD38-1</f>
        <v>-7.2333152334228545E-3</v>
      </c>
      <c r="BE41" s="3">
        <f>+'Indice PondENGHO'!BE39/'Indice PondENGHO'!BE38-1</f>
        <v>-2.0425802366817347E-2</v>
      </c>
      <c r="BF41" s="3">
        <f>+'Indice PondENGHO'!BF39/'Indice PondENGHO'!BF38-1</f>
        <v>1.4885775094358289E-2</v>
      </c>
      <c r="BG41" s="3">
        <f>+'Indice PondENGHO'!BG39/'Indice PondENGHO'!BG38-1</f>
        <v>-9.9730763696589397E-3</v>
      </c>
      <c r="BH41" s="3">
        <f>+'Indice PondENGHO'!BH39/'Indice PondENGHO'!BH38-1</f>
        <v>5.3996800880593776E-2</v>
      </c>
      <c r="BI41" s="3">
        <f>+'Indice PondENGHO'!BI39/'Indice PondENGHO'!BI38-1</f>
        <v>3.5945404296365835E-2</v>
      </c>
      <c r="BJ41" s="3">
        <f>+'Indice PondENGHO'!BJ39/'Indice PondENGHO'!BJ38-1</f>
        <v>4.0548193174491765E-2</v>
      </c>
      <c r="BK41" s="11">
        <f>+'Indice PondENGHO'!BK39/'Indice PondENGHO'!BK38-1</f>
        <v>3.2681501027035376E-2</v>
      </c>
      <c r="BL41" s="2">
        <f t="shared" si="3"/>
        <v>43831</v>
      </c>
      <c r="BM41" s="3">
        <f>+'Indice PondENGHO'!BL39/'Indice PondENGHO'!BL38-1</f>
        <v>2.5730473924527208E-2</v>
      </c>
      <c r="BN41" s="3">
        <f>+'Indice PondENGHO'!BM39/'Indice PondENGHO'!BM38-1</f>
        <v>2.3974631277071445E-2</v>
      </c>
      <c r="BO41" s="3">
        <f>+'Indice PondENGHO'!BN39/'Indice PondENGHO'!BN38-1</f>
        <v>2.2867215429730692E-2</v>
      </c>
      <c r="BP41" s="3">
        <f>+'Indice PondENGHO'!BO39/'Indice PondENGHO'!BO38-1</f>
        <v>2.1705065241530264E-2</v>
      </c>
      <c r="BQ41" s="3">
        <f>+'Indice PondENGHO'!BP39/'Indice PondENGHO'!BP38-1</f>
        <v>2.0214708992445374E-2</v>
      </c>
      <c r="BR41" s="10">
        <f>+'Indice PondENGHO'!BQ39/'Indice PondENGHO'!BQ38-1</f>
        <v>3.4763864804800759E-2</v>
      </c>
      <c r="BS41" s="3">
        <f>+'Indice PondENGHO'!BR39/'Indice PondENGHO'!BR38-1</f>
        <v>3.832565974380997E-2</v>
      </c>
      <c r="BT41" s="3">
        <f>+'Indice PondENGHO'!BS39/'Indice PondENGHO'!BS38-1</f>
        <v>3.9106110499858016E-2</v>
      </c>
      <c r="BU41" s="3">
        <f>+'Indice PondENGHO'!BT39/'Indice PondENGHO'!BT38-1</f>
        <v>6.8402622145506964E-3</v>
      </c>
      <c r="BV41" s="3">
        <f>+'Indice PondENGHO'!BU39/'Indice PondENGHO'!BU38-1</f>
        <v>-7.1580927360670454E-3</v>
      </c>
      <c r="BW41" s="3">
        <f>+'Indice PondENGHO'!BV39/'Indice PondENGHO'!BV38-1</f>
        <v>-1.9856760236168003E-2</v>
      </c>
      <c r="BX41" s="3">
        <f>+'Indice PondENGHO'!BW39/'Indice PondENGHO'!BW38-1</f>
        <v>1.5497540189804315E-2</v>
      </c>
      <c r="BY41" s="3">
        <f>+'Indice PondENGHO'!BX39/'Indice PondENGHO'!BX38-1</f>
        <v>-9.7224603368738505E-3</v>
      </c>
      <c r="BZ41" s="3">
        <f>+'Indice PondENGHO'!BY39/'Indice PondENGHO'!BY38-1</f>
        <v>5.2358290595418966E-2</v>
      </c>
      <c r="CA41" s="3">
        <f>+'Indice PondENGHO'!BZ39/'Indice PondENGHO'!BZ38-1</f>
        <v>3.4681274079026769E-2</v>
      </c>
      <c r="CB41" s="3">
        <f>+'Indice PondENGHO'!CA39/'Indice PondENGHO'!CA38-1</f>
        <v>4.0151592374148892E-2</v>
      </c>
      <c r="CC41" s="11">
        <f>+'Indice PondENGHO'!CB39/'Indice PondENGHO'!CB38-1</f>
        <v>3.2385986762868857E-2</v>
      </c>
      <c r="CD41" s="10">
        <f>+'Indice PondENGHO'!CC39/'Indice PondENGHO'!CC38-1</f>
        <v>2.2271534881791011E-2</v>
      </c>
      <c r="CE41" s="11">
        <f>+'Indice PondENGHO'!CD39/'Indice PondENGHO'!CD38-1</f>
        <v>2.2271317492798648E-2</v>
      </c>
      <c r="CG41" s="3">
        <f ca="1">+'Indice PondENGHO'!CF39/'Indice PondENGHO'!CF38-1</f>
        <v>2.2279867172574352E-2</v>
      </c>
      <c r="CI41" s="3">
        <f t="shared" si="4"/>
        <v>5.5157649320818347E-3</v>
      </c>
      <c r="CJ41" s="3">
        <f>+'[3]Infla Mensual PondENGHO'!CF41</f>
        <v>8.8692952819378057E-3</v>
      </c>
      <c r="CK41" s="3">
        <f t="shared" si="5"/>
        <v>-3.353530349855971E-3</v>
      </c>
    </row>
    <row r="42" spans="1:89" x14ac:dyDescent="0.25">
      <c r="A42" s="2">
        <f t="shared" si="1"/>
        <v>43862</v>
      </c>
      <c r="B42" s="1">
        <f t="shared" si="2"/>
        <v>2</v>
      </c>
      <c r="C42" s="1">
        <v>2020</v>
      </c>
      <c r="D42" s="10">
        <f>+'Indice PondENGHO'!D40/'Indice PondENGHO'!D39-1</f>
        <v>1.6147623712917891E-2</v>
      </c>
      <c r="E42" s="3">
        <f>+'Indice PondENGHO'!E40/'Indice PondENGHO'!E39-1</f>
        <v>1.054335920463112E-2</v>
      </c>
      <c r="F42" s="3">
        <f>+'Indice PondENGHO'!F40/'Indice PondENGHO'!F39-1</f>
        <v>4.0300382434721449E-2</v>
      </c>
      <c r="G42" s="3">
        <f>+'Indice PondENGHO'!G40/'Indice PondENGHO'!G39-1</f>
        <v>2.5520890564696419E-3</v>
      </c>
      <c r="H42" s="3">
        <f>+'Indice PondENGHO'!H40/'Indice PondENGHO'!H39-1</f>
        <v>2.1425706246697152E-2</v>
      </c>
      <c r="I42" s="3">
        <f>+'Indice PondENGHO'!I40/'Indice PondENGHO'!I39-1</f>
        <v>4.7434767844882764E-3</v>
      </c>
      <c r="J42" s="3">
        <f>+'Indice PondENGHO'!J40/'Indice PondENGHO'!J39-1</f>
        <v>1.5435602554780825E-2</v>
      </c>
      <c r="K42" s="3">
        <f>+'Indice PondENGHO'!K40/'Indice PondENGHO'!K39-1</f>
        <v>7.9536816021992252E-3</v>
      </c>
      <c r="L42" s="3">
        <f>+'Indice PondENGHO'!L40/'Indice PondENGHO'!L39-1</f>
        <v>2.5541954114411292E-2</v>
      </c>
      <c r="M42" s="3">
        <f>+'Indice PondENGHO'!M40/'Indice PondENGHO'!M39-1</f>
        <v>3.6492829643366864E-2</v>
      </c>
      <c r="N42" s="3">
        <f>+'Indice PondENGHO'!N40/'Indice PondENGHO'!N39-1</f>
        <v>2.7112432369269968E-2</v>
      </c>
      <c r="O42" s="11">
        <f>+'Indice PondENGHO'!O40/'Indice PondENGHO'!O39-1</f>
        <v>2.3804780213335874E-2</v>
      </c>
      <c r="P42" s="3">
        <f>+'Indice PondENGHO'!P40/'Indice PondENGHO'!P39-1</f>
        <v>1.510628584977014E-2</v>
      </c>
      <c r="Q42" s="3">
        <f>+'Indice PondENGHO'!Q40/'Indice PondENGHO'!Q39-1</f>
        <v>1.0385211444055686E-2</v>
      </c>
      <c r="R42" s="3">
        <f>+'Indice PondENGHO'!R40/'Indice PondENGHO'!R39-1</f>
        <v>4.1007260224019904E-2</v>
      </c>
      <c r="S42" s="3">
        <f>+'Indice PondENGHO'!S40/'Indice PondENGHO'!S39-1</f>
        <v>4.6747376947471331E-3</v>
      </c>
      <c r="T42" s="3">
        <f>+'Indice PondENGHO'!T40/'Indice PondENGHO'!T39-1</f>
        <v>2.1013064044159702E-2</v>
      </c>
      <c r="U42" s="3">
        <f>+'Indice PondENGHO'!U40/'Indice PondENGHO'!U39-1</f>
        <v>4.5575356520533017E-3</v>
      </c>
      <c r="V42" s="3">
        <f>+'Indice PondENGHO'!V40/'Indice PondENGHO'!V39-1</f>
        <v>1.5446172046812645E-2</v>
      </c>
      <c r="W42" s="3">
        <f>+'Indice PondENGHO'!W40/'Indice PondENGHO'!W39-1</f>
        <v>8.7253907723481294E-3</v>
      </c>
      <c r="X42" s="3">
        <f>+'Indice PondENGHO'!X40/'Indice PondENGHO'!X39-1</f>
        <v>2.4216234468932507E-2</v>
      </c>
      <c r="Y42" s="3">
        <f>+'Indice PondENGHO'!Y40/'Indice PondENGHO'!Y39-1</f>
        <v>3.2657731107052834E-2</v>
      </c>
      <c r="Z42" s="3">
        <f>+'Indice PondENGHO'!Z40/'Indice PondENGHO'!Z39-1</f>
        <v>2.8951181028734396E-2</v>
      </c>
      <c r="AA42" s="3">
        <f>+'Indice PondENGHO'!AA40/'Indice PondENGHO'!AA39-1</f>
        <v>2.4350130931851677E-2</v>
      </c>
      <c r="AB42" s="10">
        <f>+'Indice PondENGHO'!AB40/'Indice PondENGHO'!AB39-1</f>
        <v>1.4388343285281158E-2</v>
      </c>
      <c r="AC42" s="3">
        <f>+'Indice PondENGHO'!AC40/'Indice PondENGHO'!AC39-1</f>
        <v>1.0507907064823518E-2</v>
      </c>
      <c r="AD42" s="3">
        <f>+'Indice PondENGHO'!AD40/'Indice PondENGHO'!AD39-1</f>
        <v>4.1469973348952749E-2</v>
      </c>
      <c r="AE42" s="3">
        <f>+'Indice PondENGHO'!AE40/'Indice PondENGHO'!AE39-1</f>
        <v>6.030237184742715E-3</v>
      </c>
      <c r="AF42" s="3">
        <f>+'Indice PondENGHO'!AF40/'Indice PondENGHO'!AF39-1</f>
        <v>2.08270206535075E-2</v>
      </c>
      <c r="AG42" s="3">
        <f>+'Indice PondENGHO'!AG40/'Indice PondENGHO'!AG39-1</f>
        <v>4.7052453395175498E-3</v>
      </c>
      <c r="AH42" s="3">
        <f>+'Indice PondENGHO'!AH40/'Indice PondENGHO'!AH39-1</f>
        <v>1.6092077444544106E-2</v>
      </c>
      <c r="AI42" s="3">
        <f>+'Indice PondENGHO'!AI40/'Indice PondENGHO'!AI39-1</f>
        <v>8.8706112944199056E-3</v>
      </c>
      <c r="AJ42" s="3">
        <f>+'Indice PondENGHO'!AJ40/'Indice PondENGHO'!AJ39-1</f>
        <v>2.3689239633678527E-2</v>
      </c>
      <c r="AK42" s="3">
        <f>+'Indice PondENGHO'!AK40/'Indice PondENGHO'!AK39-1</f>
        <v>3.1846346403973991E-2</v>
      </c>
      <c r="AL42" s="3">
        <f>+'Indice PondENGHO'!AL40/'Indice PondENGHO'!AL39-1</f>
        <v>3.1014494153069228E-2</v>
      </c>
      <c r="AM42" s="11">
        <f>+'Indice PondENGHO'!AM40/'Indice PondENGHO'!AM39-1</f>
        <v>2.4577962601581405E-2</v>
      </c>
      <c r="AN42" s="3">
        <f>+'Indice PondENGHO'!AN40/'Indice PondENGHO'!AN39-1</f>
        <v>1.391294950803168E-2</v>
      </c>
      <c r="AO42" s="3">
        <f>+'Indice PondENGHO'!AO40/'Indice PondENGHO'!AO39-1</f>
        <v>1.032374236728284E-2</v>
      </c>
      <c r="AP42" s="3">
        <f>+'Indice PondENGHO'!AP40/'Indice PondENGHO'!AP39-1</f>
        <v>4.1097371433081342E-2</v>
      </c>
      <c r="AQ42" s="3">
        <f>+'Indice PondENGHO'!AQ40/'Indice PondENGHO'!AQ39-1</f>
        <v>6.6665086713066923E-3</v>
      </c>
      <c r="AR42" s="3">
        <f>+'Indice PondENGHO'!AR40/'Indice PondENGHO'!AR39-1</f>
        <v>2.0689237945088701E-2</v>
      </c>
      <c r="AS42" s="3">
        <f>+'Indice PondENGHO'!AS40/'Indice PondENGHO'!AS39-1</f>
        <v>4.3290133181459467E-3</v>
      </c>
      <c r="AT42" s="3">
        <f>+'Indice PondENGHO'!AT40/'Indice PondENGHO'!AT39-1</f>
        <v>1.600536402318431E-2</v>
      </c>
      <c r="AU42" s="3">
        <f>+'Indice PondENGHO'!AU40/'Indice PondENGHO'!AU39-1</f>
        <v>9.0923918990999386E-3</v>
      </c>
      <c r="AV42" s="3">
        <f>+'Indice PondENGHO'!AV40/'Indice PondENGHO'!AV39-1</f>
        <v>2.2587122868095832E-2</v>
      </c>
      <c r="AW42" s="3">
        <f>+'Indice PondENGHO'!AW40/'Indice PondENGHO'!AW39-1</f>
        <v>3.2172873622575926E-2</v>
      </c>
      <c r="AX42" s="3">
        <f>+'Indice PondENGHO'!AX40/'Indice PondENGHO'!AX39-1</f>
        <v>3.0769172331537087E-2</v>
      </c>
      <c r="AY42" s="3">
        <f>+'Indice PondENGHO'!AY40/'Indice PondENGHO'!AY39-1</f>
        <v>2.4464366222859413E-2</v>
      </c>
      <c r="AZ42" s="10">
        <f>+'Indice PondENGHO'!AZ40/'Indice PondENGHO'!AZ39-1</f>
        <v>1.2980227572554348E-2</v>
      </c>
      <c r="BA42" s="3">
        <f>+'Indice PondENGHO'!BA40/'Indice PondENGHO'!BA39-1</f>
        <v>1.0050683838139118E-2</v>
      </c>
      <c r="BB42" s="3">
        <f>+'Indice PondENGHO'!BB40/'Indice PondENGHO'!BB39-1</f>
        <v>4.1040386431938192E-2</v>
      </c>
      <c r="BC42" s="3">
        <f>+'Indice PondENGHO'!BC40/'Indice PondENGHO'!BC39-1</f>
        <v>7.6454613706500307E-3</v>
      </c>
      <c r="BD42" s="3">
        <f>+'Indice PondENGHO'!BD40/'Indice PondENGHO'!BD39-1</f>
        <v>2.0223994774759335E-2</v>
      </c>
      <c r="BE42" s="3">
        <f>+'Indice PondENGHO'!BE40/'Indice PondENGHO'!BE39-1</f>
        <v>4.0556609214477124E-3</v>
      </c>
      <c r="BF42" s="3">
        <f>+'Indice PondENGHO'!BF40/'Indice PondENGHO'!BF39-1</f>
        <v>1.620678380388263E-2</v>
      </c>
      <c r="BG42" s="3">
        <f>+'Indice PondENGHO'!BG40/'Indice PondENGHO'!BG39-1</f>
        <v>9.6131063964217667E-3</v>
      </c>
      <c r="BH42" s="3">
        <f>+'Indice PondENGHO'!BH40/'Indice PondENGHO'!BH39-1</f>
        <v>2.0345425365428493E-2</v>
      </c>
      <c r="BI42" s="3">
        <f>+'Indice PondENGHO'!BI40/'Indice PondENGHO'!BI39-1</f>
        <v>2.9043472937788195E-2</v>
      </c>
      <c r="BJ42" s="3">
        <f>+'Indice PondENGHO'!BJ40/'Indice PondENGHO'!BJ39-1</f>
        <v>3.1971646839602075E-2</v>
      </c>
      <c r="BK42" s="11">
        <f>+'Indice PondENGHO'!BK40/'Indice PondENGHO'!BK39-1</f>
        <v>2.4713018914919838E-2</v>
      </c>
      <c r="BL42" s="2">
        <f t="shared" si="3"/>
        <v>43862</v>
      </c>
      <c r="BM42" s="3">
        <f>+'Indice PondENGHO'!BL40/'Indice PondENGHO'!BL39-1</f>
        <v>1.771372357075407E-2</v>
      </c>
      <c r="BN42" s="3">
        <f>+'Indice PondENGHO'!BM40/'Indice PondENGHO'!BM39-1</f>
        <v>1.7614998708334273E-2</v>
      </c>
      <c r="BO42" s="3">
        <f>+'Indice PondENGHO'!BN40/'Indice PondENGHO'!BN39-1</f>
        <v>1.7792213258829737E-2</v>
      </c>
      <c r="BP42" s="3">
        <f>+'Indice PondENGHO'!BO40/'Indice PondENGHO'!BO39-1</f>
        <v>1.7762834640805192E-2</v>
      </c>
      <c r="BQ42" s="3">
        <f>+'Indice PondENGHO'!BP40/'Indice PondENGHO'!BP39-1</f>
        <v>1.7762917980529203E-2</v>
      </c>
      <c r="BR42" s="10">
        <f>+'Indice PondENGHO'!BQ40/'Indice PondENGHO'!BQ39-1</f>
        <v>1.4422328618099112E-2</v>
      </c>
      <c r="BS42" s="3">
        <f>+'Indice PondENGHO'!BR40/'Indice PondENGHO'!BR39-1</f>
        <v>1.0312505471077538E-2</v>
      </c>
      <c r="BT42" s="3">
        <f>+'Indice PondENGHO'!BS40/'Indice PondENGHO'!BS39-1</f>
        <v>4.1025807954654825E-2</v>
      </c>
      <c r="BU42" s="3">
        <f>+'Indice PondENGHO'!BT40/'Indice PondENGHO'!BT39-1</f>
        <v>6.0680461148139297E-3</v>
      </c>
      <c r="BV42" s="3">
        <f>+'Indice PondENGHO'!BU40/'Indice PondENGHO'!BU39-1</f>
        <v>2.0622606179113268E-2</v>
      </c>
      <c r="BW42" s="3">
        <f>+'Indice PondENGHO'!BV40/'Indice PondENGHO'!BV39-1</f>
        <v>4.3401847303097263E-3</v>
      </c>
      <c r="BX42" s="3">
        <f>+'Indice PondENGHO'!BW40/'Indice PondENGHO'!BW39-1</f>
        <v>1.5961732109877502E-2</v>
      </c>
      <c r="BY42" s="3">
        <f>+'Indice PondENGHO'!BX40/'Indice PondENGHO'!BX39-1</f>
        <v>9.0056179851585316E-3</v>
      </c>
      <c r="BZ42" s="3">
        <f>+'Indice PondENGHO'!BY40/'Indice PondENGHO'!BY39-1</f>
        <v>2.2478086827930399E-2</v>
      </c>
      <c r="CA42" s="3">
        <f>+'Indice PondENGHO'!BZ40/'Indice PondENGHO'!BZ39-1</f>
        <v>3.1193906916696212E-2</v>
      </c>
      <c r="CB42" s="3">
        <f>+'Indice PondENGHO'!CA40/'Indice PondENGHO'!CA39-1</f>
        <v>3.0776538093206574E-2</v>
      </c>
      <c r="CC42" s="11">
        <f>+'Indice PondENGHO'!CB40/'Indice PondENGHO'!CB39-1</f>
        <v>2.44937951416202E-2</v>
      </c>
      <c r="CD42" s="10">
        <f>+'Indice PondENGHO'!CC40/'Indice PondENGHO'!CC39-1</f>
        <v>1.7738991300382922E-2</v>
      </c>
      <c r="CE42" s="11">
        <f>+'Indice PondENGHO'!CD40/'Indice PondENGHO'!CD39-1</f>
        <v>1.7739098321213786E-2</v>
      </c>
      <c r="CG42" s="3">
        <f ca="1">+'Indice PondENGHO'!CF40/'Indice PondENGHO'!CF39-1</f>
        <v>1.7683044990715269E-2</v>
      </c>
      <c r="CI42" s="3">
        <f t="shared" si="4"/>
        <v>-4.9194409775132897E-5</v>
      </c>
      <c r="CJ42" s="3">
        <f>+'[3]Infla Mensual PondENGHO'!CF42</f>
        <v>2.4058277310143872E-3</v>
      </c>
      <c r="CK42" s="3">
        <f t="shared" si="5"/>
        <v>-2.4550221407895201E-3</v>
      </c>
    </row>
    <row r="43" spans="1:89" x14ac:dyDescent="0.25">
      <c r="A43" s="2">
        <f t="shared" si="1"/>
        <v>43891</v>
      </c>
      <c r="B43" s="1">
        <f t="shared" si="2"/>
        <v>3</v>
      </c>
      <c r="C43" s="1">
        <v>2020</v>
      </c>
      <c r="D43" s="10">
        <f>+'Indice PondENGHO'!D41/'Indice PondENGHO'!D40-1</f>
        <v>2.8186277004892402E-2</v>
      </c>
      <c r="E43" s="3">
        <f>+'Indice PondENGHO'!E41/'Indice PondENGHO'!E40-1</f>
        <v>1.6451457166284822E-2</v>
      </c>
      <c r="F43" s="3">
        <f>+'Indice PondENGHO'!F41/'Indice PondENGHO'!F40-1</f>
        <v>2.15628640504959E-2</v>
      </c>
      <c r="G43" s="3">
        <f>+'Indice PondENGHO'!G41/'Indice PondENGHO'!G40-1</f>
        <v>1.284869566908875E-2</v>
      </c>
      <c r="H43" s="3">
        <f>+'Indice PondENGHO'!H41/'Indice PondENGHO'!H40-1</f>
        <v>2.8177484158512511E-2</v>
      </c>
      <c r="I43" s="3">
        <f>+'Indice PondENGHO'!I41/'Indice PondENGHO'!I40-1</f>
        <v>2.6865114163544979E-2</v>
      </c>
      <c r="J43" s="3">
        <f>+'Indice PondENGHO'!J41/'Indice PondENGHO'!J40-1</f>
        <v>1.6231825554882784E-2</v>
      </c>
      <c r="K43" s="3">
        <f>+'Indice PondENGHO'!K41/'Indice PondENGHO'!K40-1</f>
        <v>8.4830008092975362E-2</v>
      </c>
      <c r="L43" s="3">
        <f>+'Indice PondENGHO'!L41/'Indice PondENGHO'!L40-1</f>
        <v>2.5298348329647835E-2</v>
      </c>
      <c r="M43" s="3">
        <f>+'Indice PondENGHO'!M41/'Indice PondENGHO'!M40-1</f>
        <v>1.310569406644424E-3</v>
      </c>
      <c r="N43" s="3">
        <f>+'Indice PondENGHO'!N41/'Indice PondENGHO'!N40-1</f>
        <v>2.3580873038313133E-2</v>
      </c>
      <c r="O43" s="11">
        <f>+'Indice PondENGHO'!O41/'Indice PondENGHO'!O40-1</f>
        <v>2.0708099006196079E-2</v>
      </c>
      <c r="P43" s="3">
        <f>+'Indice PondENGHO'!P41/'Indice PondENGHO'!P40-1</f>
        <v>2.7484542339732521E-2</v>
      </c>
      <c r="Q43" s="3">
        <f>+'Indice PondENGHO'!Q41/'Indice PondENGHO'!Q40-1</f>
        <v>1.6366437939922429E-2</v>
      </c>
      <c r="R43" s="3">
        <f>+'Indice PondENGHO'!R41/'Indice PondENGHO'!R40-1</f>
        <v>1.8586600963276689E-2</v>
      </c>
      <c r="S43" s="3">
        <f>+'Indice PondENGHO'!S41/'Indice PondENGHO'!S40-1</f>
        <v>1.3049118890567257E-2</v>
      </c>
      <c r="T43" s="3">
        <f>+'Indice PondENGHO'!T41/'Indice PondENGHO'!T40-1</f>
        <v>2.8505787690127571E-2</v>
      </c>
      <c r="U43" s="3">
        <f>+'Indice PondENGHO'!U41/'Indice PondENGHO'!U40-1</f>
        <v>2.6730645997302238E-2</v>
      </c>
      <c r="V43" s="3">
        <f>+'Indice PondENGHO'!V41/'Indice PondENGHO'!V40-1</f>
        <v>1.6052347586869464E-2</v>
      </c>
      <c r="W43" s="3">
        <f>+'Indice PondENGHO'!W41/'Indice PondENGHO'!W40-1</f>
        <v>8.5098811771134653E-2</v>
      </c>
      <c r="X43" s="3">
        <f>+'Indice PondENGHO'!X41/'Indice PondENGHO'!X40-1</f>
        <v>2.4143078266005036E-2</v>
      </c>
      <c r="Y43" s="3">
        <f>+'Indice PondENGHO'!Y41/'Indice PondENGHO'!Y40-1</f>
        <v>1.0512257062778696E-2</v>
      </c>
      <c r="Z43" s="3">
        <f>+'Indice PondENGHO'!Z41/'Indice PondENGHO'!Z40-1</f>
        <v>2.2636679840770446E-2</v>
      </c>
      <c r="AA43" s="3">
        <f>+'Indice PondENGHO'!AA41/'Indice PondENGHO'!AA40-1</f>
        <v>2.0485603217710979E-2</v>
      </c>
      <c r="AB43" s="10">
        <f>+'Indice PondENGHO'!AB41/'Indice PondENGHO'!AB40-1</f>
        <v>2.6996054737457253E-2</v>
      </c>
      <c r="AC43" s="3">
        <f>+'Indice PondENGHO'!AC41/'Indice PondENGHO'!AC40-1</f>
        <v>1.5961079840046466E-2</v>
      </c>
      <c r="AD43" s="3">
        <f>+'Indice PondENGHO'!AD41/'Indice PondENGHO'!AD40-1</f>
        <v>1.7646307908709025E-2</v>
      </c>
      <c r="AE43" s="3">
        <f>+'Indice PondENGHO'!AE41/'Indice PondENGHO'!AE40-1</f>
        <v>1.3019871645823855E-2</v>
      </c>
      <c r="AF43" s="3">
        <f>+'Indice PondENGHO'!AF41/'Indice PondENGHO'!AF40-1</f>
        <v>2.8750837076118918E-2</v>
      </c>
      <c r="AG43" s="3">
        <f>+'Indice PondENGHO'!AG41/'Indice PondENGHO'!AG40-1</f>
        <v>2.6576993617058786E-2</v>
      </c>
      <c r="AH43" s="3">
        <f>+'Indice PondENGHO'!AH41/'Indice PondENGHO'!AH40-1</f>
        <v>1.5247441414659946E-2</v>
      </c>
      <c r="AI43" s="3">
        <f>+'Indice PondENGHO'!AI41/'Indice PondENGHO'!AI40-1</f>
        <v>8.4983403714548711E-2</v>
      </c>
      <c r="AJ43" s="3">
        <f>+'Indice PondENGHO'!AJ41/'Indice PondENGHO'!AJ40-1</f>
        <v>2.3495226198994024E-2</v>
      </c>
      <c r="AK43" s="3">
        <f>+'Indice PondENGHO'!AK41/'Indice PondENGHO'!AK40-1</f>
        <v>1.1889926469009993E-2</v>
      </c>
      <c r="AL43" s="3">
        <f>+'Indice PondENGHO'!AL41/'Indice PondENGHO'!AL40-1</f>
        <v>2.1344108057048672E-2</v>
      </c>
      <c r="AM43" s="11">
        <f>+'Indice PondENGHO'!AM41/'Indice PondENGHO'!AM40-1</f>
        <v>2.0346916996178965E-2</v>
      </c>
      <c r="AN43" s="3">
        <f>+'Indice PondENGHO'!AN41/'Indice PondENGHO'!AN40-1</f>
        <v>2.6600800351682663E-2</v>
      </c>
      <c r="AO43" s="3">
        <f>+'Indice PondENGHO'!AO41/'Indice PondENGHO'!AO40-1</f>
        <v>1.6185345257924366E-2</v>
      </c>
      <c r="AP43" s="3">
        <f>+'Indice PondENGHO'!AP41/'Indice PondENGHO'!AP40-1</f>
        <v>1.4864797404607666E-2</v>
      </c>
      <c r="AQ43" s="3">
        <f>+'Indice PondENGHO'!AQ41/'Indice PondENGHO'!AQ40-1</f>
        <v>1.3415617848234085E-2</v>
      </c>
      <c r="AR43" s="3">
        <f>+'Indice PondENGHO'!AR41/'Indice PondENGHO'!AR40-1</f>
        <v>2.8964127278829022E-2</v>
      </c>
      <c r="AS43" s="3">
        <f>+'Indice PondENGHO'!AS41/'Indice PondENGHO'!AS40-1</f>
        <v>2.6516405282455358E-2</v>
      </c>
      <c r="AT43" s="3">
        <f>+'Indice PondENGHO'!AT41/'Indice PondENGHO'!AT40-1</f>
        <v>1.5868284867815996E-2</v>
      </c>
      <c r="AU43" s="3">
        <f>+'Indice PondENGHO'!AU41/'Indice PondENGHO'!AU40-1</f>
        <v>8.4950796178701715E-2</v>
      </c>
      <c r="AV43" s="3">
        <f>+'Indice PondENGHO'!AV41/'Indice PondENGHO'!AV40-1</f>
        <v>2.3783446403047526E-2</v>
      </c>
      <c r="AW43" s="3">
        <f>+'Indice PondENGHO'!AW41/'Indice PondENGHO'!AW40-1</f>
        <v>9.94152368725576E-3</v>
      </c>
      <c r="AX43" s="3">
        <f>+'Indice PondENGHO'!AX41/'Indice PondENGHO'!AX40-1</f>
        <v>2.083724871354975E-2</v>
      </c>
      <c r="AY43" s="3">
        <f>+'Indice PondENGHO'!AY41/'Indice PondENGHO'!AY40-1</f>
        <v>2.0343066112167074E-2</v>
      </c>
      <c r="AZ43" s="10">
        <f>+'Indice PondENGHO'!AZ41/'Indice PondENGHO'!AZ40-1</f>
        <v>2.6272476787768007E-2</v>
      </c>
      <c r="BA43" s="3">
        <f>+'Indice PondENGHO'!BA41/'Indice PondENGHO'!BA40-1</f>
        <v>1.6525761571349884E-2</v>
      </c>
      <c r="BB43" s="3">
        <f>+'Indice PondENGHO'!BB41/'Indice PondENGHO'!BB40-1</f>
        <v>1.1917800307358783E-2</v>
      </c>
      <c r="BC43" s="3">
        <f>+'Indice PondENGHO'!BC41/'Indice PondENGHO'!BC40-1</f>
        <v>1.4469848077802494E-2</v>
      </c>
      <c r="BD43" s="3">
        <f>+'Indice PondENGHO'!BD41/'Indice PondENGHO'!BD40-1</f>
        <v>2.9723072729409772E-2</v>
      </c>
      <c r="BE43" s="3">
        <f>+'Indice PondENGHO'!BE41/'Indice PondENGHO'!BE40-1</f>
        <v>2.6399647620059197E-2</v>
      </c>
      <c r="BF43" s="3">
        <f>+'Indice PondENGHO'!BF41/'Indice PondENGHO'!BF40-1</f>
        <v>1.5856201011583249E-2</v>
      </c>
      <c r="BG43" s="3">
        <f>+'Indice PondENGHO'!BG41/'Indice PondENGHO'!BG40-1</f>
        <v>8.5077441749534799E-2</v>
      </c>
      <c r="BH43" s="3">
        <f>+'Indice PondENGHO'!BH41/'Indice PondENGHO'!BH40-1</f>
        <v>2.4282338505714485E-2</v>
      </c>
      <c r="BI43" s="3">
        <f>+'Indice PondENGHO'!BI41/'Indice PondENGHO'!BI40-1</f>
        <v>1.75165146479761E-2</v>
      </c>
      <c r="BJ43" s="3">
        <f>+'Indice PondENGHO'!BJ41/'Indice PondENGHO'!BJ40-1</f>
        <v>1.9964540197098257E-2</v>
      </c>
      <c r="BK43" s="11">
        <f>+'Indice PondENGHO'!BK41/'Indice PondENGHO'!BK40-1</f>
        <v>2.0445152361253216E-2</v>
      </c>
      <c r="BL43" s="2">
        <f t="shared" si="3"/>
        <v>43891</v>
      </c>
      <c r="BM43" s="3">
        <f>+'Indice PondENGHO'!BL41/'Indice PondENGHO'!BL40-1</f>
        <v>2.5395124155168425E-2</v>
      </c>
      <c r="BN43" s="3">
        <f>+'Indice PondENGHO'!BM41/'Indice PondENGHO'!BM40-1</f>
        <v>2.45135270515211E-2</v>
      </c>
      <c r="BO43" s="3">
        <f>+'Indice PondENGHO'!BN41/'Indice PondENGHO'!BN40-1</f>
        <v>2.4091522041248759E-2</v>
      </c>
      <c r="BP43" s="3">
        <f>+'Indice PondENGHO'!BO41/'Indice PondENGHO'!BO40-1</f>
        <v>2.3404413227274601E-2</v>
      </c>
      <c r="BQ43" s="3">
        <f>+'Indice PondENGHO'!BP41/'Indice PondENGHO'!BP40-1</f>
        <v>2.3061552584139333E-2</v>
      </c>
      <c r="BR43" s="10">
        <f>+'Indice PondENGHO'!BQ41/'Indice PondENGHO'!BQ40-1</f>
        <v>2.7056714164386042E-2</v>
      </c>
      <c r="BS43" s="3">
        <f>+'Indice PondENGHO'!BR41/'Indice PondENGHO'!BR40-1</f>
        <v>1.6320432623450731E-2</v>
      </c>
      <c r="BT43" s="3">
        <f>+'Indice PondENGHO'!BS41/'Indice PondENGHO'!BS40-1</f>
        <v>1.6067378618607409E-2</v>
      </c>
      <c r="BU43" s="3">
        <f>+'Indice PondENGHO'!BT41/'Indice PondENGHO'!BT40-1</f>
        <v>1.3564640486010804E-2</v>
      </c>
      <c r="BV43" s="3">
        <f>+'Indice PondENGHO'!BU41/'Indice PondENGHO'!BU40-1</f>
        <v>2.911983677154617E-2</v>
      </c>
      <c r="BW43" s="3">
        <f>+'Indice PondENGHO'!BV41/'Indice PondENGHO'!BV40-1</f>
        <v>2.6531076435749812E-2</v>
      </c>
      <c r="BX43" s="3">
        <f>+'Indice PondENGHO'!BW41/'Indice PondENGHO'!BW40-1</f>
        <v>1.5820792729175803E-2</v>
      </c>
      <c r="BY43" s="3">
        <f>+'Indice PondENGHO'!BX41/'Indice PondENGHO'!BX40-1</f>
        <v>8.5004621099043609E-2</v>
      </c>
      <c r="BZ43" s="3">
        <f>+'Indice PondENGHO'!BY41/'Indice PondENGHO'!BY40-1</f>
        <v>2.413135607231931E-2</v>
      </c>
      <c r="CA43" s="3">
        <f>+'Indice PondENGHO'!BZ41/'Indice PondENGHO'!BZ40-1</f>
        <v>1.2841730253490002E-2</v>
      </c>
      <c r="CB43" s="3">
        <f>+'Indice PondENGHO'!CA41/'Indice PondENGHO'!CA40-1</f>
        <v>2.1006843025758837E-2</v>
      </c>
      <c r="CC43" s="11">
        <f>+'Indice PondENGHO'!CB41/'Indice PondENGHO'!CB40-1</f>
        <v>2.043754123889796E-2</v>
      </c>
      <c r="CD43" s="10">
        <f>+'Indice PondENGHO'!CC41/'Indice PondENGHO'!CC40-1</f>
        <v>2.3831054277236419E-2</v>
      </c>
      <c r="CE43" s="11">
        <f>+'Indice PondENGHO'!CD41/'Indice PondENGHO'!CD40-1</f>
        <v>2.3831054277236419E-2</v>
      </c>
      <c r="CG43" s="3">
        <f ca="1">+'Indice PondENGHO'!CF41/'Indice PondENGHO'!CF40-1</f>
        <v>2.3369756210330994E-2</v>
      </c>
      <c r="CI43" s="3">
        <f t="shared" si="4"/>
        <v>2.3335715710290916E-3</v>
      </c>
      <c r="CJ43" s="3">
        <f>+'[3]Infla Mensual PondENGHO'!CF43</f>
        <v>1.9959717074713446E-3</v>
      </c>
      <c r="CK43" s="3">
        <f t="shared" si="5"/>
        <v>3.3759986355774707E-4</v>
      </c>
    </row>
    <row r="44" spans="1:89" x14ac:dyDescent="0.25">
      <c r="A44" s="2">
        <f t="shared" si="1"/>
        <v>43922</v>
      </c>
      <c r="B44" s="1">
        <f t="shared" si="2"/>
        <v>4</v>
      </c>
      <c r="C44" s="1">
        <v>2020</v>
      </c>
      <c r="D44" s="10">
        <f>+'Indice PondENGHO'!D42/'Indice PondENGHO'!D41-1</f>
        <v>3.6648746052019288E-2</v>
      </c>
      <c r="E44" s="3">
        <f>+'Indice PondENGHO'!E42/'Indice PondENGHO'!E41-1</f>
        <v>2.8276218751837723E-2</v>
      </c>
      <c r="F44" s="3">
        <f>+'Indice PondENGHO'!F42/'Indice PondENGHO'!F41-1</f>
        <v>-1.2348006197462347E-3</v>
      </c>
      <c r="G44" s="3">
        <f>+'Indice PondENGHO'!G42/'Indice PondENGHO'!G41-1</f>
        <v>7.0006757840412881E-4</v>
      </c>
      <c r="H44" s="3">
        <f>+'Indice PondENGHO'!H42/'Indice PondENGHO'!H41-1</f>
        <v>1.3959119742585235E-2</v>
      </c>
      <c r="I44" s="3">
        <f>+'Indice PondENGHO'!I42/'Indice PondENGHO'!I41-1</f>
        <v>1.3622978199519631E-2</v>
      </c>
      <c r="J44" s="3">
        <f>+'Indice PondENGHO'!J42/'Indice PondENGHO'!J41-1</f>
        <v>1.1886381792002965E-2</v>
      </c>
      <c r="K44" s="3">
        <f>+'Indice PondENGHO'!K42/'Indice PondENGHO'!K41-1</f>
        <v>-3.9234001683650765E-2</v>
      </c>
      <c r="L44" s="3">
        <f>+'Indice PondENGHO'!L42/'Indice PondENGHO'!L41-1</f>
        <v>2.3352483648204414E-2</v>
      </c>
      <c r="M44" s="3">
        <f>+'Indice PondENGHO'!M42/'Indice PondENGHO'!M41-1</f>
        <v>2.7693637595560539E-4</v>
      </c>
      <c r="N44" s="3">
        <f>+'Indice PondENGHO'!N42/'Indice PondENGHO'!N41-1</f>
        <v>1.7061230482291023E-2</v>
      </c>
      <c r="O44" s="11">
        <f>+'Indice PondENGHO'!O42/'Indice PondENGHO'!O41-1</f>
        <v>2.6997896275460231E-3</v>
      </c>
      <c r="P44" s="3">
        <f>+'Indice PondENGHO'!P42/'Indice PondENGHO'!P41-1</f>
        <v>3.5766334167705027E-2</v>
      </c>
      <c r="Q44" s="3">
        <f>+'Indice PondENGHO'!Q42/'Indice PondENGHO'!Q41-1</f>
        <v>2.7601590866248804E-2</v>
      </c>
      <c r="R44" s="3">
        <f>+'Indice PondENGHO'!R42/'Indice PondENGHO'!R41-1</f>
        <v>-2.8562734758462716E-3</v>
      </c>
      <c r="S44" s="3">
        <f>+'Indice PondENGHO'!S42/'Indice PondENGHO'!S41-1</f>
        <v>-1.1642124447375224E-5</v>
      </c>
      <c r="T44" s="3">
        <f>+'Indice PondENGHO'!T42/'Indice PondENGHO'!T41-1</f>
        <v>1.2948019083987239E-2</v>
      </c>
      <c r="U44" s="3">
        <f>+'Indice PondENGHO'!U42/'Indice PondENGHO'!U41-1</f>
        <v>1.2764398513216202E-2</v>
      </c>
      <c r="V44" s="3">
        <f>+'Indice PondENGHO'!V42/'Indice PondENGHO'!V41-1</f>
        <v>1.1981208979066515E-2</v>
      </c>
      <c r="W44" s="3">
        <f>+'Indice PondENGHO'!W42/'Indice PondENGHO'!W41-1</f>
        <v>-3.7884898439921377E-2</v>
      </c>
      <c r="X44" s="3">
        <f>+'Indice PondENGHO'!X42/'Indice PondENGHO'!X41-1</f>
        <v>2.3305348115848279E-2</v>
      </c>
      <c r="Y44" s="3">
        <f>+'Indice PondENGHO'!Y42/'Indice PondENGHO'!Y41-1</f>
        <v>-2.7302889867818481E-3</v>
      </c>
      <c r="Z44" s="3">
        <f>+'Indice PondENGHO'!Z42/'Indice PondENGHO'!Z41-1</f>
        <v>1.634752309068177E-2</v>
      </c>
      <c r="AA44" s="3">
        <f>+'Indice PondENGHO'!AA42/'Indice PondENGHO'!AA41-1</f>
        <v>1.8117909403161381E-3</v>
      </c>
      <c r="AB44" s="10">
        <f>+'Indice PondENGHO'!AB42/'Indice PondENGHO'!AB41-1</f>
        <v>3.5000355129334082E-2</v>
      </c>
      <c r="AC44" s="3">
        <f>+'Indice PondENGHO'!AC42/'Indice PondENGHO'!AC41-1</f>
        <v>2.8218179544289956E-2</v>
      </c>
      <c r="AD44" s="3">
        <f>+'Indice PondENGHO'!AD42/'Indice PondENGHO'!AD41-1</f>
        <v>-3.7766855626583107E-3</v>
      </c>
      <c r="AE44" s="3">
        <f>+'Indice PondENGHO'!AE42/'Indice PondENGHO'!AE41-1</f>
        <v>-4.1479746838524179E-4</v>
      </c>
      <c r="AF44" s="3">
        <f>+'Indice PondENGHO'!AF42/'Indice PondENGHO'!AF41-1</f>
        <v>1.2484577591170165E-2</v>
      </c>
      <c r="AG44" s="3">
        <f>+'Indice PondENGHO'!AG42/'Indice PondENGHO'!AG41-1</f>
        <v>1.1990585343544691E-2</v>
      </c>
      <c r="AH44" s="3">
        <f>+'Indice PondENGHO'!AH42/'Indice PondENGHO'!AH41-1</f>
        <v>1.2162611344677998E-2</v>
      </c>
      <c r="AI44" s="3">
        <f>+'Indice PondENGHO'!AI42/'Indice PondENGHO'!AI41-1</f>
        <v>-3.7332154221666247E-2</v>
      </c>
      <c r="AJ44" s="3">
        <f>+'Indice PondENGHO'!AJ42/'Indice PondENGHO'!AJ41-1</f>
        <v>2.3366879677914509E-2</v>
      </c>
      <c r="AK44" s="3">
        <f>+'Indice PondENGHO'!AK42/'Indice PondENGHO'!AK41-1</f>
        <v>-3.008383736395448E-3</v>
      </c>
      <c r="AL44" s="3">
        <f>+'Indice PondENGHO'!AL42/'Indice PondENGHO'!AL41-1</f>
        <v>1.5495956748259543E-2</v>
      </c>
      <c r="AM44" s="11">
        <f>+'Indice PondENGHO'!AM42/'Indice PondENGHO'!AM41-1</f>
        <v>1.7283583746892095E-3</v>
      </c>
      <c r="AN44" s="3">
        <f>+'Indice PondENGHO'!AN42/'Indice PondENGHO'!AN41-1</f>
        <v>3.4109923532337882E-2</v>
      </c>
      <c r="AO44" s="3">
        <f>+'Indice PondENGHO'!AO42/'Indice PondENGHO'!AO41-1</f>
        <v>2.8129264834073187E-2</v>
      </c>
      <c r="AP44" s="3">
        <f>+'Indice PondENGHO'!AP42/'Indice PondENGHO'!AP41-1</f>
        <v>-3.8433710538466892E-3</v>
      </c>
      <c r="AQ44" s="3">
        <f>+'Indice PondENGHO'!AQ42/'Indice PondENGHO'!AQ41-1</f>
        <v>-2.6898710366729528E-4</v>
      </c>
      <c r="AR44" s="3">
        <f>+'Indice PondENGHO'!AR42/'Indice PondENGHO'!AR41-1</f>
        <v>1.223734363836515E-2</v>
      </c>
      <c r="AS44" s="3">
        <f>+'Indice PondENGHO'!AS42/'Indice PondENGHO'!AS41-1</f>
        <v>1.1314487755440306E-2</v>
      </c>
      <c r="AT44" s="3">
        <f>+'Indice PondENGHO'!AT42/'Indice PondENGHO'!AT41-1</f>
        <v>1.2720985223210635E-2</v>
      </c>
      <c r="AU44" s="3">
        <f>+'Indice PondENGHO'!AU42/'Indice PondENGHO'!AU41-1</f>
        <v>-3.6964510081982871E-2</v>
      </c>
      <c r="AV44" s="3">
        <f>+'Indice PondENGHO'!AV42/'Indice PondENGHO'!AV41-1</f>
        <v>2.309498532032439E-2</v>
      </c>
      <c r="AW44" s="3">
        <f>+'Indice PondENGHO'!AW42/'Indice PondENGHO'!AW41-1</f>
        <v>-2.7663906054138376E-3</v>
      </c>
      <c r="AX44" s="3">
        <f>+'Indice PondENGHO'!AX42/'Indice PondENGHO'!AX41-1</f>
        <v>1.4903844681298795E-2</v>
      </c>
      <c r="AY44" s="3">
        <f>+'Indice PondENGHO'!AY42/'Indice PondENGHO'!AY41-1</f>
        <v>1.1008471216715776E-3</v>
      </c>
      <c r="AZ44" s="10">
        <f>+'Indice PondENGHO'!AZ42/'Indice PondENGHO'!AZ41-1</f>
        <v>3.3256100729933236E-2</v>
      </c>
      <c r="BA44" s="3">
        <f>+'Indice PondENGHO'!BA42/'Indice PondENGHO'!BA41-1</f>
        <v>2.7579753167533472E-2</v>
      </c>
      <c r="BB44" s="3">
        <f>+'Indice PondENGHO'!BB42/'Indice PondENGHO'!BB41-1</f>
        <v>-4.2954148623473021E-3</v>
      </c>
      <c r="BC44" s="3">
        <f>+'Indice PondENGHO'!BC42/'Indice PondENGHO'!BC41-1</f>
        <v>9.0371679848377795E-5</v>
      </c>
      <c r="BD44" s="3">
        <f>+'Indice PondENGHO'!BD42/'Indice PondENGHO'!BD41-1</f>
        <v>1.1253537569859695E-2</v>
      </c>
      <c r="BE44" s="3">
        <f>+'Indice PondENGHO'!BE42/'Indice PondENGHO'!BE41-1</f>
        <v>1.0383720885228653E-2</v>
      </c>
      <c r="BF44" s="3">
        <f>+'Indice PondENGHO'!BF42/'Indice PondENGHO'!BF41-1</f>
        <v>1.3737283766453112E-2</v>
      </c>
      <c r="BG44" s="3">
        <f>+'Indice PondENGHO'!BG42/'Indice PondENGHO'!BG41-1</f>
        <v>-3.5451090801200347E-2</v>
      </c>
      <c r="BH44" s="3">
        <f>+'Indice PondENGHO'!BH42/'Indice PondENGHO'!BH41-1</f>
        <v>2.3035451515522665E-2</v>
      </c>
      <c r="BI44" s="3">
        <f>+'Indice PondENGHO'!BI42/'Indice PondENGHO'!BI41-1</f>
        <v>-5.6948498469880926E-3</v>
      </c>
      <c r="BJ44" s="3">
        <f>+'Indice PondENGHO'!BJ42/'Indice PondENGHO'!BJ41-1</f>
        <v>1.4374145182748599E-2</v>
      </c>
      <c r="BK44" s="11">
        <f>+'Indice PondENGHO'!BK42/'Indice PondENGHO'!BK41-1</f>
        <v>-4.1222699025955656E-5</v>
      </c>
      <c r="BL44" s="2">
        <f t="shared" si="3"/>
        <v>43922</v>
      </c>
      <c r="BM44" s="3">
        <f>+'Indice PondENGHO'!BL42/'Indice PondENGHO'!BL41-1</f>
        <v>1.9238186898397514E-2</v>
      </c>
      <c r="BN44" s="3">
        <f>+'Indice PondENGHO'!BM42/'Indice PondENGHO'!BM41-1</f>
        <v>1.6550836050037709E-2</v>
      </c>
      <c r="BO44" s="3">
        <f>+'Indice PondENGHO'!BN42/'Indice PondENGHO'!BN41-1</f>
        <v>1.5331306333366213E-2</v>
      </c>
      <c r="BP44" s="3">
        <f>+'Indice PondENGHO'!BO42/'Indice PondENGHO'!BO41-1</f>
        <v>1.4151195074642242E-2</v>
      </c>
      <c r="BQ44" s="3">
        <f>+'Indice PondENGHO'!BP42/'Indice PondENGHO'!BP41-1</f>
        <v>1.2751404631816676E-2</v>
      </c>
      <c r="BR44" s="10">
        <f>+'Indice PondENGHO'!BQ42/'Indice PondENGHO'!BQ41-1</f>
        <v>3.486268258239611E-2</v>
      </c>
      <c r="BS44" s="3">
        <f>+'Indice PondENGHO'!BR42/'Indice PondENGHO'!BR41-1</f>
        <v>2.7897407237438276E-2</v>
      </c>
      <c r="BT44" s="3">
        <f>+'Indice PondENGHO'!BS42/'Indice PondENGHO'!BS41-1</f>
        <v>-3.437007551394422E-3</v>
      </c>
      <c r="BU44" s="3">
        <f>+'Indice PondENGHO'!BT42/'Indice PondENGHO'!BT41-1</f>
        <v>-2.1973997436419701E-5</v>
      </c>
      <c r="BV44" s="3">
        <f>+'Indice PondENGHO'!BU42/'Indice PondENGHO'!BU41-1</f>
        <v>1.210746071058022E-2</v>
      </c>
      <c r="BW44" s="3">
        <f>+'Indice PondENGHO'!BV42/'Indice PondENGHO'!BV41-1</f>
        <v>1.1397882252848435E-2</v>
      </c>
      <c r="BX44" s="3">
        <f>+'Indice PondENGHO'!BW42/'Indice PondENGHO'!BW41-1</f>
        <v>1.281415032964861E-2</v>
      </c>
      <c r="BY44" s="3">
        <f>+'Indice PondENGHO'!BX42/'Indice PondENGHO'!BX41-1</f>
        <v>-3.7016307908774193E-2</v>
      </c>
      <c r="BZ44" s="3">
        <f>+'Indice PondENGHO'!BY42/'Indice PondENGHO'!BY41-1</f>
        <v>2.3174132101456024E-2</v>
      </c>
      <c r="CA44" s="3">
        <f>+'Indice PondENGHO'!BZ42/'Indice PondENGHO'!BZ41-1</f>
        <v>-3.7912107035471543E-3</v>
      </c>
      <c r="CB44" s="3">
        <f>+'Indice PondENGHO'!CA42/'Indice PondENGHO'!CA41-1</f>
        <v>1.5136124071359447E-2</v>
      </c>
      <c r="CC44" s="11">
        <f>+'Indice PondENGHO'!CB42/'Indice PondENGHO'!CB41-1</f>
        <v>1.0423440271245532E-3</v>
      </c>
      <c r="CD44" s="10">
        <f>+'Indice PondENGHO'!CC42/'Indice PondENGHO'!CC41-1</f>
        <v>1.4904629284547388E-2</v>
      </c>
      <c r="CE44" s="11">
        <f>+'Indice PondENGHO'!CD42/'Indice PondENGHO'!CD41-1</f>
        <v>1.4904629284547388E-2</v>
      </c>
      <c r="CG44" s="3">
        <f ca="1">+'Indice PondENGHO'!CF42/'Indice PondENGHO'!CF41-1</f>
        <v>1.4960329762748525E-2</v>
      </c>
      <c r="CI44" s="3">
        <f t="shared" si="4"/>
        <v>6.4867822665808372E-3</v>
      </c>
      <c r="CJ44" s="3">
        <f>+'[3]Infla Mensual PondENGHO'!CF44</f>
        <v>6.5913621520785615E-3</v>
      </c>
      <c r="CK44" s="3">
        <f t="shared" si="5"/>
        <v>-1.0457988549772423E-4</v>
      </c>
    </row>
    <row r="45" spans="1:89" x14ac:dyDescent="0.25">
      <c r="A45" s="2">
        <f t="shared" si="1"/>
        <v>43952</v>
      </c>
      <c r="B45" s="1">
        <f t="shared" si="2"/>
        <v>5</v>
      </c>
      <c r="C45" s="1">
        <v>2020</v>
      </c>
      <c r="D45" s="10">
        <f>+'Indice PondENGHO'!D43/'Indice PondENGHO'!D42-1</f>
        <v>1.9569053516934165E-2</v>
      </c>
      <c r="E45" s="3">
        <f>+'Indice PondENGHO'!E43/'Indice PondENGHO'!E42-1</f>
        <v>6.9590846132576711E-3</v>
      </c>
      <c r="F45" s="3">
        <f>+'Indice PondENGHO'!F43/'Indice PondENGHO'!F42-1</f>
        <v>6.8560169882893041E-2</v>
      </c>
      <c r="G45" s="3">
        <f>+'Indice PondENGHO'!G43/'Indice PondENGHO'!G42-1</f>
        <v>1.3994324580306472E-3</v>
      </c>
      <c r="H45" s="3">
        <f>+'Indice PondENGHO'!H43/'Indice PondENGHO'!H42-1</f>
        <v>2.8826234151911434E-2</v>
      </c>
      <c r="I45" s="3">
        <f>+'Indice PondENGHO'!I43/'Indice PondENGHO'!I42-1</f>
        <v>1.1666020307652625E-2</v>
      </c>
      <c r="J45" s="3">
        <f>+'Indice PondENGHO'!J43/'Indice PondENGHO'!J42-1</f>
        <v>1.1669227146640759E-2</v>
      </c>
      <c r="K45" s="3">
        <f>+'Indice PondENGHO'!K43/'Indice PondENGHO'!K42-1</f>
        <v>1.2404383521791518E-2</v>
      </c>
      <c r="L45" s="3">
        <f>+'Indice PondENGHO'!L43/'Indice PondENGHO'!L42-1</f>
        <v>2.5976096979240637E-2</v>
      </c>
      <c r="M45" s="3">
        <f>+'Indice PondENGHO'!M43/'Indice PondENGHO'!M42-1</f>
        <v>1.0176791400386076E-2</v>
      </c>
      <c r="N45" s="3">
        <f>+'Indice PondENGHO'!N43/'Indice PondENGHO'!N42-1</f>
        <v>1.6400778609537925E-2</v>
      </c>
      <c r="O45" s="11">
        <f>+'Indice PondENGHO'!O43/'Indice PondENGHO'!O42-1</f>
        <v>1.8783611903241404E-2</v>
      </c>
      <c r="P45" s="3">
        <f>+'Indice PondENGHO'!P43/'Indice PondENGHO'!P42-1</f>
        <v>1.967489644274778E-2</v>
      </c>
      <c r="Q45" s="3">
        <f>+'Indice PondENGHO'!Q43/'Indice PondENGHO'!Q42-1</f>
        <v>7.4448475203912068E-3</v>
      </c>
      <c r="R45" s="3">
        <f>+'Indice PondENGHO'!R43/'Indice PondENGHO'!R42-1</f>
        <v>7.1489174455501958E-2</v>
      </c>
      <c r="S45" s="3">
        <f>+'Indice PondENGHO'!S43/'Indice PondENGHO'!S42-1</f>
        <v>1.156029847774187E-3</v>
      </c>
      <c r="T45" s="3">
        <f>+'Indice PondENGHO'!T43/'Indice PondENGHO'!T42-1</f>
        <v>2.858405667826891E-2</v>
      </c>
      <c r="U45" s="3">
        <f>+'Indice PondENGHO'!U43/'Indice PondENGHO'!U42-1</f>
        <v>1.0777354115975246E-2</v>
      </c>
      <c r="V45" s="3">
        <f>+'Indice PondENGHO'!V43/'Indice PondENGHO'!V42-1</f>
        <v>1.1347435031462183E-2</v>
      </c>
      <c r="W45" s="3">
        <f>+'Indice PondENGHO'!W43/'Indice PondENGHO'!W42-1</f>
        <v>1.2608458485029672E-2</v>
      </c>
      <c r="X45" s="3">
        <f>+'Indice PondENGHO'!X43/'Indice PondENGHO'!X42-1</f>
        <v>2.4343698178312279E-2</v>
      </c>
      <c r="Y45" s="3">
        <f>+'Indice PondENGHO'!Y43/'Indice PondENGHO'!Y42-1</f>
        <v>7.2486925684089876E-3</v>
      </c>
      <c r="Z45" s="3">
        <f>+'Indice PondENGHO'!Z43/'Indice PondENGHO'!Z42-1</f>
        <v>1.6404426503516811E-2</v>
      </c>
      <c r="AA45" s="3">
        <f>+'Indice PondENGHO'!AA43/'Indice PondENGHO'!AA42-1</f>
        <v>1.902850173272097E-2</v>
      </c>
      <c r="AB45" s="10">
        <f>+'Indice PondENGHO'!AB43/'Indice PondENGHO'!AB42-1</f>
        <v>1.9904415882569415E-2</v>
      </c>
      <c r="AC45" s="3">
        <f>+'Indice PondENGHO'!AC43/'Indice PondENGHO'!AC42-1</f>
        <v>7.9672364264289364E-3</v>
      </c>
      <c r="AD45" s="3">
        <f>+'Indice PondENGHO'!AD43/'Indice PondENGHO'!AD42-1</f>
        <v>7.2517474745563915E-2</v>
      </c>
      <c r="AE45" s="3">
        <f>+'Indice PondENGHO'!AE43/'Indice PondENGHO'!AE42-1</f>
        <v>8.8246699050054112E-4</v>
      </c>
      <c r="AF45" s="3">
        <f>+'Indice PondENGHO'!AF43/'Indice PondENGHO'!AF42-1</f>
        <v>2.8257366505579418E-2</v>
      </c>
      <c r="AG45" s="3">
        <f>+'Indice PondENGHO'!AG43/'Indice PondENGHO'!AG42-1</f>
        <v>1.041732273433027E-2</v>
      </c>
      <c r="AH45" s="3">
        <f>+'Indice PondENGHO'!AH43/'Indice PondENGHO'!AH42-1</f>
        <v>1.182498734643489E-2</v>
      </c>
      <c r="AI45" s="3">
        <f>+'Indice PondENGHO'!AI43/'Indice PondENGHO'!AI42-1</f>
        <v>1.2762895790829898E-2</v>
      </c>
      <c r="AJ45" s="3">
        <f>+'Indice PondENGHO'!AJ43/'Indice PondENGHO'!AJ42-1</f>
        <v>2.3256150531945297E-2</v>
      </c>
      <c r="AK45" s="3">
        <f>+'Indice PondENGHO'!AK43/'Indice PondENGHO'!AK42-1</f>
        <v>6.7146358981629017E-3</v>
      </c>
      <c r="AL45" s="3">
        <f>+'Indice PondENGHO'!AL43/'Indice PondENGHO'!AL42-1</f>
        <v>1.6066288314694699E-2</v>
      </c>
      <c r="AM45" s="11">
        <f>+'Indice PondENGHO'!AM43/'Indice PondENGHO'!AM42-1</f>
        <v>1.902716784730929E-2</v>
      </c>
      <c r="AN45" s="3">
        <f>+'Indice PondENGHO'!AN43/'Indice PondENGHO'!AN42-1</f>
        <v>1.9943541318167446E-2</v>
      </c>
      <c r="AO45" s="3">
        <f>+'Indice PondENGHO'!AO43/'Indice PondENGHO'!AO42-1</f>
        <v>7.7426069207653381E-3</v>
      </c>
      <c r="AP45" s="3">
        <f>+'Indice PondENGHO'!AP43/'Indice PondENGHO'!AP42-1</f>
        <v>7.4967060832787258E-2</v>
      </c>
      <c r="AQ45" s="3">
        <f>+'Indice PondENGHO'!AQ43/'Indice PondENGHO'!AQ42-1</f>
        <v>8.9485795352994835E-4</v>
      </c>
      <c r="AR45" s="3">
        <f>+'Indice PondENGHO'!AR43/'Indice PondENGHO'!AR42-1</f>
        <v>2.8101869690905668E-2</v>
      </c>
      <c r="AS45" s="3">
        <f>+'Indice PondENGHO'!AS43/'Indice PondENGHO'!AS42-1</f>
        <v>1.0133078698246978E-2</v>
      </c>
      <c r="AT45" s="3">
        <f>+'Indice PondENGHO'!AT43/'Indice PondENGHO'!AT42-1</f>
        <v>1.0688944890832053E-2</v>
      </c>
      <c r="AU45" s="3">
        <f>+'Indice PondENGHO'!AU43/'Indice PondENGHO'!AU42-1</f>
        <v>1.2621024434918304E-2</v>
      </c>
      <c r="AV45" s="3">
        <f>+'Indice PondENGHO'!AV43/'Indice PondENGHO'!AV42-1</f>
        <v>2.4418347612124691E-2</v>
      </c>
      <c r="AW45" s="3">
        <f>+'Indice PondENGHO'!AW43/'Indice PondENGHO'!AW42-1</f>
        <v>6.8414176230675583E-3</v>
      </c>
      <c r="AX45" s="3">
        <f>+'Indice PondENGHO'!AX43/'Indice PondENGHO'!AX42-1</f>
        <v>1.6091763730510911E-2</v>
      </c>
      <c r="AY45" s="3">
        <f>+'Indice PondENGHO'!AY43/'Indice PondENGHO'!AY42-1</f>
        <v>1.8839012354403772E-2</v>
      </c>
      <c r="AZ45" s="10">
        <f>+'Indice PondENGHO'!AZ43/'Indice PondENGHO'!AZ42-1</f>
        <v>1.9563082482467076E-2</v>
      </c>
      <c r="BA45" s="3">
        <f>+'Indice PondENGHO'!BA43/'Indice PondENGHO'!BA42-1</f>
        <v>7.5872960464236083E-3</v>
      </c>
      <c r="BB45" s="3">
        <f>+'Indice PondENGHO'!BB43/'Indice PondENGHO'!BB42-1</f>
        <v>7.7975797704579408E-2</v>
      </c>
      <c r="BC45" s="3">
        <f>+'Indice PondENGHO'!BC43/'Indice PondENGHO'!BC42-1</f>
        <v>9.9314526849814122E-4</v>
      </c>
      <c r="BD45" s="3">
        <f>+'Indice PondENGHO'!BD43/'Indice PondENGHO'!BD42-1</f>
        <v>2.7845128148269893E-2</v>
      </c>
      <c r="BE45" s="3">
        <f>+'Indice PondENGHO'!BE43/'Indice PondENGHO'!BE42-1</f>
        <v>9.6739689156144504E-3</v>
      </c>
      <c r="BF45" s="3">
        <f>+'Indice PondENGHO'!BF43/'Indice PondENGHO'!BF42-1</f>
        <v>9.7251681483907504E-3</v>
      </c>
      <c r="BG45" s="3">
        <f>+'Indice PondENGHO'!BG43/'Indice PondENGHO'!BG42-1</f>
        <v>1.2935090440564068E-2</v>
      </c>
      <c r="BH45" s="3">
        <f>+'Indice PondENGHO'!BH43/'Indice PondENGHO'!BH42-1</f>
        <v>2.5332426834146382E-2</v>
      </c>
      <c r="BI45" s="3">
        <f>+'Indice PondENGHO'!BI43/'Indice PondENGHO'!BI42-1</f>
        <v>3.5394313239724973E-3</v>
      </c>
      <c r="BJ45" s="3">
        <f>+'Indice PondENGHO'!BJ43/'Indice PondENGHO'!BJ42-1</f>
        <v>1.5728206081297769E-2</v>
      </c>
      <c r="BK45" s="11">
        <f>+'Indice PondENGHO'!BK43/'Indice PondENGHO'!BK42-1</f>
        <v>1.9604039156622344E-2</v>
      </c>
      <c r="BL45" s="2">
        <f t="shared" si="3"/>
        <v>43952</v>
      </c>
      <c r="BM45" s="3">
        <f>+'Indice PondENGHO'!BL43/'Indice PondENGHO'!BL42-1</f>
        <v>2.1155479017926471E-2</v>
      </c>
      <c r="BN45" s="3">
        <f>+'Indice PondENGHO'!BM43/'Indice PondENGHO'!BM42-1</f>
        <v>2.0478418148703659E-2</v>
      </c>
      <c r="BO45" s="3">
        <f>+'Indice PondENGHO'!BN43/'Indice PondENGHO'!BN42-1</f>
        <v>2.0347454053823988E-2</v>
      </c>
      <c r="BP45" s="3">
        <f>+'Indice PondENGHO'!BO43/'Indice PondENGHO'!BO42-1</f>
        <v>2.0071165500664678E-2</v>
      </c>
      <c r="BQ45" s="3">
        <f>+'Indice PondENGHO'!BP43/'Indice PondENGHO'!BP42-1</f>
        <v>1.9379129264604389E-2</v>
      </c>
      <c r="BR45" s="10">
        <f>+'Indice PondENGHO'!BQ43/'Indice PondENGHO'!BQ42-1</f>
        <v>1.9731688656407398E-2</v>
      </c>
      <c r="BS45" s="3">
        <f>+'Indice PondENGHO'!BR43/'Indice PondENGHO'!BR42-1</f>
        <v>7.5733783862832471E-3</v>
      </c>
      <c r="BT45" s="3">
        <f>+'Indice PondENGHO'!BS43/'Indice PondENGHO'!BS42-1</f>
        <v>7.3910931825536208E-2</v>
      </c>
      <c r="BU45" s="3">
        <f>+'Indice PondENGHO'!BT43/'Indice PondENGHO'!BT42-1</f>
        <v>1.0259452876759667E-3</v>
      </c>
      <c r="BV45" s="3">
        <f>+'Indice PondENGHO'!BU43/'Indice PondENGHO'!BU42-1</f>
        <v>2.8144126171415484E-2</v>
      </c>
      <c r="BW45" s="3">
        <f>+'Indice PondENGHO'!BV43/'Indice PondENGHO'!BV42-1</f>
        <v>1.018906664772401E-2</v>
      </c>
      <c r="BX45" s="3">
        <f>+'Indice PondENGHO'!BW43/'Indice PondENGHO'!BW42-1</f>
        <v>1.0708854964587067E-2</v>
      </c>
      <c r="BY45" s="3">
        <f>+'Indice PondENGHO'!BX43/'Indice PondENGHO'!BX42-1</f>
        <v>1.2712716366582999E-2</v>
      </c>
      <c r="BZ45" s="3">
        <f>+'Indice PondENGHO'!BY43/'Indice PondENGHO'!BY42-1</f>
        <v>2.4720731921060946E-2</v>
      </c>
      <c r="CA45" s="3">
        <f>+'Indice PondENGHO'!BZ43/'Indice PondENGHO'!BZ42-1</f>
        <v>5.755275787013181E-3</v>
      </c>
      <c r="CB45" s="3">
        <f>+'Indice PondENGHO'!CA43/'Indice PondENGHO'!CA42-1</f>
        <v>1.600428576383961E-2</v>
      </c>
      <c r="CC45" s="11">
        <f>+'Indice PondENGHO'!CB43/'Indice PondENGHO'!CB42-1</f>
        <v>1.9173739853259653E-2</v>
      </c>
      <c r="CD45" s="10">
        <f>+'Indice PondENGHO'!CC43/'Indice PondENGHO'!CC42-1</f>
        <v>2.0094344500614536E-2</v>
      </c>
      <c r="CE45" s="11">
        <f>+'Indice PondENGHO'!CD43/'Indice PondENGHO'!CD42-1</f>
        <v>2.0094344500614536E-2</v>
      </c>
      <c r="CG45" s="3">
        <f ca="1">+'Indice PondENGHO'!CF43/'Indice PondENGHO'!CF42-1</f>
        <v>2.0554563250611446E-2</v>
      </c>
      <c r="CI45" s="3">
        <f t="shared" si="4"/>
        <v>1.7763497533220818E-3</v>
      </c>
      <c r="CJ45" s="3">
        <f>+'[3]Infla Mensual PondENGHO'!CF45</f>
        <v>-7.2550420345507405E-4</v>
      </c>
      <c r="CK45" s="3">
        <f t="shared" si="5"/>
        <v>2.5018539567771558E-3</v>
      </c>
    </row>
    <row r="46" spans="1:89" x14ac:dyDescent="0.25">
      <c r="A46" s="2">
        <f t="shared" si="1"/>
        <v>43983</v>
      </c>
      <c r="B46" s="1">
        <f t="shared" si="2"/>
        <v>6</v>
      </c>
      <c r="C46" s="1">
        <v>2020</v>
      </c>
      <c r="D46" s="10">
        <f>+'Indice PondENGHO'!D44/'Indice PondENGHO'!D43-1</f>
        <v>2.8476698545378598E-2</v>
      </c>
      <c r="E46" s="3">
        <f>+'Indice PondENGHO'!E44/'Indice PondENGHO'!E43-1</f>
        <v>5.3307663030441654E-2</v>
      </c>
      <c r="F46" s="3">
        <f>+'Indice PondENGHO'!F44/'Indice PondENGHO'!F43-1</f>
        <v>7.0993597073455428E-2</v>
      </c>
      <c r="G46" s="3">
        <f>+'Indice PondENGHO'!G44/'Indice PondENGHO'!G43-1</f>
        <v>9.438657891565283E-3</v>
      </c>
      <c r="H46" s="3">
        <f>+'Indice PondENGHO'!H44/'Indice PondENGHO'!H43-1</f>
        <v>4.3334179089813629E-2</v>
      </c>
      <c r="I46" s="3">
        <f>+'Indice PondENGHO'!I44/'Indice PondENGHO'!I43-1</f>
        <v>2.4084352496640538E-2</v>
      </c>
      <c r="J46" s="3">
        <f>+'Indice PondENGHO'!J44/'Indice PondENGHO'!J43-1</f>
        <v>1.5672954639420311E-2</v>
      </c>
      <c r="K46" s="3">
        <f>+'Indice PondENGHO'!K44/'Indice PondENGHO'!K43-1</f>
        <v>1.8617894152708203E-3</v>
      </c>
      <c r="L46" s="3">
        <f>+'Indice PondENGHO'!L44/'Indice PondENGHO'!L43-1</f>
        <v>3.8442168573752156E-2</v>
      </c>
      <c r="M46" s="3">
        <f>+'Indice PondENGHO'!M44/'Indice PondENGHO'!M43-1</f>
        <v>2.0657741030089882E-2</v>
      </c>
      <c r="N46" s="3">
        <f>+'Indice PondENGHO'!N44/'Indice PondENGHO'!N43-1</f>
        <v>2.3103514336058506E-2</v>
      </c>
      <c r="O46" s="11">
        <f>+'Indice PondENGHO'!O44/'Indice PondENGHO'!O43-1</f>
        <v>4.4992153312424232E-3</v>
      </c>
      <c r="P46" s="3">
        <f>+'Indice PondENGHO'!P44/'Indice PondENGHO'!P43-1</f>
        <v>2.8370151662259646E-2</v>
      </c>
      <c r="Q46" s="3">
        <f>+'Indice PondENGHO'!Q44/'Indice PondENGHO'!Q43-1</f>
        <v>5.2103466949842359E-2</v>
      </c>
      <c r="R46" s="3">
        <f>+'Indice PondENGHO'!R44/'Indice PondENGHO'!R43-1</f>
        <v>7.1437420464259382E-2</v>
      </c>
      <c r="S46" s="3">
        <f>+'Indice PondENGHO'!S44/'Indice PondENGHO'!S43-1</f>
        <v>9.2919827495341334E-3</v>
      </c>
      <c r="T46" s="3">
        <f>+'Indice PondENGHO'!T44/'Indice PondENGHO'!T43-1</f>
        <v>4.1905957199035226E-2</v>
      </c>
      <c r="U46" s="3">
        <f>+'Indice PondENGHO'!U44/'Indice PondENGHO'!U43-1</f>
        <v>2.3037780033533073E-2</v>
      </c>
      <c r="V46" s="3">
        <f>+'Indice PondENGHO'!V44/'Indice PondENGHO'!V43-1</f>
        <v>1.6758979504450267E-2</v>
      </c>
      <c r="W46" s="3">
        <f>+'Indice PondENGHO'!W44/'Indice PondENGHO'!W43-1</f>
        <v>1.4484932974125897E-3</v>
      </c>
      <c r="X46" s="3">
        <f>+'Indice PondENGHO'!X44/'Indice PondENGHO'!X43-1</f>
        <v>3.9560850787365931E-2</v>
      </c>
      <c r="Y46" s="3">
        <f>+'Indice PondENGHO'!Y44/'Indice PondENGHO'!Y43-1</f>
        <v>1.7762841276811603E-2</v>
      </c>
      <c r="Z46" s="3">
        <f>+'Indice PondENGHO'!Z44/'Indice PondENGHO'!Z43-1</f>
        <v>2.3162341541725029E-2</v>
      </c>
      <c r="AA46" s="3">
        <f>+'Indice PondENGHO'!AA44/'Indice PondENGHO'!AA43-1</f>
        <v>3.5368414468122111E-3</v>
      </c>
      <c r="AB46" s="10">
        <f>+'Indice PondENGHO'!AB44/'Indice PondENGHO'!AB43-1</f>
        <v>2.8278975890513536E-2</v>
      </c>
      <c r="AC46" s="3">
        <f>+'Indice PondENGHO'!AC44/'Indice PondENGHO'!AC43-1</f>
        <v>5.1535932817797336E-2</v>
      </c>
      <c r="AD46" s="3">
        <f>+'Indice PondENGHO'!AD44/'Indice PondENGHO'!AD43-1</f>
        <v>7.1759435589317411E-2</v>
      </c>
      <c r="AE46" s="3">
        <f>+'Indice PondENGHO'!AE44/'Indice PondENGHO'!AE43-1</f>
        <v>9.4023389872761598E-3</v>
      </c>
      <c r="AF46" s="3">
        <f>+'Indice PondENGHO'!AF44/'Indice PondENGHO'!AF43-1</f>
        <v>3.9914886299630359E-2</v>
      </c>
      <c r="AG46" s="3">
        <f>+'Indice PondENGHO'!AG44/'Indice PondENGHO'!AG43-1</f>
        <v>2.387892451339968E-2</v>
      </c>
      <c r="AH46" s="3">
        <f>+'Indice PondENGHO'!AH44/'Indice PondENGHO'!AH43-1</f>
        <v>1.77375308138219E-2</v>
      </c>
      <c r="AI46" s="3">
        <f>+'Indice PondENGHO'!AI44/'Indice PondENGHO'!AI43-1</f>
        <v>1.313091649869591E-3</v>
      </c>
      <c r="AJ46" s="3">
        <f>+'Indice PondENGHO'!AJ44/'Indice PondENGHO'!AJ43-1</f>
        <v>4.0341345808019069E-2</v>
      </c>
      <c r="AK46" s="3">
        <f>+'Indice PondENGHO'!AK44/'Indice PondENGHO'!AK43-1</f>
        <v>1.7623348831983687E-2</v>
      </c>
      <c r="AL46" s="3">
        <f>+'Indice PondENGHO'!AL44/'Indice PondENGHO'!AL43-1</f>
        <v>2.2919411756117336E-2</v>
      </c>
      <c r="AM46" s="11">
        <f>+'Indice PondENGHO'!AM44/'Indice PondENGHO'!AM43-1</f>
        <v>3.3666742509665948E-3</v>
      </c>
      <c r="AN46" s="3">
        <f>+'Indice PondENGHO'!AN44/'Indice PondENGHO'!AN43-1</f>
        <v>2.8306802953722121E-2</v>
      </c>
      <c r="AO46" s="3">
        <f>+'Indice PondENGHO'!AO44/'Indice PondENGHO'!AO43-1</f>
        <v>5.1202452305994628E-2</v>
      </c>
      <c r="AP46" s="3">
        <f>+'Indice PondENGHO'!AP44/'Indice PondENGHO'!AP43-1</f>
        <v>7.0503943028939364E-2</v>
      </c>
      <c r="AQ46" s="3">
        <f>+'Indice PondENGHO'!AQ44/'Indice PondENGHO'!AQ43-1</f>
        <v>9.5888461577504636E-3</v>
      </c>
      <c r="AR46" s="3">
        <f>+'Indice PondENGHO'!AR44/'Indice PondENGHO'!AR43-1</f>
        <v>3.9492626620916127E-2</v>
      </c>
      <c r="AS46" s="3">
        <f>+'Indice PondENGHO'!AS44/'Indice PondENGHO'!AS43-1</f>
        <v>2.1815809354984061E-2</v>
      </c>
      <c r="AT46" s="3">
        <f>+'Indice PondENGHO'!AT44/'Indice PondENGHO'!AT43-1</f>
        <v>1.8413081989193891E-2</v>
      </c>
      <c r="AU46" s="3">
        <f>+'Indice PondENGHO'!AU44/'Indice PondENGHO'!AU43-1</f>
        <v>1.4420474577214737E-3</v>
      </c>
      <c r="AV46" s="3">
        <f>+'Indice PondENGHO'!AV44/'Indice PondENGHO'!AV43-1</f>
        <v>4.0625467861347575E-2</v>
      </c>
      <c r="AW46" s="3">
        <f>+'Indice PondENGHO'!AW44/'Indice PondENGHO'!AW43-1</f>
        <v>1.6912080785189021E-2</v>
      </c>
      <c r="AX46" s="3">
        <f>+'Indice PondENGHO'!AX44/'Indice PondENGHO'!AX43-1</f>
        <v>2.2776193003827716E-2</v>
      </c>
      <c r="AY46" s="3">
        <f>+'Indice PondENGHO'!AY44/'Indice PondENGHO'!AY43-1</f>
        <v>3.1563405282706292E-3</v>
      </c>
      <c r="AZ46" s="10">
        <f>+'Indice PondENGHO'!AZ44/'Indice PondENGHO'!AZ43-1</f>
        <v>2.8491222815517636E-2</v>
      </c>
      <c r="BA46" s="3">
        <f>+'Indice PondENGHO'!BA44/'Indice PondENGHO'!BA43-1</f>
        <v>5.0624208237950219E-2</v>
      </c>
      <c r="BB46" s="3">
        <f>+'Indice PondENGHO'!BB44/'Indice PondENGHO'!BB43-1</f>
        <v>6.9366201931632121E-2</v>
      </c>
      <c r="BC46" s="3">
        <f>+'Indice PondENGHO'!BC44/'Indice PondENGHO'!BC43-1</f>
        <v>9.5306649782707087E-3</v>
      </c>
      <c r="BD46" s="3">
        <f>+'Indice PondENGHO'!BD44/'Indice PondENGHO'!BD43-1</f>
        <v>3.9734172201987272E-2</v>
      </c>
      <c r="BE46" s="3">
        <f>+'Indice PondENGHO'!BE44/'Indice PondENGHO'!BE43-1</f>
        <v>2.046836714286715E-2</v>
      </c>
      <c r="BF46" s="3">
        <f>+'Indice PondENGHO'!BF44/'Indice PondENGHO'!BF43-1</f>
        <v>1.8905834408950772E-2</v>
      </c>
      <c r="BG46" s="3">
        <f>+'Indice PondENGHO'!BG44/'Indice PondENGHO'!BG43-1</f>
        <v>1.1379472456241047E-3</v>
      </c>
      <c r="BH46" s="3">
        <f>+'Indice PondENGHO'!BH44/'Indice PondENGHO'!BH43-1</f>
        <v>4.1244626157185271E-2</v>
      </c>
      <c r="BI46" s="3">
        <f>+'Indice PondENGHO'!BI44/'Indice PondENGHO'!BI43-1</f>
        <v>1.5038596080062527E-2</v>
      </c>
      <c r="BJ46" s="3">
        <f>+'Indice PondENGHO'!BJ44/'Indice PondENGHO'!BJ43-1</f>
        <v>2.2290612905103924E-2</v>
      </c>
      <c r="BK46" s="11">
        <f>+'Indice PondENGHO'!BK44/'Indice PondENGHO'!BK43-1</f>
        <v>1.8785673123247193E-3</v>
      </c>
      <c r="BL46" s="2">
        <f t="shared" si="3"/>
        <v>43983</v>
      </c>
      <c r="BM46" s="3">
        <f>+'Indice PondENGHO'!BL44/'Indice PondENGHO'!BL43-1</f>
        <v>2.9732631252112451E-2</v>
      </c>
      <c r="BN46" s="3">
        <f>+'Indice PondENGHO'!BM44/'Indice PondENGHO'!BM43-1</f>
        <v>2.8837121978495528E-2</v>
      </c>
      <c r="BO46" s="3">
        <f>+'Indice PondENGHO'!BN44/'Indice PondENGHO'!BN43-1</f>
        <v>2.853574966673933E-2</v>
      </c>
      <c r="BP46" s="3">
        <f>+'Indice PondENGHO'!BO44/'Indice PondENGHO'!BO43-1</f>
        <v>2.7935049189869776E-2</v>
      </c>
      <c r="BQ46" s="3">
        <f>+'Indice PondENGHO'!BP44/'Indice PondENGHO'!BP43-1</f>
        <v>2.7365087163048196E-2</v>
      </c>
      <c r="BR46" s="10">
        <f>+'Indice PondENGHO'!BQ44/'Indice PondENGHO'!BQ43-1</f>
        <v>2.8385563543346093E-2</v>
      </c>
      <c r="BS46" s="3">
        <f>+'Indice PondENGHO'!BR44/'Indice PondENGHO'!BR43-1</f>
        <v>5.1531871221572656E-2</v>
      </c>
      <c r="BT46" s="3">
        <f>+'Indice PondENGHO'!BS44/'Indice PondENGHO'!BS43-1</f>
        <v>7.0631552100335337E-2</v>
      </c>
      <c r="BU46" s="3">
        <f>+'Indice PondENGHO'!BT44/'Indice PondENGHO'!BT43-1</f>
        <v>9.4717073492438519E-3</v>
      </c>
      <c r="BV46" s="3">
        <f>+'Indice PondENGHO'!BU44/'Indice PondENGHO'!BU43-1</f>
        <v>4.0303851189978035E-2</v>
      </c>
      <c r="BW46" s="3">
        <f>+'Indice PondENGHO'!BV44/'Indice PondENGHO'!BV43-1</f>
        <v>2.1937189203744323E-2</v>
      </c>
      <c r="BX46" s="3">
        <f>+'Indice PondENGHO'!BW44/'Indice PondENGHO'!BW43-1</f>
        <v>1.8004458051650962E-2</v>
      </c>
      <c r="BY46" s="3">
        <f>+'Indice PondENGHO'!BX44/'Indice PondENGHO'!BX43-1</f>
        <v>1.3782357818707958E-3</v>
      </c>
      <c r="BZ46" s="3">
        <f>+'Indice PondENGHO'!BY44/'Indice PondENGHO'!BY43-1</f>
        <v>4.0426740107596837E-2</v>
      </c>
      <c r="CA46" s="3">
        <f>+'Indice PondENGHO'!BZ44/'Indice PondENGHO'!BZ43-1</f>
        <v>1.66310827259466E-2</v>
      </c>
      <c r="CB46" s="3">
        <f>+'Indice PondENGHO'!CA44/'Indice PondENGHO'!CA43-1</f>
        <v>2.2676824659268124E-2</v>
      </c>
      <c r="CC46" s="11">
        <f>+'Indice PondENGHO'!CB44/'Indice PondENGHO'!CB43-1</f>
        <v>2.9067324634330927E-3</v>
      </c>
      <c r="CD46" s="10">
        <f>+'Indice PondENGHO'!CC44/'Indice PondENGHO'!CC43-1</f>
        <v>2.8220041166431509E-2</v>
      </c>
      <c r="CE46" s="11">
        <f>+'Indice PondENGHO'!CD44/'Indice PondENGHO'!CD43-1</f>
        <v>2.8220041166431509E-2</v>
      </c>
      <c r="CG46" s="3">
        <f ca="1">+'Indice PondENGHO'!CF44/'Indice PondENGHO'!CF43-1</f>
        <v>2.8417542614118885E-2</v>
      </c>
      <c r="CI46" s="3">
        <f t="shared" si="4"/>
        <v>2.3675440890642552E-3</v>
      </c>
      <c r="CJ46" s="3">
        <f>+'[3]Infla Mensual PondENGHO'!CF46</f>
        <v>-1.1021277390634854E-3</v>
      </c>
      <c r="CK46" s="3">
        <f t="shared" si="5"/>
        <v>3.4696718281277406E-3</v>
      </c>
    </row>
    <row r="47" spans="1:89" x14ac:dyDescent="0.25">
      <c r="A47" s="2">
        <f t="shared" si="1"/>
        <v>44013</v>
      </c>
      <c r="B47" s="1">
        <f t="shared" si="2"/>
        <v>7</v>
      </c>
      <c r="C47" s="1">
        <v>2020</v>
      </c>
      <c r="D47" s="10">
        <f>+'Indice PondENGHO'!D45/'Indice PondENGHO'!D44-1</f>
        <v>2.9085879388389468E-2</v>
      </c>
      <c r="E47" s="3">
        <f>+'Indice PondENGHO'!E45/'Indice PondENGHO'!E44-1</f>
        <v>1.9371778186249244E-2</v>
      </c>
      <c r="F47" s="3">
        <f>+'Indice PondENGHO'!F45/'Indice PondENGHO'!F44-1</f>
        <v>5.8495846847116617E-2</v>
      </c>
      <c r="G47" s="3">
        <f>+'Indice PondENGHO'!G45/'Indice PondENGHO'!G44-1</f>
        <v>1.0777804278754521E-2</v>
      </c>
      <c r="H47" s="3">
        <f>+'Indice PondENGHO'!H45/'Indice PondENGHO'!H44-1</f>
        <v>3.7003695942027237E-2</v>
      </c>
      <c r="I47" s="3">
        <f>+'Indice PondENGHO'!I45/'Indice PondENGHO'!I44-1</f>
        <v>2.3241291073919701E-2</v>
      </c>
      <c r="J47" s="3">
        <f>+'Indice PondENGHO'!J45/'Indice PondENGHO'!J44-1</f>
        <v>1.9384021965564768E-2</v>
      </c>
      <c r="K47" s="3">
        <f>+'Indice PondENGHO'!K45/'Indice PondENGHO'!K44-1</f>
        <v>1.7715030135876386E-2</v>
      </c>
      <c r="L47" s="3">
        <f>+'Indice PondENGHO'!L45/'Indice PondENGHO'!L44-1</f>
        <v>3.4377374621896495E-2</v>
      </c>
      <c r="M47" s="3">
        <f>+'Indice PondENGHO'!M45/'Indice PondENGHO'!M44-1</f>
        <v>8.1127116553565415E-3</v>
      </c>
      <c r="N47" s="3">
        <f>+'Indice PondENGHO'!N45/'Indice PondENGHO'!N44-1</f>
        <v>1.9084742632579754E-2</v>
      </c>
      <c r="O47" s="11">
        <f>+'Indice PondENGHO'!O45/'Indice PondENGHO'!O44-1</f>
        <v>2.2249257867710259E-2</v>
      </c>
      <c r="P47" s="3">
        <f>+'Indice PondENGHO'!P45/'Indice PondENGHO'!P44-1</f>
        <v>2.9019801507337295E-2</v>
      </c>
      <c r="Q47" s="3">
        <f>+'Indice PondENGHO'!Q45/'Indice PondENGHO'!Q44-1</f>
        <v>1.9635932570731374E-2</v>
      </c>
      <c r="R47" s="3">
        <f>+'Indice PondENGHO'!R45/'Indice PondENGHO'!R44-1</f>
        <v>5.7218380499502119E-2</v>
      </c>
      <c r="S47" s="3">
        <f>+'Indice PondENGHO'!S45/'Indice PondENGHO'!S44-1</f>
        <v>1.0600569266958182E-2</v>
      </c>
      <c r="T47" s="3">
        <f>+'Indice PondENGHO'!T45/'Indice PondENGHO'!T44-1</f>
        <v>3.8160541122837843E-2</v>
      </c>
      <c r="U47" s="3">
        <f>+'Indice PondENGHO'!U45/'Indice PondENGHO'!U44-1</f>
        <v>2.2789624603580805E-2</v>
      </c>
      <c r="V47" s="3">
        <f>+'Indice PondENGHO'!V45/'Indice PondENGHO'!V44-1</f>
        <v>1.8983100912725037E-2</v>
      </c>
      <c r="W47" s="3">
        <f>+'Indice PondENGHO'!W45/'Indice PondENGHO'!W44-1</f>
        <v>1.8557624087811808E-2</v>
      </c>
      <c r="X47" s="3">
        <f>+'Indice PondENGHO'!X45/'Indice PondENGHO'!X44-1</f>
        <v>3.4394724933212162E-2</v>
      </c>
      <c r="Y47" s="3">
        <f>+'Indice PondENGHO'!Y45/'Indice PondENGHO'!Y44-1</f>
        <v>5.7751532549055185E-3</v>
      </c>
      <c r="Z47" s="3">
        <f>+'Indice PondENGHO'!Z45/'Indice PondENGHO'!Z44-1</f>
        <v>1.8699261545880086E-2</v>
      </c>
      <c r="AA47" s="3">
        <f>+'Indice PondENGHO'!AA45/'Indice PondENGHO'!AA44-1</f>
        <v>2.301901849212995E-2</v>
      </c>
      <c r="AB47" s="10">
        <f>+'Indice PondENGHO'!AB45/'Indice PondENGHO'!AB44-1</f>
        <v>2.905046011311252E-2</v>
      </c>
      <c r="AC47" s="3">
        <f>+'Indice PondENGHO'!AC45/'Indice PondENGHO'!AC44-1</f>
        <v>1.9465820334999995E-2</v>
      </c>
      <c r="AD47" s="3">
        <f>+'Indice PondENGHO'!AD45/'Indice PondENGHO'!AD44-1</f>
        <v>5.7068676523952977E-2</v>
      </c>
      <c r="AE47" s="3">
        <f>+'Indice PondENGHO'!AE45/'Indice PondENGHO'!AE44-1</f>
        <v>1.0835357254833644E-2</v>
      </c>
      <c r="AF47" s="3">
        <f>+'Indice PondENGHO'!AF45/'Indice PondENGHO'!AF44-1</f>
        <v>3.8420335861329979E-2</v>
      </c>
      <c r="AG47" s="3">
        <f>+'Indice PondENGHO'!AG45/'Indice PondENGHO'!AG44-1</f>
        <v>2.273915572390961E-2</v>
      </c>
      <c r="AH47" s="3">
        <f>+'Indice PondENGHO'!AH45/'Indice PondENGHO'!AH44-1</f>
        <v>1.8670087215536091E-2</v>
      </c>
      <c r="AI47" s="3">
        <f>+'Indice PondENGHO'!AI45/'Indice PondENGHO'!AI44-1</f>
        <v>1.8649295125048759E-2</v>
      </c>
      <c r="AJ47" s="3">
        <f>+'Indice PondENGHO'!AJ45/'Indice PondENGHO'!AJ44-1</f>
        <v>3.4499307601621343E-2</v>
      </c>
      <c r="AK47" s="3">
        <f>+'Indice PondENGHO'!AK45/'Indice PondENGHO'!AK44-1</f>
        <v>5.3622475900665378E-3</v>
      </c>
      <c r="AL47" s="3">
        <f>+'Indice PondENGHO'!AL45/'Indice PondENGHO'!AL44-1</f>
        <v>1.8771137258730919E-2</v>
      </c>
      <c r="AM47" s="11">
        <f>+'Indice PondENGHO'!AM45/'Indice PondENGHO'!AM44-1</f>
        <v>2.3168089312638918E-2</v>
      </c>
      <c r="AN47" s="3">
        <f>+'Indice PondENGHO'!AN45/'Indice PondENGHO'!AN44-1</f>
        <v>2.9107670939796826E-2</v>
      </c>
      <c r="AO47" s="3">
        <f>+'Indice PondENGHO'!AO45/'Indice PondENGHO'!AO44-1</f>
        <v>1.9469371333256991E-2</v>
      </c>
      <c r="AP47" s="3">
        <f>+'Indice PondENGHO'!AP45/'Indice PondENGHO'!AP44-1</f>
        <v>5.5642752036743959E-2</v>
      </c>
      <c r="AQ47" s="3">
        <f>+'Indice PondENGHO'!AQ45/'Indice PondENGHO'!AQ44-1</f>
        <v>1.0551478245018231E-2</v>
      </c>
      <c r="AR47" s="3">
        <f>+'Indice PondENGHO'!AR45/'Indice PondENGHO'!AR44-1</f>
        <v>3.8772660477783161E-2</v>
      </c>
      <c r="AS47" s="3">
        <f>+'Indice PondENGHO'!AS45/'Indice PondENGHO'!AS44-1</f>
        <v>2.1448095986601468E-2</v>
      </c>
      <c r="AT47" s="3">
        <f>+'Indice PondENGHO'!AT45/'Indice PondENGHO'!AT44-1</f>
        <v>1.8266460104724658E-2</v>
      </c>
      <c r="AU47" s="3">
        <f>+'Indice PondENGHO'!AU45/'Indice PondENGHO'!AU44-1</f>
        <v>1.864499929150476E-2</v>
      </c>
      <c r="AV47" s="3">
        <f>+'Indice PondENGHO'!AV45/'Indice PondENGHO'!AV44-1</f>
        <v>3.3693825825839907E-2</v>
      </c>
      <c r="AW47" s="3">
        <f>+'Indice PondENGHO'!AW45/'Indice PondENGHO'!AW44-1</f>
        <v>5.2347087692743433E-3</v>
      </c>
      <c r="AX47" s="3">
        <f>+'Indice PondENGHO'!AX45/'Indice PondENGHO'!AX44-1</f>
        <v>1.8680185124800852E-2</v>
      </c>
      <c r="AY47" s="3">
        <f>+'Indice PondENGHO'!AY45/'Indice PondENGHO'!AY44-1</f>
        <v>2.3407485752263257E-2</v>
      </c>
      <c r="AZ47" s="10">
        <f>+'Indice PondENGHO'!AZ45/'Indice PondENGHO'!AZ44-1</f>
        <v>2.9039100841334209E-2</v>
      </c>
      <c r="BA47" s="3">
        <f>+'Indice PondENGHO'!BA45/'Indice PondENGHO'!BA44-1</f>
        <v>1.9665876600635679E-2</v>
      </c>
      <c r="BB47" s="3">
        <f>+'Indice PondENGHO'!BB45/'Indice PondENGHO'!BB44-1</f>
        <v>5.4275824055493471E-2</v>
      </c>
      <c r="BC47" s="3">
        <f>+'Indice PondENGHO'!BC45/'Indice PondENGHO'!BC44-1</f>
        <v>9.6930962106160923E-3</v>
      </c>
      <c r="BD47" s="3">
        <f>+'Indice PondENGHO'!BD45/'Indice PondENGHO'!BD44-1</f>
        <v>4.0356109592868616E-2</v>
      </c>
      <c r="BE47" s="3">
        <f>+'Indice PondENGHO'!BE45/'Indice PondENGHO'!BE44-1</f>
        <v>2.0353908979811042E-2</v>
      </c>
      <c r="BF47" s="3">
        <f>+'Indice PondENGHO'!BF45/'Indice PondENGHO'!BF44-1</f>
        <v>1.7865069064280092E-2</v>
      </c>
      <c r="BG47" s="3">
        <f>+'Indice PondENGHO'!BG45/'Indice PondENGHO'!BG44-1</f>
        <v>1.9129535157141442E-2</v>
      </c>
      <c r="BH47" s="3">
        <f>+'Indice PondENGHO'!BH45/'Indice PondENGHO'!BH44-1</f>
        <v>3.326259156236766E-2</v>
      </c>
      <c r="BI47" s="3">
        <f>+'Indice PondENGHO'!BI45/'Indice PondENGHO'!BI44-1</f>
        <v>2.9955711851741285E-3</v>
      </c>
      <c r="BJ47" s="3">
        <f>+'Indice PondENGHO'!BJ45/'Indice PondENGHO'!BJ44-1</f>
        <v>1.8542749989561846E-2</v>
      </c>
      <c r="BK47" s="11">
        <f>+'Indice PondENGHO'!BK45/'Indice PondENGHO'!BK44-1</f>
        <v>2.4434902285576765E-2</v>
      </c>
      <c r="BL47" s="2">
        <f t="shared" si="3"/>
        <v>44013</v>
      </c>
      <c r="BM47" s="3">
        <f>+'Indice PondENGHO'!BL45/'Indice PondENGHO'!BL44-1</f>
        <v>2.8355288733755257E-2</v>
      </c>
      <c r="BN47" s="3">
        <f>+'Indice PondENGHO'!BM45/'Indice PondENGHO'!BM44-1</f>
        <v>2.7339907666157126E-2</v>
      </c>
      <c r="BO47" s="3">
        <f>+'Indice PondENGHO'!BN45/'Indice PondENGHO'!BN44-1</f>
        <v>2.7117524647612523E-2</v>
      </c>
      <c r="BP47" s="3">
        <f>+'Indice PondENGHO'!BO45/'Indice PondENGHO'!BO44-1</f>
        <v>2.6397568253906822E-2</v>
      </c>
      <c r="BQ47" s="3">
        <f>+'Indice PondENGHO'!BP45/'Indice PondENGHO'!BP44-1</f>
        <v>2.5618465246762145E-2</v>
      </c>
      <c r="BR47" s="10">
        <f>+'Indice PondENGHO'!BQ45/'Indice PondENGHO'!BQ44-1</f>
        <v>2.9060386836006646E-2</v>
      </c>
      <c r="BS47" s="3">
        <f>+'Indice PondENGHO'!BR45/'Indice PondENGHO'!BR44-1</f>
        <v>1.9546958108097368E-2</v>
      </c>
      <c r="BT47" s="3">
        <f>+'Indice PondENGHO'!BS45/'Indice PondENGHO'!BS44-1</f>
        <v>5.616888719761759E-2</v>
      </c>
      <c r="BU47" s="3">
        <f>+'Indice PondENGHO'!BT45/'Indice PondENGHO'!BT44-1</f>
        <v>1.0355457675896629E-2</v>
      </c>
      <c r="BV47" s="3">
        <f>+'Indice PondENGHO'!BU45/'Indice PondENGHO'!BU44-1</f>
        <v>3.9142267948531151E-2</v>
      </c>
      <c r="BW47" s="3">
        <f>+'Indice PondENGHO'!BV45/'Indice PondENGHO'!BV44-1</f>
        <v>2.1519573631893385E-2</v>
      </c>
      <c r="BX47" s="3">
        <f>+'Indice PondENGHO'!BW45/'Indice PondENGHO'!BW44-1</f>
        <v>1.8388051412843387E-2</v>
      </c>
      <c r="BY47" s="3">
        <f>+'Indice PondENGHO'!BX45/'Indice PondENGHO'!BX44-1</f>
        <v>1.8663954471987543E-2</v>
      </c>
      <c r="BZ47" s="3">
        <f>+'Indice PondENGHO'!BY45/'Indice PondENGHO'!BY44-1</f>
        <v>3.3836416109970902E-2</v>
      </c>
      <c r="CA47" s="3">
        <f>+'Indice PondENGHO'!BZ45/'Indice PondENGHO'!BZ44-1</f>
        <v>4.6131096867025878E-3</v>
      </c>
      <c r="CB47" s="3">
        <f>+'Indice PondENGHO'!CA45/'Indice PondENGHO'!CA44-1</f>
        <v>1.8673825965382918E-2</v>
      </c>
      <c r="CC47" s="11">
        <f>+'Indice PondENGHO'!CB45/'Indice PondENGHO'!CB44-1</f>
        <v>2.3576415254164429E-2</v>
      </c>
      <c r="CD47" s="10">
        <f>+'Indice PondENGHO'!CC45/'Indice PondENGHO'!CC44-1</f>
        <v>2.6663224737824009E-2</v>
      </c>
      <c r="CE47" s="11">
        <f>+'Indice PondENGHO'!CD45/'Indice PondENGHO'!CD44-1</f>
        <v>2.6663129936258301E-2</v>
      </c>
      <c r="CG47" s="3">
        <f ca="1">+'Indice PondENGHO'!CF45/'Indice PondENGHO'!CF44-1</f>
        <v>2.6544375372652862E-2</v>
      </c>
      <c r="CI47" s="3">
        <f t="shared" si="4"/>
        <v>2.7368234869931118E-3</v>
      </c>
      <c r="CJ47" s="3">
        <f>+'[3]Infla Mensual PondENGHO'!CF47</f>
        <v>-1.3326215943694208E-3</v>
      </c>
      <c r="CK47" s="3">
        <f t="shared" si="5"/>
        <v>4.0694450813625327E-3</v>
      </c>
    </row>
    <row r="48" spans="1:89" x14ac:dyDescent="0.25">
      <c r="A48" s="2">
        <f t="shared" si="1"/>
        <v>44044</v>
      </c>
      <c r="B48" s="1">
        <f t="shared" si="2"/>
        <v>8</v>
      </c>
      <c r="C48" s="1">
        <v>2020</v>
      </c>
      <c r="D48" s="10">
        <f>+'Indice PondENGHO'!D46/'Indice PondENGHO'!D45-1</f>
        <v>3.3066748801608759E-2</v>
      </c>
      <c r="E48" s="3">
        <f>+'Indice PondENGHO'!E46/'Indice PondENGHO'!E45-1</f>
        <v>2.2047768320164307E-2</v>
      </c>
      <c r="F48" s="3">
        <f>+'Indice PondENGHO'!F46/'Indice PondENGHO'!F45-1</f>
        <v>1.958581699411055E-2</v>
      </c>
      <c r="G48" s="3">
        <f>+'Indice PondENGHO'!G46/'Indice PondENGHO'!G45-1</f>
        <v>2.2793662937452996E-2</v>
      </c>
      <c r="H48" s="3">
        <f>+'Indice PondENGHO'!H46/'Indice PondENGHO'!H45-1</f>
        <v>3.4034937054430614E-2</v>
      </c>
      <c r="I48" s="3">
        <f>+'Indice PondENGHO'!I46/'Indice PondENGHO'!I45-1</f>
        <v>2.4801340584742482E-2</v>
      </c>
      <c r="J48" s="3">
        <f>+'Indice PondENGHO'!J46/'Indice PondENGHO'!J45-1</f>
        <v>2.9175208672877373E-2</v>
      </c>
      <c r="K48" s="3">
        <f>+'Indice PondENGHO'!K46/'Indice PondENGHO'!K45-1</f>
        <v>2.0265863017933539E-2</v>
      </c>
      <c r="L48" s="3">
        <f>+'Indice PondENGHO'!L46/'Indice PondENGHO'!L45-1</f>
        <v>3.1189034290076467E-2</v>
      </c>
      <c r="M48" s="3">
        <f>+'Indice PondENGHO'!M46/'Indice PondENGHO'!M45-1</f>
        <v>9.6489828016477208E-3</v>
      </c>
      <c r="N48" s="3">
        <f>+'Indice PondENGHO'!N46/'Indice PondENGHO'!N45-1</f>
        <v>1.9008649890229101E-2</v>
      </c>
      <c r="O48" s="11">
        <f>+'Indice PondENGHO'!O46/'Indice PondENGHO'!O45-1</f>
        <v>3.0513484217018272E-2</v>
      </c>
      <c r="P48" s="3">
        <f>+'Indice PondENGHO'!P46/'Indice PondENGHO'!P45-1</f>
        <v>3.4168324366843805E-2</v>
      </c>
      <c r="Q48" s="3">
        <f>+'Indice PondENGHO'!Q46/'Indice PondENGHO'!Q45-1</f>
        <v>2.2661186222627139E-2</v>
      </c>
      <c r="R48" s="3">
        <f>+'Indice PondENGHO'!R46/'Indice PondENGHO'!R45-1</f>
        <v>2.1021104228231113E-2</v>
      </c>
      <c r="S48" s="3">
        <f>+'Indice PondENGHO'!S46/'Indice PondENGHO'!S45-1</f>
        <v>2.3303349876496293E-2</v>
      </c>
      <c r="T48" s="3">
        <f>+'Indice PondENGHO'!T46/'Indice PondENGHO'!T45-1</f>
        <v>3.4536259261968016E-2</v>
      </c>
      <c r="U48" s="3">
        <f>+'Indice PondENGHO'!U46/'Indice PondENGHO'!U45-1</f>
        <v>2.4506456178065905E-2</v>
      </c>
      <c r="V48" s="3">
        <f>+'Indice PondENGHO'!V46/'Indice PondENGHO'!V45-1</f>
        <v>2.8916746171659291E-2</v>
      </c>
      <c r="W48" s="3">
        <f>+'Indice PondENGHO'!W46/'Indice PondENGHO'!W45-1</f>
        <v>1.9889030688456932E-2</v>
      </c>
      <c r="X48" s="3">
        <f>+'Indice PondENGHO'!X46/'Indice PondENGHO'!X45-1</f>
        <v>3.2647628471275558E-2</v>
      </c>
      <c r="Y48" s="3">
        <f>+'Indice PondENGHO'!Y46/'Indice PondENGHO'!Y45-1</f>
        <v>1.0570500342715006E-2</v>
      </c>
      <c r="Z48" s="3">
        <f>+'Indice PondENGHO'!Z46/'Indice PondENGHO'!Z45-1</f>
        <v>1.901830847989272E-2</v>
      </c>
      <c r="AA48" s="3">
        <f>+'Indice PondENGHO'!AA46/'Indice PondENGHO'!AA45-1</f>
        <v>3.2112746510756462E-2</v>
      </c>
      <c r="AB48" s="10">
        <f>+'Indice PondENGHO'!AB46/'Indice PondENGHO'!AB45-1</f>
        <v>3.5033640238123498E-2</v>
      </c>
      <c r="AC48" s="3">
        <f>+'Indice PondENGHO'!AC46/'Indice PondENGHO'!AC45-1</f>
        <v>2.2385147135488337E-2</v>
      </c>
      <c r="AD48" s="3">
        <f>+'Indice PondENGHO'!AD46/'Indice PondENGHO'!AD45-1</f>
        <v>2.1588880077454187E-2</v>
      </c>
      <c r="AE48" s="3">
        <f>+'Indice PondENGHO'!AE46/'Indice PondENGHO'!AE45-1</f>
        <v>2.3288439491223833E-2</v>
      </c>
      <c r="AF48" s="3">
        <f>+'Indice PondENGHO'!AF46/'Indice PondENGHO'!AF45-1</f>
        <v>3.47284798486025E-2</v>
      </c>
      <c r="AG48" s="3">
        <f>+'Indice PondENGHO'!AG46/'Indice PondENGHO'!AG45-1</f>
        <v>2.4095588676725122E-2</v>
      </c>
      <c r="AH48" s="3">
        <f>+'Indice PondENGHO'!AH46/'Indice PondENGHO'!AH45-1</f>
        <v>2.8558277310116509E-2</v>
      </c>
      <c r="AI48" s="3">
        <f>+'Indice PondENGHO'!AI46/'Indice PondENGHO'!AI45-1</f>
        <v>1.9775556151210294E-2</v>
      </c>
      <c r="AJ48" s="3">
        <f>+'Indice PondENGHO'!AJ46/'Indice PondENGHO'!AJ45-1</f>
        <v>3.3302048907714266E-2</v>
      </c>
      <c r="AK48" s="3">
        <f>+'Indice PondENGHO'!AK46/'Indice PondENGHO'!AK45-1</f>
        <v>1.063304298228962E-2</v>
      </c>
      <c r="AL48" s="3">
        <f>+'Indice PondENGHO'!AL46/'Indice PondENGHO'!AL45-1</f>
        <v>1.9083457193213249E-2</v>
      </c>
      <c r="AM48" s="11">
        <f>+'Indice PondENGHO'!AM46/'Indice PondENGHO'!AM45-1</f>
        <v>3.250996537242834E-2</v>
      </c>
      <c r="AN48" s="3">
        <f>+'Indice PondENGHO'!AN46/'Indice PondENGHO'!AN45-1</f>
        <v>3.5592669452881864E-2</v>
      </c>
      <c r="AO48" s="3">
        <f>+'Indice PondENGHO'!AO46/'Indice PondENGHO'!AO45-1</f>
        <v>2.2629115667765598E-2</v>
      </c>
      <c r="AP48" s="3">
        <f>+'Indice PondENGHO'!AP46/'Indice PondENGHO'!AP45-1</f>
        <v>2.1760575351625677E-2</v>
      </c>
      <c r="AQ48" s="3">
        <f>+'Indice PondENGHO'!AQ46/'Indice PondENGHO'!AQ45-1</f>
        <v>2.3067886045988084E-2</v>
      </c>
      <c r="AR48" s="3">
        <f>+'Indice PondENGHO'!AR46/'Indice PondENGHO'!AR45-1</f>
        <v>3.4841193073058996E-2</v>
      </c>
      <c r="AS48" s="3">
        <f>+'Indice PondENGHO'!AS46/'Indice PondENGHO'!AS45-1</f>
        <v>2.3858212871654461E-2</v>
      </c>
      <c r="AT48" s="3">
        <f>+'Indice PondENGHO'!AT46/'Indice PondENGHO'!AT45-1</f>
        <v>2.864740261488663E-2</v>
      </c>
      <c r="AU48" s="3">
        <f>+'Indice PondENGHO'!AU46/'Indice PondENGHO'!AU45-1</f>
        <v>1.9522542903742002E-2</v>
      </c>
      <c r="AV48" s="3">
        <f>+'Indice PondENGHO'!AV46/'Indice PondENGHO'!AV45-1</f>
        <v>3.3968492630295888E-2</v>
      </c>
      <c r="AW48" s="3">
        <f>+'Indice PondENGHO'!AW46/'Indice PondENGHO'!AW45-1</f>
        <v>1.0436885727365786E-2</v>
      </c>
      <c r="AX48" s="3">
        <f>+'Indice PondENGHO'!AX46/'Indice PondENGHO'!AX45-1</f>
        <v>1.8835800013459414E-2</v>
      </c>
      <c r="AY48" s="3">
        <f>+'Indice PondENGHO'!AY46/'Indice PondENGHO'!AY45-1</f>
        <v>3.3615535639907268E-2</v>
      </c>
      <c r="AZ48" s="10">
        <f>+'Indice PondENGHO'!AZ46/'Indice PondENGHO'!AZ45-1</f>
        <v>3.6515787984209069E-2</v>
      </c>
      <c r="BA48" s="3">
        <f>+'Indice PondENGHO'!BA46/'Indice PondENGHO'!BA45-1</f>
        <v>2.3108205462615716E-2</v>
      </c>
      <c r="BB48" s="3">
        <f>+'Indice PondENGHO'!BB46/'Indice PondENGHO'!BB45-1</f>
        <v>2.2024135834111558E-2</v>
      </c>
      <c r="BC48" s="3">
        <f>+'Indice PondENGHO'!BC46/'Indice PondENGHO'!BC45-1</f>
        <v>2.3045658258463497E-2</v>
      </c>
      <c r="BD48" s="3">
        <f>+'Indice PondENGHO'!BD46/'Indice PondENGHO'!BD45-1</f>
        <v>3.5066344371873059E-2</v>
      </c>
      <c r="BE48" s="3">
        <f>+'Indice PondENGHO'!BE46/'Indice PondENGHO'!BE45-1</f>
        <v>2.3515749821529042E-2</v>
      </c>
      <c r="BF48" s="3">
        <f>+'Indice PondENGHO'!BF46/'Indice PondENGHO'!BF45-1</f>
        <v>2.8561045784452066E-2</v>
      </c>
      <c r="BG48" s="3">
        <f>+'Indice PondENGHO'!BG46/'Indice PondENGHO'!BG45-1</f>
        <v>1.973565535443389E-2</v>
      </c>
      <c r="BH48" s="3">
        <f>+'Indice PondENGHO'!BH46/'Indice PondENGHO'!BH45-1</f>
        <v>3.4958911446972163E-2</v>
      </c>
      <c r="BI48" s="3">
        <f>+'Indice PondENGHO'!BI46/'Indice PondENGHO'!BI45-1</f>
        <v>1.1759405917321608E-2</v>
      </c>
      <c r="BJ48" s="3">
        <f>+'Indice PondENGHO'!BJ46/'Indice PondENGHO'!BJ45-1</f>
        <v>1.8443772158829308E-2</v>
      </c>
      <c r="BK48" s="11">
        <f>+'Indice PondENGHO'!BK46/'Indice PondENGHO'!BK45-1</f>
        <v>3.6917868963924461E-2</v>
      </c>
      <c r="BL48" s="2">
        <f t="shared" si="3"/>
        <v>44044</v>
      </c>
      <c r="BM48" s="3">
        <f>+'Indice PondENGHO'!BL46/'Indice PondENGHO'!BL45-1</f>
        <v>2.8127050806063814E-2</v>
      </c>
      <c r="BN48" s="3">
        <f>+'Indice PondENGHO'!BM46/'Indice PondENGHO'!BM45-1</f>
        <v>2.8261636262803425E-2</v>
      </c>
      <c r="BO48" s="3">
        <f>+'Indice PondENGHO'!BN46/'Indice PondENGHO'!BN45-1</f>
        <v>2.8279939665732279E-2</v>
      </c>
      <c r="BP48" s="3">
        <f>+'Indice PondENGHO'!BO46/'Indice PondENGHO'!BO45-1</f>
        <v>2.8154452594972623E-2</v>
      </c>
      <c r="BQ48" s="3">
        <f>+'Indice PondENGHO'!BP46/'Indice PondENGHO'!BP45-1</f>
        <v>2.8052010729147758E-2</v>
      </c>
      <c r="BR48" s="10">
        <f>+'Indice PondENGHO'!BQ46/'Indice PondENGHO'!BQ45-1</f>
        <v>3.496556676157847E-2</v>
      </c>
      <c r="BS48" s="3">
        <f>+'Indice PondENGHO'!BR46/'Indice PondENGHO'!BR45-1</f>
        <v>2.2661882370917708E-2</v>
      </c>
      <c r="BT48" s="3">
        <f>+'Indice PondENGHO'!BS46/'Indice PondENGHO'!BS45-1</f>
        <v>2.1381540968653301E-2</v>
      </c>
      <c r="BU48" s="3">
        <f>+'Indice PondENGHO'!BT46/'Indice PondENGHO'!BT45-1</f>
        <v>2.3104961839257809E-2</v>
      </c>
      <c r="BV48" s="3">
        <f>+'Indice PondENGHO'!BU46/'Indice PondENGHO'!BU45-1</f>
        <v>3.4807619118359945E-2</v>
      </c>
      <c r="BW48" s="3">
        <f>+'Indice PondENGHO'!BV46/'Indice PondENGHO'!BV45-1</f>
        <v>2.390898604333791E-2</v>
      </c>
      <c r="BX48" s="3">
        <f>+'Indice PondENGHO'!BW46/'Indice PondENGHO'!BW45-1</f>
        <v>2.8686362144451305E-2</v>
      </c>
      <c r="BY48" s="3">
        <f>+'Indice PondENGHO'!BX46/'Indice PondENGHO'!BX45-1</f>
        <v>1.9781364565462312E-2</v>
      </c>
      <c r="BZ48" s="3">
        <f>+'Indice PondENGHO'!BY46/'Indice PondENGHO'!BY45-1</f>
        <v>3.3745687274038039E-2</v>
      </c>
      <c r="CA48" s="3">
        <f>+'Indice PondENGHO'!BZ46/'Indice PondENGHO'!BZ45-1</f>
        <v>1.096609919567082E-2</v>
      </c>
      <c r="CB48" s="3">
        <f>+'Indice PondENGHO'!CA46/'Indice PondENGHO'!CA45-1</f>
        <v>1.8753373279544627E-2</v>
      </c>
      <c r="CC48" s="11">
        <f>+'Indice PondENGHO'!CB46/'Indice PondENGHO'!CB45-1</f>
        <v>3.4129855886470661E-2</v>
      </c>
      <c r="CD48" s="10">
        <f>+'Indice PondENGHO'!CC46/'Indice PondENGHO'!CC45-1</f>
        <v>2.8157082781066212E-2</v>
      </c>
      <c r="CE48" s="11">
        <f>+'Indice PondENGHO'!CD46/'Indice PondENGHO'!CD45-1</f>
        <v>2.8157177720582682E-2</v>
      </c>
      <c r="CG48" s="3">
        <f ca="1">+'Indice PondENGHO'!CF46/'Indice PondENGHO'!CF45-1</f>
        <v>2.8230547910212289E-2</v>
      </c>
      <c r="CI48" s="3">
        <f t="shared" si="4"/>
        <v>7.5040076916055298E-5</v>
      </c>
      <c r="CJ48" s="3">
        <f>+'[3]Infla Mensual PondENGHO'!CF48</f>
        <v>5.0847187372893288E-4</v>
      </c>
      <c r="CK48" s="3">
        <f t="shared" si="5"/>
        <v>-4.3343179681287758E-4</v>
      </c>
    </row>
    <row r="49" spans="1:89" x14ac:dyDescent="0.25">
      <c r="A49" s="2">
        <f t="shared" si="1"/>
        <v>44075</v>
      </c>
      <c r="B49" s="1">
        <f t="shared" si="2"/>
        <v>9</v>
      </c>
      <c r="C49" s="1">
        <v>2020</v>
      </c>
      <c r="D49" s="10">
        <f>+'Indice PondENGHO'!D47/'Indice PondENGHO'!D46-1</f>
        <v>2.7553862703524112E-2</v>
      </c>
      <c r="E49" s="3">
        <f>+'Indice PondENGHO'!E47/'Indice PondENGHO'!E46-1</f>
        <v>3.2028807879702414E-2</v>
      </c>
      <c r="F49" s="3">
        <f>+'Indice PondENGHO'!F47/'Indice PondENGHO'!F46-1</f>
        <v>2.6935790214256627E-2</v>
      </c>
      <c r="G49" s="3">
        <f>+'Indice PondENGHO'!G47/'Indice PondENGHO'!G46-1</f>
        <v>1.526912675788239E-2</v>
      </c>
      <c r="H49" s="3">
        <f>+'Indice PondENGHO'!H47/'Indice PondENGHO'!H46-1</f>
        <v>2.6009841792972832E-2</v>
      </c>
      <c r="I49" s="3">
        <f>+'Indice PondENGHO'!I47/'Indice PondENGHO'!I46-1</f>
        <v>3.6461281186312977E-2</v>
      </c>
      <c r="J49" s="3">
        <f>+'Indice PondENGHO'!J47/'Indice PondENGHO'!J46-1</f>
        <v>3.4409905660542917E-2</v>
      </c>
      <c r="K49" s="3">
        <f>+'Indice PondENGHO'!K47/'Indice PondENGHO'!K46-1</f>
        <v>5.6678981464786116E-3</v>
      </c>
      <c r="L49" s="3">
        <f>+'Indice PondENGHO'!L47/'Indice PondENGHO'!L46-1</f>
        <v>1.9794340979792935E-2</v>
      </c>
      <c r="M49" s="3">
        <f>+'Indice PondENGHO'!M47/'Indice PondENGHO'!M46-1</f>
        <v>1.6156172107909095E-2</v>
      </c>
      <c r="N49" s="3">
        <f>+'Indice PondENGHO'!N47/'Indice PondENGHO'!N46-1</f>
        <v>1.7372354623224284E-2</v>
      </c>
      <c r="O49" s="11">
        <f>+'Indice PondENGHO'!O47/'Indice PondENGHO'!O46-1</f>
        <v>1.6212279776353533E-2</v>
      </c>
      <c r="P49" s="3">
        <f>+'Indice PondENGHO'!P47/'Indice PondENGHO'!P46-1</f>
        <v>2.7006894146677007E-2</v>
      </c>
      <c r="Q49" s="3">
        <f>+'Indice PondENGHO'!Q47/'Indice PondENGHO'!Q46-1</f>
        <v>3.1899192585039149E-2</v>
      </c>
      <c r="R49" s="3">
        <f>+'Indice PondENGHO'!R47/'Indice PondENGHO'!R46-1</f>
        <v>2.7536194216111198E-2</v>
      </c>
      <c r="S49" s="3">
        <f>+'Indice PondENGHO'!S47/'Indice PondENGHO'!S46-1</f>
        <v>1.5613913041928162E-2</v>
      </c>
      <c r="T49" s="3">
        <f>+'Indice PondENGHO'!T47/'Indice PondENGHO'!T46-1</f>
        <v>2.617621178707541E-2</v>
      </c>
      <c r="U49" s="3">
        <f>+'Indice PondENGHO'!U47/'Indice PondENGHO'!U46-1</f>
        <v>3.552454368933966E-2</v>
      </c>
      <c r="V49" s="3">
        <f>+'Indice PondENGHO'!V47/'Indice PondENGHO'!V46-1</f>
        <v>3.5325426746831701E-2</v>
      </c>
      <c r="W49" s="3">
        <f>+'Indice PondENGHO'!W47/'Indice PondENGHO'!W46-1</f>
        <v>3.8103929437167672E-3</v>
      </c>
      <c r="X49" s="3">
        <f>+'Indice PondENGHO'!X47/'Indice PondENGHO'!X46-1</f>
        <v>1.8264162749702662E-2</v>
      </c>
      <c r="Y49" s="3">
        <f>+'Indice PondENGHO'!Y47/'Indice PondENGHO'!Y46-1</f>
        <v>1.5600509984942557E-2</v>
      </c>
      <c r="Z49" s="3">
        <f>+'Indice PondENGHO'!Z47/'Indice PondENGHO'!Z46-1</f>
        <v>1.7820776053342646E-2</v>
      </c>
      <c r="AA49" s="3">
        <f>+'Indice PondENGHO'!AA47/'Indice PondENGHO'!AA46-1</f>
        <v>1.7346363345665416E-2</v>
      </c>
      <c r="AB49" s="10">
        <f>+'Indice PondENGHO'!AB47/'Indice PondENGHO'!AB46-1</f>
        <v>2.665394092669815E-2</v>
      </c>
      <c r="AC49" s="3">
        <f>+'Indice PondENGHO'!AC47/'Indice PondENGHO'!AC46-1</f>
        <v>3.2020022995710384E-2</v>
      </c>
      <c r="AD49" s="3">
        <f>+'Indice PondENGHO'!AD47/'Indice PondENGHO'!AD46-1</f>
        <v>2.7395293992144021E-2</v>
      </c>
      <c r="AE49" s="3">
        <f>+'Indice PondENGHO'!AE47/'Indice PondENGHO'!AE46-1</f>
        <v>1.5891641461001749E-2</v>
      </c>
      <c r="AF49" s="3">
        <f>+'Indice PondENGHO'!AF47/'Indice PondENGHO'!AF46-1</f>
        <v>2.551616594991124E-2</v>
      </c>
      <c r="AG49" s="3">
        <f>+'Indice PondENGHO'!AG47/'Indice PondENGHO'!AG46-1</f>
        <v>3.5732974756072622E-2</v>
      </c>
      <c r="AH49" s="3">
        <f>+'Indice PondENGHO'!AH47/'Indice PondENGHO'!AH46-1</f>
        <v>3.6120753806874184E-2</v>
      </c>
      <c r="AI49" s="3">
        <f>+'Indice PondENGHO'!AI47/'Indice PondENGHO'!AI46-1</f>
        <v>3.1491154759764051E-3</v>
      </c>
      <c r="AJ49" s="3">
        <f>+'Indice PondENGHO'!AJ47/'Indice PondENGHO'!AJ46-1</f>
        <v>1.7506335192601252E-2</v>
      </c>
      <c r="AK49" s="3">
        <f>+'Indice PondENGHO'!AK47/'Indice PondENGHO'!AK46-1</f>
        <v>1.5476266700258812E-2</v>
      </c>
      <c r="AL49" s="3">
        <f>+'Indice PondENGHO'!AL47/'Indice PondENGHO'!AL46-1</f>
        <v>1.7822714100258263E-2</v>
      </c>
      <c r="AM49" s="11">
        <f>+'Indice PondENGHO'!AM47/'Indice PondENGHO'!AM46-1</f>
        <v>1.7651625565425766E-2</v>
      </c>
      <c r="AN49" s="3">
        <f>+'Indice PondENGHO'!AN47/'Indice PondENGHO'!AN46-1</f>
        <v>2.632665692417846E-2</v>
      </c>
      <c r="AO49" s="3">
        <f>+'Indice PondENGHO'!AO47/'Indice PondENGHO'!AO46-1</f>
        <v>3.2023811230071697E-2</v>
      </c>
      <c r="AP49" s="3">
        <f>+'Indice PondENGHO'!AP47/'Indice PondENGHO'!AP46-1</f>
        <v>2.7363833791557157E-2</v>
      </c>
      <c r="AQ49" s="3">
        <f>+'Indice PondENGHO'!AQ47/'Indice PondENGHO'!AQ46-1</f>
        <v>1.5690857906176969E-2</v>
      </c>
      <c r="AR49" s="3">
        <f>+'Indice PondENGHO'!AR47/'Indice PondENGHO'!AR46-1</f>
        <v>2.5356813889914509E-2</v>
      </c>
      <c r="AS49" s="3">
        <f>+'Indice PondENGHO'!AS47/'Indice PondENGHO'!AS46-1</f>
        <v>3.4364170100310565E-2</v>
      </c>
      <c r="AT49" s="3">
        <f>+'Indice PondENGHO'!AT47/'Indice PondENGHO'!AT46-1</f>
        <v>3.640538589460518E-2</v>
      </c>
      <c r="AU49" s="3">
        <f>+'Indice PondENGHO'!AU47/'Indice PondENGHO'!AU46-1</f>
        <v>2.8454347869752983E-3</v>
      </c>
      <c r="AV49" s="3">
        <f>+'Indice PondENGHO'!AV47/'Indice PondENGHO'!AV46-1</f>
        <v>1.7383791592145093E-2</v>
      </c>
      <c r="AW49" s="3">
        <f>+'Indice PondENGHO'!AW47/'Indice PondENGHO'!AW46-1</f>
        <v>1.5316757366799383E-2</v>
      </c>
      <c r="AX49" s="3">
        <f>+'Indice PondENGHO'!AX47/'Indice PondENGHO'!AX46-1</f>
        <v>1.7615486366757249E-2</v>
      </c>
      <c r="AY49" s="3">
        <f>+'Indice PondENGHO'!AY47/'Indice PondENGHO'!AY46-1</f>
        <v>1.8187357250101677E-2</v>
      </c>
      <c r="AZ49" s="10">
        <f>+'Indice PondENGHO'!AZ47/'Indice PondENGHO'!AZ46-1</f>
        <v>2.5879105129264612E-2</v>
      </c>
      <c r="BA49" s="3">
        <f>+'Indice PondENGHO'!BA47/'Indice PondENGHO'!BA46-1</f>
        <v>3.1957440958265249E-2</v>
      </c>
      <c r="BB49" s="3">
        <f>+'Indice PondENGHO'!BB47/'Indice PondENGHO'!BB46-1</f>
        <v>2.7077927150787273E-2</v>
      </c>
      <c r="BC49" s="3">
        <f>+'Indice PondENGHO'!BC47/'Indice PondENGHO'!BC46-1</f>
        <v>1.487700284203286E-2</v>
      </c>
      <c r="BD49" s="3">
        <f>+'Indice PondENGHO'!BD47/'Indice PondENGHO'!BD46-1</f>
        <v>2.5798079919640671E-2</v>
      </c>
      <c r="BE49" s="3">
        <f>+'Indice PondENGHO'!BE47/'Indice PondENGHO'!BE46-1</f>
        <v>3.3242751342985821E-2</v>
      </c>
      <c r="BF49" s="3">
        <f>+'Indice PondENGHO'!BF47/'Indice PondENGHO'!BF46-1</f>
        <v>3.6393954254073879E-2</v>
      </c>
      <c r="BG49" s="3">
        <f>+'Indice PondENGHO'!BG47/'Indice PondENGHO'!BG46-1</f>
        <v>8.9605055446795312E-4</v>
      </c>
      <c r="BH49" s="3">
        <f>+'Indice PondENGHO'!BH47/'Indice PondENGHO'!BH46-1</f>
        <v>1.7185917338816026E-2</v>
      </c>
      <c r="BI49" s="3">
        <f>+'Indice PondENGHO'!BI47/'Indice PondENGHO'!BI46-1</f>
        <v>1.4777790371860666E-2</v>
      </c>
      <c r="BJ49" s="3">
        <f>+'Indice PondENGHO'!BJ47/'Indice PondENGHO'!BJ46-1</f>
        <v>1.6920115242557765E-2</v>
      </c>
      <c r="BK49" s="11">
        <f>+'Indice PondENGHO'!BK47/'Indice PondENGHO'!BK46-1</f>
        <v>2.0285189502003087E-2</v>
      </c>
      <c r="BL49" s="2">
        <f t="shared" si="3"/>
        <v>44075</v>
      </c>
      <c r="BM49" s="3">
        <f>+'Indice PondENGHO'!BL47/'Indice PondENGHO'!BL46-1</f>
        <v>2.5398466807241782E-2</v>
      </c>
      <c r="BN49" s="3">
        <f>+'Indice PondENGHO'!BM47/'Indice PondENGHO'!BM46-1</f>
        <v>2.5075104516857571E-2</v>
      </c>
      <c r="BO49" s="3">
        <f>+'Indice PondENGHO'!BN47/'Indice PondENGHO'!BN46-1</f>
        <v>2.4940967554907267E-2</v>
      </c>
      <c r="BP49" s="3">
        <f>+'Indice PondENGHO'!BO47/'Indice PondENGHO'!BO46-1</f>
        <v>2.4906268495204387E-2</v>
      </c>
      <c r="BQ49" s="3">
        <f>+'Indice PondENGHO'!BP47/'Indice PondENGHO'!BP46-1</f>
        <v>2.4354433197437242E-2</v>
      </c>
      <c r="BR49" s="10">
        <f>+'Indice PondENGHO'!BQ47/'Indice PondENGHO'!BQ46-1</f>
        <v>2.663966811791596E-2</v>
      </c>
      <c r="BS49" s="3">
        <f>+'Indice PondENGHO'!BR47/'Indice PondENGHO'!BR46-1</f>
        <v>3.1980348519198731E-2</v>
      </c>
      <c r="BT49" s="3">
        <f>+'Indice PondENGHO'!BS47/'Indice PondENGHO'!BS46-1</f>
        <v>2.7257125637700996E-2</v>
      </c>
      <c r="BU49" s="3">
        <f>+'Indice PondENGHO'!BT47/'Indice PondENGHO'!BT46-1</f>
        <v>1.5398218234173866E-2</v>
      </c>
      <c r="BV49" s="3">
        <f>+'Indice PondENGHO'!BU47/'Indice PondENGHO'!BU46-1</f>
        <v>2.5726421280046541E-2</v>
      </c>
      <c r="BW49" s="3">
        <f>+'Indice PondENGHO'!BV47/'Indice PondENGHO'!BV46-1</f>
        <v>3.4442509205746097E-2</v>
      </c>
      <c r="BX49" s="3">
        <f>+'Indice PondENGHO'!BW47/'Indice PondENGHO'!BW46-1</f>
        <v>3.6027698363290561E-2</v>
      </c>
      <c r="BY49" s="3">
        <f>+'Indice PondENGHO'!BX47/'Indice PondENGHO'!BX46-1</f>
        <v>2.8281279413806537E-3</v>
      </c>
      <c r="BZ49" s="3">
        <f>+'Indice PondENGHO'!BY47/'Indice PondENGHO'!BY46-1</f>
        <v>1.7708870598661886E-2</v>
      </c>
      <c r="CA49" s="3">
        <f>+'Indice PondENGHO'!BZ47/'Indice PondENGHO'!BZ46-1</f>
        <v>1.5218961022922528E-2</v>
      </c>
      <c r="CB49" s="3">
        <f>+'Indice PondENGHO'!CA47/'Indice PondENGHO'!CA46-1</f>
        <v>1.7373355559911374E-2</v>
      </c>
      <c r="CC49" s="11">
        <f>+'Indice PondENGHO'!CB47/'Indice PondENGHO'!CB46-1</f>
        <v>1.8560641819931112E-2</v>
      </c>
      <c r="CD49" s="10">
        <f>+'Indice PondENGHO'!CC47/'Indice PondENGHO'!CC46-1</f>
        <v>2.4822596944352959E-2</v>
      </c>
      <c r="CE49" s="11">
        <f>+'Indice PondENGHO'!CD47/'Indice PondENGHO'!CD46-1</f>
        <v>2.4822596944352959E-2</v>
      </c>
      <c r="CG49" s="3">
        <f ca="1">+'Indice PondENGHO'!CF47/'Indice PondENGHO'!CF46-1</f>
        <v>2.4978523217412674E-2</v>
      </c>
      <c r="CI49" s="3">
        <f t="shared" si="4"/>
        <v>1.04403360980454E-3</v>
      </c>
      <c r="CJ49" s="3">
        <f>+'[3]Infla Mensual PondENGHO'!CF49</f>
        <v>2.0285742667407458E-3</v>
      </c>
      <c r="CK49" s="3">
        <f t="shared" si="5"/>
        <v>-9.8454065693620585E-4</v>
      </c>
    </row>
    <row r="50" spans="1:89" x14ac:dyDescent="0.25">
      <c r="A50" s="2">
        <f t="shared" si="1"/>
        <v>44105</v>
      </c>
      <c r="B50" s="1">
        <f t="shared" si="2"/>
        <v>10</v>
      </c>
      <c r="C50" s="1">
        <v>2020</v>
      </c>
      <c r="D50" s="10">
        <f>+'Indice PondENGHO'!D48/'Indice PondENGHO'!D47-1</f>
        <v>4.9053690293108243E-2</v>
      </c>
      <c r="E50" s="3">
        <f>+'Indice PondENGHO'!E48/'Indice PondENGHO'!E47-1</f>
        <v>2.1217022953099685E-2</v>
      </c>
      <c r="F50" s="3">
        <f>+'Indice PondENGHO'!F48/'Indice PondENGHO'!F47-1</f>
        <v>5.1367473252713181E-2</v>
      </c>
      <c r="G50" s="3">
        <f>+'Indice PondENGHO'!G48/'Indice PondENGHO'!G47-1</f>
        <v>2.3148368779326578E-2</v>
      </c>
      <c r="H50" s="3">
        <f>+'Indice PondENGHO'!H48/'Indice PondENGHO'!H47-1</f>
        <v>4.5095171289773806E-2</v>
      </c>
      <c r="I50" s="3">
        <f>+'Indice PondENGHO'!I48/'Indice PondENGHO'!I47-1</f>
        <v>3.218734684256197E-2</v>
      </c>
      <c r="J50" s="3">
        <f>+'Indice PondENGHO'!J48/'Indice PondENGHO'!J47-1</f>
        <v>4.1182319455451477E-2</v>
      </c>
      <c r="K50" s="3">
        <f>+'Indice PondENGHO'!K48/'Indice PondENGHO'!K47-1</f>
        <v>7.8266182944037865E-3</v>
      </c>
      <c r="L50" s="3">
        <f>+'Indice PondENGHO'!L48/'Indice PondENGHO'!L47-1</f>
        <v>2.4780666318858557E-2</v>
      </c>
      <c r="M50" s="3">
        <f>+'Indice PondENGHO'!M48/'Indice PondENGHO'!M47-1</f>
        <v>1.6670955931971543E-2</v>
      </c>
      <c r="N50" s="3">
        <f>+'Indice PondENGHO'!N48/'Indice PondENGHO'!N47-1</f>
        <v>3.4972968943045135E-2</v>
      </c>
      <c r="O50" s="11">
        <f>+'Indice PondENGHO'!O48/'Indice PondENGHO'!O47-1</f>
        <v>2.2142954342147192E-2</v>
      </c>
      <c r="P50" s="3">
        <f>+'Indice PondENGHO'!P48/'Indice PondENGHO'!P47-1</f>
        <v>4.848098527595579E-2</v>
      </c>
      <c r="Q50" s="3">
        <f>+'Indice PondENGHO'!Q48/'Indice PondENGHO'!Q47-1</f>
        <v>2.1646853061299209E-2</v>
      </c>
      <c r="R50" s="3">
        <f>+'Indice PondENGHO'!R48/'Indice PondENGHO'!R47-1</f>
        <v>5.2467317252807844E-2</v>
      </c>
      <c r="S50" s="3">
        <f>+'Indice PondENGHO'!S48/'Indice PondENGHO'!S47-1</f>
        <v>2.3262253080942985E-2</v>
      </c>
      <c r="T50" s="3">
        <f>+'Indice PondENGHO'!T48/'Indice PondENGHO'!T47-1</f>
        <v>4.491219426209847E-2</v>
      </c>
      <c r="U50" s="3">
        <f>+'Indice PondENGHO'!U48/'Indice PondENGHO'!U47-1</f>
        <v>3.1885655987757389E-2</v>
      </c>
      <c r="V50" s="3">
        <f>+'Indice PondENGHO'!V48/'Indice PondENGHO'!V47-1</f>
        <v>4.1452478484783839E-2</v>
      </c>
      <c r="W50" s="3">
        <f>+'Indice PondENGHO'!W48/'Indice PondENGHO'!W47-1</f>
        <v>8.0387911406245571E-3</v>
      </c>
      <c r="X50" s="3">
        <f>+'Indice PondENGHO'!X48/'Indice PondENGHO'!X47-1</f>
        <v>2.5574553267813993E-2</v>
      </c>
      <c r="Y50" s="3">
        <f>+'Indice PondENGHO'!Y48/'Indice PondENGHO'!Y47-1</f>
        <v>1.4741049662022832E-2</v>
      </c>
      <c r="Z50" s="3">
        <f>+'Indice PondENGHO'!Z48/'Indice PondENGHO'!Z47-1</f>
        <v>3.5507055509163887E-2</v>
      </c>
      <c r="AA50" s="3">
        <f>+'Indice PondENGHO'!AA48/'Indice PondENGHO'!AA47-1</f>
        <v>2.142146638397957E-2</v>
      </c>
      <c r="AB50" s="10">
        <f>+'Indice PondENGHO'!AB48/'Indice PondENGHO'!AB47-1</f>
        <v>4.7968282710505239E-2</v>
      </c>
      <c r="AC50" s="3">
        <f>+'Indice PondENGHO'!AC48/'Indice PondENGHO'!AC47-1</f>
        <v>2.1402600548086514E-2</v>
      </c>
      <c r="AD50" s="3">
        <f>+'Indice PondENGHO'!AD48/'Indice PondENGHO'!AD47-1</f>
        <v>5.3456988667636818E-2</v>
      </c>
      <c r="AE50" s="3">
        <f>+'Indice PondENGHO'!AE48/'Indice PondENGHO'!AE47-1</f>
        <v>2.3451097595056591E-2</v>
      </c>
      <c r="AF50" s="3">
        <f>+'Indice PondENGHO'!AF48/'Indice PondENGHO'!AF47-1</f>
        <v>4.4523264416097774E-2</v>
      </c>
      <c r="AG50" s="3">
        <f>+'Indice PondENGHO'!AG48/'Indice PondENGHO'!AG47-1</f>
        <v>3.2188310421683131E-2</v>
      </c>
      <c r="AH50" s="3">
        <f>+'Indice PondENGHO'!AH48/'Indice PondENGHO'!AH47-1</f>
        <v>4.168929360005702E-2</v>
      </c>
      <c r="AI50" s="3">
        <f>+'Indice PondENGHO'!AI48/'Indice PondENGHO'!AI47-1</f>
        <v>8.0746458165614765E-3</v>
      </c>
      <c r="AJ50" s="3">
        <f>+'Indice PondENGHO'!AJ48/'Indice PondENGHO'!AJ47-1</f>
        <v>2.6039752648599146E-2</v>
      </c>
      <c r="AK50" s="3">
        <f>+'Indice PondENGHO'!AK48/'Indice PondENGHO'!AK47-1</f>
        <v>1.4356436253611049E-2</v>
      </c>
      <c r="AL50" s="3">
        <f>+'Indice PondENGHO'!AL48/'Indice PondENGHO'!AL47-1</f>
        <v>3.5068529888780287E-2</v>
      </c>
      <c r="AM50" s="11">
        <f>+'Indice PondENGHO'!AM48/'Indice PondENGHO'!AM47-1</f>
        <v>2.1205876230943721E-2</v>
      </c>
      <c r="AN50" s="3">
        <f>+'Indice PondENGHO'!AN48/'Indice PondENGHO'!AN47-1</f>
        <v>4.7576822713320421E-2</v>
      </c>
      <c r="AO50" s="3">
        <f>+'Indice PondENGHO'!AO48/'Indice PondENGHO'!AO47-1</f>
        <v>2.1363232353158956E-2</v>
      </c>
      <c r="AP50" s="3">
        <f>+'Indice PondENGHO'!AP48/'Indice PondENGHO'!AP47-1</f>
        <v>5.3905982546874176E-2</v>
      </c>
      <c r="AQ50" s="3">
        <f>+'Indice PondENGHO'!AQ48/'Indice PondENGHO'!AQ47-1</f>
        <v>2.3553701313019149E-2</v>
      </c>
      <c r="AR50" s="3">
        <f>+'Indice PondENGHO'!AR48/'Indice PondENGHO'!AR47-1</f>
        <v>4.4471050903436948E-2</v>
      </c>
      <c r="AS50" s="3">
        <f>+'Indice PondENGHO'!AS48/'Indice PondENGHO'!AS47-1</f>
        <v>3.0707654528224992E-2</v>
      </c>
      <c r="AT50" s="3">
        <f>+'Indice PondENGHO'!AT48/'Indice PondENGHO'!AT47-1</f>
        <v>4.1561882814144191E-2</v>
      </c>
      <c r="AU50" s="3">
        <f>+'Indice PondENGHO'!AU48/'Indice PondENGHO'!AU47-1</f>
        <v>8.0677690318888828E-3</v>
      </c>
      <c r="AV50" s="3">
        <f>+'Indice PondENGHO'!AV48/'Indice PondENGHO'!AV47-1</f>
        <v>2.6443632041971643E-2</v>
      </c>
      <c r="AW50" s="3">
        <f>+'Indice PondENGHO'!AW48/'Indice PondENGHO'!AW47-1</f>
        <v>1.4477838558666356E-2</v>
      </c>
      <c r="AX50" s="3">
        <f>+'Indice PondENGHO'!AX48/'Indice PondENGHO'!AX47-1</f>
        <v>3.4825262394624357E-2</v>
      </c>
      <c r="AY50" s="3">
        <f>+'Indice PondENGHO'!AY48/'Indice PondENGHO'!AY47-1</f>
        <v>2.0955068294417067E-2</v>
      </c>
      <c r="AZ50" s="10">
        <f>+'Indice PondENGHO'!AZ48/'Indice PondENGHO'!AZ47-1</f>
        <v>4.7065019493616189E-2</v>
      </c>
      <c r="BA50" s="3">
        <f>+'Indice PondENGHO'!BA48/'Indice PondENGHO'!BA47-1</f>
        <v>2.1529787525801147E-2</v>
      </c>
      <c r="BB50" s="3">
        <f>+'Indice PondENGHO'!BB48/'Indice PondENGHO'!BB47-1</f>
        <v>5.4918983701129465E-2</v>
      </c>
      <c r="BC50" s="3">
        <f>+'Indice PondENGHO'!BC48/'Indice PondENGHO'!BC47-1</f>
        <v>2.3421462356717715E-2</v>
      </c>
      <c r="BD50" s="3">
        <f>+'Indice PondENGHO'!BD48/'Indice PondENGHO'!BD47-1</f>
        <v>4.487456555835756E-2</v>
      </c>
      <c r="BE50" s="3">
        <f>+'Indice PondENGHO'!BE48/'Indice PondENGHO'!BE47-1</f>
        <v>2.9561979906407965E-2</v>
      </c>
      <c r="BF50" s="3">
        <f>+'Indice PondENGHO'!BF48/'Indice PondENGHO'!BF47-1</f>
        <v>4.1260253240512856E-2</v>
      </c>
      <c r="BG50" s="3">
        <f>+'Indice PondENGHO'!BG48/'Indice PondENGHO'!BG47-1</f>
        <v>7.8492236253373537E-3</v>
      </c>
      <c r="BH50" s="3">
        <f>+'Indice PondENGHO'!BH48/'Indice PondENGHO'!BH47-1</f>
        <v>2.6539829440213936E-2</v>
      </c>
      <c r="BI50" s="3">
        <f>+'Indice PondENGHO'!BI48/'Indice PondENGHO'!BI47-1</f>
        <v>1.3356002444995241E-2</v>
      </c>
      <c r="BJ50" s="3">
        <f>+'Indice PondENGHO'!BJ48/'Indice PondENGHO'!BJ47-1</f>
        <v>3.4118932312908745E-2</v>
      </c>
      <c r="BK50" s="11">
        <f>+'Indice PondENGHO'!BK48/'Indice PondENGHO'!BK47-1</f>
        <v>2.0106640725624292E-2</v>
      </c>
      <c r="BL50" s="2">
        <f t="shared" si="3"/>
        <v>44105</v>
      </c>
      <c r="BM50" s="3">
        <f>+'Indice PondENGHO'!BL48/'Indice PondENGHO'!BL47-1</f>
        <v>3.9882353848958774E-2</v>
      </c>
      <c r="BN50" s="3">
        <f>+'Indice PondENGHO'!BM48/'Indice PondENGHO'!BM47-1</f>
        <v>3.8555550893831336E-2</v>
      </c>
      <c r="BO50" s="3">
        <f>+'Indice PondENGHO'!BN48/'Indice PondENGHO'!BN47-1</f>
        <v>3.804392667147849E-2</v>
      </c>
      <c r="BP50" s="3">
        <f>+'Indice PondENGHO'!BO48/'Indice PondENGHO'!BO47-1</f>
        <v>3.7346096180695731E-2</v>
      </c>
      <c r="BQ50" s="3">
        <f>+'Indice PondENGHO'!BP48/'Indice PondENGHO'!BP47-1</f>
        <v>3.5951731392403374E-2</v>
      </c>
      <c r="BR50" s="10">
        <f>+'Indice PondENGHO'!BQ48/'Indice PondENGHO'!BQ47-1</f>
        <v>4.7975563706009527E-2</v>
      </c>
      <c r="BS50" s="3">
        <f>+'Indice PondENGHO'!BR48/'Indice PondENGHO'!BR47-1</f>
        <v>2.1454273085570241E-2</v>
      </c>
      <c r="BT50" s="3">
        <f>+'Indice PondENGHO'!BS48/'Indice PondENGHO'!BS47-1</f>
        <v>5.3525297086761237E-2</v>
      </c>
      <c r="BU50" s="3">
        <f>+'Indice PondENGHO'!BT48/'Indice PondENGHO'!BT47-1</f>
        <v>2.3397821579381084E-2</v>
      </c>
      <c r="BV50" s="3">
        <f>+'Indice PondENGHO'!BU48/'Indice PondENGHO'!BU47-1</f>
        <v>4.4758235464369633E-2</v>
      </c>
      <c r="BW50" s="3">
        <f>+'Indice PondENGHO'!BV48/'Indice PondENGHO'!BV47-1</f>
        <v>3.0750085186687315E-2</v>
      </c>
      <c r="BX50" s="3">
        <f>+'Indice PondENGHO'!BW48/'Indice PondENGHO'!BW47-1</f>
        <v>4.1426480614332073E-2</v>
      </c>
      <c r="BY50" s="3">
        <f>+'Indice PondENGHO'!BX48/'Indice PondENGHO'!BX47-1</f>
        <v>7.9729927482032892E-3</v>
      </c>
      <c r="BZ50" s="3">
        <f>+'Indice PondENGHO'!BY48/'Indice PondENGHO'!BY47-1</f>
        <v>2.6115361210894861E-2</v>
      </c>
      <c r="CA50" s="3">
        <f>+'Indice PondENGHO'!BZ48/'Indice PondENGHO'!BZ47-1</f>
        <v>1.4181286354108869E-2</v>
      </c>
      <c r="CB50" s="3">
        <f>+'Indice PondENGHO'!CA48/'Indice PondENGHO'!CA47-1</f>
        <v>3.4675764486196803E-2</v>
      </c>
      <c r="CC50" s="11">
        <f>+'Indice PondENGHO'!CB48/'Indice PondENGHO'!CB47-1</f>
        <v>2.08650012289191E-2</v>
      </c>
      <c r="CD50" s="10">
        <f>+'Indice PondENGHO'!CC48/'Indice PondENGHO'!CC47-1</f>
        <v>3.7524756987166619E-2</v>
      </c>
      <c r="CE50" s="11">
        <f>+'Indice PondENGHO'!CD48/'Indice PondENGHO'!CD47-1</f>
        <v>3.7524756987166619E-2</v>
      </c>
      <c r="CG50" s="3">
        <f ca="1">+'Indice PondENGHO'!CF48/'Indice PondENGHO'!CF47-1</f>
        <v>3.7499512224587361E-2</v>
      </c>
      <c r="CI50" s="3">
        <f t="shared" si="4"/>
        <v>3.9306224565553993E-3</v>
      </c>
      <c r="CJ50" s="3">
        <f>+'[3]Infla Mensual PondENGHO'!CF50</f>
        <v>3.8684829427830802E-3</v>
      </c>
      <c r="CK50" s="3">
        <f t="shared" si="5"/>
        <v>6.2139513772319077E-5</v>
      </c>
    </row>
    <row r="51" spans="1:89" x14ac:dyDescent="0.25">
      <c r="A51" s="2">
        <f t="shared" si="1"/>
        <v>44136</v>
      </c>
      <c r="B51" s="1">
        <f t="shared" si="2"/>
        <v>11</v>
      </c>
      <c r="C51" s="1">
        <v>2020</v>
      </c>
      <c r="D51" s="10">
        <f>+'Indice PondENGHO'!D49/'Indice PondENGHO'!D48-1</f>
        <v>3.2241617608605333E-2</v>
      </c>
      <c r="E51" s="3">
        <f>+'Indice PondENGHO'!E49/'Indice PondENGHO'!E48-1</f>
        <v>2.2014176030205945E-2</v>
      </c>
      <c r="F51" s="3">
        <f>+'Indice PondENGHO'!F49/'Indice PondENGHO'!F48-1</f>
        <v>4.4969145310557845E-2</v>
      </c>
      <c r="G51" s="3">
        <f>+'Indice PondENGHO'!G49/'Indice PondENGHO'!G48-1</f>
        <v>2.4185352386053793E-2</v>
      </c>
      <c r="H51" s="3">
        <f>+'Indice PondENGHO'!H49/'Indice PondENGHO'!H48-1</f>
        <v>4.1103657877357813E-2</v>
      </c>
      <c r="I51" s="3">
        <f>+'Indice PondENGHO'!I49/'Indice PondENGHO'!I48-1</f>
        <v>3.8274477528133177E-2</v>
      </c>
      <c r="J51" s="3">
        <f>+'Indice PondENGHO'!J49/'Indice PondENGHO'!J48-1</f>
        <v>3.6033504972251773E-2</v>
      </c>
      <c r="K51" s="3">
        <f>+'Indice PondENGHO'!K49/'Indice PondENGHO'!K48-1</f>
        <v>5.1093583084083072E-4</v>
      </c>
      <c r="L51" s="3">
        <f>+'Indice PondENGHO'!L49/'Indice PondENGHO'!L48-1</f>
        <v>5.0093866024139899E-2</v>
      </c>
      <c r="M51" s="3">
        <f>+'Indice PondENGHO'!M49/'Indice PondENGHO'!M48-1</f>
        <v>2.5244985998990499E-2</v>
      </c>
      <c r="N51" s="3">
        <f>+'Indice PondENGHO'!N49/'Indice PondENGHO'!N48-1</f>
        <v>3.3001069137327699E-2</v>
      </c>
      <c r="O51" s="11">
        <f>+'Indice PondENGHO'!O49/'Indice PondENGHO'!O48-1</f>
        <v>2.4778620456355815E-2</v>
      </c>
      <c r="P51" s="3">
        <f>+'Indice PondENGHO'!P49/'Indice PondENGHO'!P48-1</f>
        <v>3.1912667382920645E-2</v>
      </c>
      <c r="Q51" s="3">
        <f>+'Indice PondENGHO'!Q49/'Indice PondENGHO'!Q48-1</f>
        <v>2.1238107898334802E-2</v>
      </c>
      <c r="R51" s="3">
        <f>+'Indice PondENGHO'!R49/'Indice PondENGHO'!R48-1</f>
        <v>4.39307657705299E-2</v>
      </c>
      <c r="S51" s="3">
        <f>+'Indice PondENGHO'!S49/'Indice PondENGHO'!S48-1</f>
        <v>2.4673165295473032E-2</v>
      </c>
      <c r="T51" s="3">
        <f>+'Indice PondENGHO'!T49/'Indice PondENGHO'!T48-1</f>
        <v>4.0035221564403534E-2</v>
      </c>
      <c r="U51" s="3">
        <f>+'Indice PondENGHO'!U49/'Indice PondENGHO'!U48-1</f>
        <v>3.7667198982123118E-2</v>
      </c>
      <c r="V51" s="3">
        <f>+'Indice PondENGHO'!V49/'Indice PondENGHO'!V48-1</f>
        <v>3.5970780061449048E-2</v>
      </c>
      <c r="W51" s="3">
        <f>+'Indice PondENGHO'!W49/'Indice PondENGHO'!W48-1</f>
        <v>-9.6677969115233076E-4</v>
      </c>
      <c r="X51" s="3">
        <f>+'Indice PondENGHO'!X49/'Indice PondENGHO'!X48-1</f>
        <v>4.9907497932909939E-2</v>
      </c>
      <c r="Y51" s="3">
        <f>+'Indice PondENGHO'!Y49/'Indice PondENGHO'!Y48-1</f>
        <v>2.4507633765307624E-2</v>
      </c>
      <c r="Z51" s="3">
        <f>+'Indice PondENGHO'!Z49/'Indice PondENGHO'!Z48-1</f>
        <v>3.299858973544012E-2</v>
      </c>
      <c r="AA51" s="3">
        <f>+'Indice PondENGHO'!AA49/'Indice PondENGHO'!AA48-1</f>
        <v>2.5778839332398773E-2</v>
      </c>
      <c r="AB51" s="10">
        <f>+'Indice PondENGHO'!AB49/'Indice PondENGHO'!AB48-1</f>
        <v>3.1933727283661062E-2</v>
      </c>
      <c r="AC51" s="3">
        <f>+'Indice PondENGHO'!AC49/'Indice PondENGHO'!AC48-1</f>
        <v>2.184234770757576E-2</v>
      </c>
      <c r="AD51" s="3">
        <f>+'Indice PondENGHO'!AD49/'Indice PondENGHO'!AD48-1</f>
        <v>4.312885934780275E-2</v>
      </c>
      <c r="AE51" s="3">
        <f>+'Indice PondENGHO'!AE49/'Indice PondENGHO'!AE48-1</f>
        <v>2.5336504975532304E-2</v>
      </c>
      <c r="AF51" s="3">
        <f>+'Indice PondENGHO'!AF49/'Indice PondENGHO'!AF48-1</f>
        <v>3.9385046770532117E-2</v>
      </c>
      <c r="AG51" s="3">
        <f>+'Indice PondENGHO'!AG49/'Indice PondENGHO'!AG48-1</f>
        <v>3.7199994640462197E-2</v>
      </c>
      <c r="AH51" s="3">
        <f>+'Indice PondENGHO'!AH49/'Indice PondENGHO'!AH48-1</f>
        <v>3.5478247349991054E-2</v>
      </c>
      <c r="AI51" s="3">
        <f>+'Indice PondENGHO'!AI49/'Indice PondENGHO'!AI48-1</f>
        <v>-1.8298405232705095E-3</v>
      </c>
      <c r="AJ51" s="3">
        <f>+'Indice PondENGHO'!AJ49/'Indice PondENGHO'!AJ48-1</f>
        <v>5.0038583657793456E-2</v>
      </c>
      <c r="AK51" s="3">
        <f>+'Indice PondENGHO'!AK49/'Indice PondENGHO'!AK48-1</f>
        <v>2.4233796941687258E-2</v>
      </c>
      <c r="AL51" s="3">
        <f>+'Indice PondENGHO'!AL49/'Indice PondENGHO'!AL48-1</f>
        <v>3.2779400841324247E-2</v>
      </c>
      <c r="AM51" s="11">
        <f>+'Indice PondENGHO'!AM49/'Indice PondENGHO'!AM48-1</f>
        <v>2.6073776613628974E-2</v>
      </c>
      <c r="AN51" s="3">
        <f>+'Indice PondENGHO'!AN49/'Indice PondENGHO'!AN48-1</f>
        <v>3.1818912182532744E-2</v>
      </c>
      <c r="AO51" s="3">
        <f>+'Indice PondENGHO'!AO49/'Indice PondENGHO'!AO48-1</f>
        <v>2.1783500359474406E-2</v>
      </c>
      <c r="AP51" s="3">
        <f>+'Indice PondENGHO'!AP49/'Indice PondENGHO'!AP48-1</f>
        <v>4.315474357020177E-2</v>
      </c>
      <c r="AQ51" s="3">
        <f>+'Indice PondENGHO'!AQ49/'Indice PondENGHO'!AQ48-1</f>
        <v>2.5483023328976895E-2</v>
      </c>
      <c r="AR51" s="3">
        <f>+'Indice PondENGHO'!AR49/'Indice PondENGHO'!AR48-1</f>
        <v>3.9328052329913321E-2</v>
      </c>
      <c r="AS51" s="3">
        <f>+'Indice PondENGHO'!AS49/'Indice PondENGHO'!AS48-1</f>
        <v>3.6369610358922166E-2</v>
      </c>
      <c r="AT51" s="3">
        <f>+'Indice PondENGHO'!AT49/'Indice PondENGHO'!AT48-1</f>
        <v>3.5858524707932382E-2</v>
      </c>
      <c r="AU51" s="3">
        <f>+'Indice PondENGHO'!AU49/'Indice PondENGHO'!AU48-1</f>
        <v>-2.080943735930485E-3</v>
      </c>
      <c r="AV51" s="3">
        <f>+'Indice PondENGHO'!AV49/'Indice PondENGHO'!AV48-1</f>
        <v>4.9850016543060427E-2</v>
      </c>
      <c r="AW51" s="3">
        <f>+'Indice PondENGHO'!AW49/'Indice PondENGHO'!AW48-1</f>
        <v>2.4403498942173085E-2</v>
      </c>
      <c r="AX51" s="3">
        <f>+'Indice PondENGHO'!AX49/'Indice PondENGHO'!AX48-1</f>
        <v>3.261645538136726E-2</v>
      </c>
      <c r="AY51" s="3">
        <f>+'Indice PondENGHO'!AY49/'Indice PondENGHO'!AY48-1</f>
        <v>2.6341403780592243E-2</v>
      </c>
      <c r="AZ51" s="10">
        <f>+'Indice PondENGHO'!AZ49/'Indice PondENGHO'!AZ48-1</f>
        <v>3.1294366635303383E-2</v>
      </c>
      <c r="BA51" s="3">
        <f>+'Indice PondENGHO'!BA49/'Indice PondENGHO'!BA48-1</f>
        <v>2.1386629186379347E-2</v>
      </c>
      <c r="BB51" s="3">
        <f>+'Indice PondENGHO'!BB49/'Indice PondENGHO'!BB48-1</f>
        <v>4.2801076639989555E-2</v>
      </c>
      <c r="BC51" s="3">
        <f>+'Indice PondENGHO'!BC49/'Indice PondENGHO'!BC48-1</f>
        <v>2.5532703872269913E-2</v>
      </c>
      <c r="BD51" s="3">
        <f>+'Indice PondENGHO'!BD49/'Indice PondENGHO'!BD48-1</f>
        <v>3.9090244000978158E-2</v>
      </c>
      <c r="BE51" s="3">
        <f>+'Indice PondENGHO'!BE49/'Indice PondENGHO'!BE48-1</f>
        <v>3.5555236848867189E-2</v>
      </c>
      <c r="BF51" s="3">
        <f>+'Indice PondENGHO'!BF49/'Indice PondENGHO'!BF48-1</f>
        <v>3.6054479301218967E-2</v>
      </c>
      <c r="BG51" s="3">
        <f>+'Indice PondENGHO'!BG49/'Indice PondENGHO'!BG48-1</f>
        <v>-3.3496218967813407E-3</v>
      </c>
      <c r="BH51" s="3">
        <f>+'Indice PondENGHO'!BH49/'Indice PondENGHO'!BH48-1</f>
        <v>4.9619078173792408E-2</v>
      </c>
      <c r="BI51" s="3">
        <f>+'Indice PondENGHO'!BI49/'Indice PondENGHO'!BI48-1</f>
        <v>2.4096196351039545E-2</v>
      </c>
      <c r="BJ51" s="3">
        <f>+'Indice PondENGHO'!BJ49/'Indice PondENGHO'!BJ48-1</f>
        <v>3.2724551235416177E-2</v>
      </c>
      <c r="BK51" s="11">
        <f>+'Indice PondENGHO'!BK49/'Indice PondENGHO'!BK48-1</f>
        <v>2.790436793886597E-2</v>
      </c>
      <c r="BL51" s="2">
        <f t="shared" si="3"/>
        <v>44136</v>
      </c>
      <c r="BM51" s="3">
        <f>+'Indice PondENGHO'!BL49/'Indice PondENGHO'!BL48-1</f>
        <v>3.3545957225213252E-2</v>
      </c>
      <c r="BN51" s="3">
        <f>+'Indice PondENGHO'!BM49/'Indice PondENGHO'!BM48-1</f>
        <v>3.3129764606757428E-2</v>
      </c>
      <c r="BO51" s="3">
        <f>+'Indice PondENGHO'!BN49/'Indice PondENGHO'!BN48-1</f>
        <v>3.3142255686300359E-2</v>
      </c>
      <c r="BP51" s="3">
        <f>+'Indice PondENGHO'!BO49/'Indice PondENGHO'!BO48-1</f>
        <v>3.3419910228742911E-2</v>
      </c>
      <c r="BQ51" s="3">
        <f>+'Indice PondENGHO'!BP49/'Indice PondENGHO'!BP48-1</f>
        <v>3.3568010164165774E-2</v>
      </c>
      <c r="BR51" s="10">
        <f>+'Indice PondENGHO'!BQ49/'Indice PondENGHO'!BQ48-1</f>
        <v>3.1817381961547486E-2</v>
      </c>
      <c r="BS51" s="3">
        <f>+'Indice PondENGHO'!BR49/'Indice PondENGHO'!BR48-1</f>
        <v>2.1601334646879744E-2</v>
      </c>
      <c r="BT51" s="3">
        <f>+'Indice PondENGHO'!BS49/'Indice PondENGHO'!BS48-1</f>
        <v>4.3426111407905088E-2</v>
      </c>
      <c r="BU51" s="3">
        <f>+'Indice PondENGHO'!BT49/'Indice PondENGHO'!BT48-1</f>
        <v>2.519123990594152E-2</v>
      </c>
      <c r="BV51" s="3">
        <f>+'Indice PondENGHO'!BU49/'Indice PondENGHO'!BU48-1</f>
        <v>3.9485112648373732E-2</v>
      </c>
      <c r="BW51" s="3">
        <f>+'Indice PondENGHO'!BV49/'Indice PondENGHO'!BV48-1</f>
        <v>3.6483023201764331E-2</v>
      </c>
      <c r="BX51" s="3">
        <f>+'Indice PondENGHO'!BW49/'Indice PondENGHO'!BW48-1</f>
        <v>3.5897707288078839E-2</v>
      </c>
      <c r="BY51" s="3">
        <f>+'Indice PondENGHO'!BX49/'Indice PondENGHO'!BX48-1</f>
        <v>-1.9112034056457672E-3</v>
      </c>
      <c r="BZ51" s="3">
        <f>+'Indice PondENGHO'!BY49/'Indice PondENGHO'!BY48-1</f>
        <v>4.982935183260917E-2</v>
      </c>
      <c r="CA51" s="3">
        <f>+'Indice PondENGHO'!BZ49/'Indice PondENGHO'!BZ48-1</f>
        <v>2.4317916250826466E-2</v>
      </c>
      <c r="CB51" s="3">
        <f>+'Indice PondENGHO'!CA49/'Indice PondENGHO'!CA48-1</f>
        <v>3.2764933786898931E-2</v>
      </c>
      <c r="CC51" s="11">
        <f>+'Indice PondENGHO'!CB49/'Indice PondENGHO'!CB48-1</f>
        <v>2.6642388096710601E-2</v>
      </c>
      <c r="CD51" s="10">
        <f>+'Indice PondENGHO'!CC49/'Indice PondENGHO'!CC48-1</f>
        <v>3.3388314934430952E-2</v>
      </c>
      <c r="CE51" s="11">
        <f>+'Indice PondENGHO'!CD49/'Indice PondENGHO'!CD48-1</f>
        <v>3.3388314934430952E-2</v>
      </c>
      <c r="CG51" s="3">
        <f ca="1">+'Indice PondENGHO'!CF49/'Indice PondENGHO'!CF48-1</f>
        <v>3.3448261334906748E-2</v>
      </c>
      <c r="CI51" s="3">
        <f t="shared" si="4"/>
        <v>-2.2052938952521473E-5</v>
      </c>
      <c r="CJ51" s="3">
        <f>+'[3]Infla Mensual PondENGHO'!CF51</f>
        <v>-5.8708053908040903E-4</v>
      </c>
      <c r="CK51" s="3">
        <f t="shared" si="5"/>
        <v>5.6502760012788755E-4</v>
      </c>
    </row>
    <row r="52" spans="1:89" x14ac:dyDescent="0.25">
      <c r="A52" s="2">
        <f t="shared" si="1"/>
        <v>44166</v>
      </c>
      <c r="B52" s="1">
        <f t="shared" si="2"/>
        <v>12</v>
      </c>
      <c r="C52" s="1">
        <v>2020</v>
      </c>
      <c r="D52" s="10">
        <f>+'Indice PondENGHO'!D50/'Indice PondENGHO'!D49-1</f>
        <v>3.9327378722706419E-2</v>
      </c>
      <c r="E52" s="3">
        <f>+'Indice PondENGHO'!E50/'Indice PondENGHO'!E49-1</f>
        <v>3.1469174862467586E-2</v>
      </c>
      <c r="F52" s="3">
        <f>+'Indice PondENGHO'!F50/'Indice PondENGHO'!F49-1</f>
        <v>4.2754378870751397E-2</v>
      </c>
      <c r="G52" s="3">
        <f>+'Indice PondENGHO'!G50/'Indice PondENGHO'!G49-1</f>
        <v>2.6108398831375723E-2</v>
      </c>
      <c r="H52" s="3">
        <f>+'Indice PondENGHO'!H50/'Indice PondENGHO'!H49-1</f>
        <v>2.3755149335318304E-2</v>
      </c>
      <c r="I52" s="3">
        <f>+'Indice PondENGHO'!I50/'Indice PondENGHO'!I49-1</f>
        <v>5.1084155443335666E-2</v>
      </c>
      <c r="J52" s="3">
        <f>+'Indice PondENGHO'!J50/'Indice PondENGHO'!J49-1</f>
        <v>4.7808755232431777E-2</v>
      </c>
      <c r="K52" s="3">
        <f>+'Indice PondENGHO'!K50/'Indice PondENGHO'!K49-1</f>
        <v>-8.1543770893075518E-3</v>
      </c>
      <c r="L52" s="3">
        <f>+'Indice PondENGHO'!L50/'Indice PondENGHO'!L49-1</f>
        <v>4.9675532763216568E-2</v>
      </c>
      <c r="M52" s="3">
        <f>+'Indice PondENGHO'!M50/'Indice PondENGHO'!M49-1</f>
        <v>2.5184979451120526E-2</v>
      </c>
      <c r="N52" s="3">
        <f>+'Indice PondENGHO'!N50/'Indice PondENGHO'!N49-1</f>
        <v>4.4268163434817875E-2</v>
      </c>
      <c r="O52" s="11">
        <f>+'Indice PondENGHO'!O50/'Indice PondENGHO'!O49-1</f>
        <v>1.8045081781125738E-2</v>
      </c>
      <c r="P52" s="3">
        <f>+'Indice PondENGHO'!P50/'Indice PondENGHO'!P49-1</f>
        <v>3.6380725676152137E-2</v>
      </c>
      <c r="Q52" s="3">
        <f>+'Indice PondENGHO'!Q50/'Indice PondENGHO'!Q49-1</f>
        <v>3.014517328010724E-2</v>
      </c>
      <c r="R52" s="3">
        <f>+'Indice PondENGHO'!R50/'Indice PondENGHO'!R49-1</f>
        <v>4.2284272797162181E-2</v>
      </c>
      <c r="S52" s="3">
        <f>+'Indice PondENGHO'!S50/'Indice PondENGHO'!S49-1</f>
        <v>2.7882958050473805E-2</v>
      </c>
      <c r="T52" s="3">
        <f>+'Indice PondENGHO'!T50/'Indice PondENGHO'!T49-1</f>
        <v>2.3857666329577754E-2</v>
      </c>
      <c r="U52" s="3">
        <f>+'Indice PondENGHO'!U50/'Indice PondENGHO'!U49-1</f>
        <v>5.1927372283147033E-2</v>
      </c>
      <c r="V52" s="3">
        <f>+'Indice PondENGHO'!V50/'Indice PondENGHO'!V49-1</f>
        <v>4.854086610085373E-2</v>
      </c>
      <c r="W52" s="3">
        <f>+'Indice PondENGHO'!W50/'Indice PondENGHO'!W49-1</f>
        <v>-8.2186478714213473E-3</v>
      </c>
      <c r="X52" s="3">
        <f>+'Indice PondENGHO'!X50/'Indice PondENGHO'!X49-1</f>
        <v>5.1463282341251748E-2</v>
      </c>
      <c r="Y52" s="3">
        <f>+'Indice PondENGHO'!Y50/'Indice PondENGHO'!Y49-1</f>
        <v>2.2960502760474677E-2</v>
      </c>
      <c r="Z52" s="3">
        <f>+'Indice PondENGHO'!Z50/'Indice PondENGHO'!Z49-1</f>
        <v>4.4907121204510236E-2</v>
      </c>
      <c r="AA52" s="3">
        <f>+'Indice PondENGHO'!AA50/'Indice PondENGHO'!AA49-1</f>
        <v>1.7800542102329286E-2</v>
      </c>
      <c r="AB52" s="10">
        <f>+'Indice PondENGHO'!AB50/'Indice PondENGHO'!AB49-1</f>
        <v>3.4418626392331841E-2</v>
      </c>
      <c r="AC52" s="3">
        <f>+'Indice PondENGHO'!AC50/'Indice PondENGHO'!AC49-1</f>
        <v>3.0186785632323687E-2</v>
      </c>
      <c r="AD52" s="3">
        <f>+'Indice PondENGHO'!AD50/'Indice PondENGHO'!AD49-1</f>
        <v>4.2206782839151913E-2</v>
      </c>
      <c r="AE52" s="3">
        <f>+'Indice PondENGHO'!AE50/'Indice PondENGHO'!AE49-1</f>
        <v>2.8614455422086182E-2</v>
      </c>
      <c r="AF52" s="3">
        <f>+'Indice PondENGHO'!AF50/'Indice PondENGHO'!AF49-1</f>
        <v>2.4449070782979643E-2</v>
      </c>
      <c r="AG52" s="3">
        <f>+'Indice PondENGHO'!AG50/'Indice PondENGHO'!AG49-1</f>
        <v>5.194218194007405E-2</v>
      </c>
      <c r="AH52" s="3">
        <f>+'Indice PondENGHO'!AH50/'Indice PondENGHO'!AH49-1</f>
        <v>4.8831039635096163E-2</v>
      </c>
      <c r="AI52" s="3">
        <f>+'Indice PondENGHO'!AI50/'Indice PondENGHO'!AI49-1</f>
        <v>-8.1163157739014835E-3</v>
      </c>
      <c r="AJ52" s="3">
        <f>+'Indice PondENGHO'!AJ50/'Indice PondENGHO'!AJ49-1</f>
        <v>5.2652654344912841E-2</v>
      </c>
      <c r="AK52" s="3">
        <f>+'Indice PondENGHO'!AK50/'Indice PondENGHO'!AK49-1</f>
        <v>2.2595684201880184E-2</v>
      </c>
      <c r="AL52" s="3">
        <f>+'Indice PondENGHO'!AL50/'Indice PondENGHO'!AL49-1</f>
        <v>4.5054784369779055E-2</v>
      </c>
      <c r="AM52" s="11">
        <f>+'Indice PondENGHO'!AM50/'Indice PondENGHO'!AM49-1</f>
        <v>1.7772409384386956E-2</v>
      </c>
      <c r="AN52" s="3">
        <f>+'Indice PondENGHO'!AN50/'Indice PondENGHO'!AN49-1</f>
        <v>3.2892440373669007E-2</v>
      </c>
      <c r="AO52" s="3">
        <f>+'Indice PondENGHO'!AO50/'Indice PondENGHO'!AO49-1</f>
        <v>3.0130430183916479E-2</v>
      </c>
      <c r="AP52" s="3">
        <f>+'Indice PondENGHO'!AP50/'Indice PondENGHO'!AP49-1</f>
        <v>4.1971484922516566E-2</v>
      </c>
      <c r="AQ52" s="3">
        <f>+'Indice PondENGHO'!AQ50/'Indice PondENGHO'!AQ49-1</f>
        <v>2.9269075545359513E-2</v>
      </c>
      <c r="AR52" s="3">
        <f>+'Indice PondENGHO'!AR50/'Indice PondENGHO'!AR49-1</f>
        <v>2.4553560235677674E-2</v>
      </c>
      <c r="AS52" s="3">
        <f>+'Indice PondENGHO'!AS50/'Indice PondENGHO'!AS49-1</f>
        <v>5.2879655900567757E-2</v>
      </c>
      <c r="AT52" s="3">
        <f>+'Indice PondENGHO'!AT50/'Indice PondENGHO'!AT49-1</f>
        <v>4.9359849136290102E-2</v>
      </c>
      <c r="AU52" s="3">
        <f>+'Indice PondENGHO'!AU50/'Indice PondENGHO'!AU49-1</f>
        <v>-8.0545313993176659E-3</v>
      </c>
      <c r="AV52" s="3">
        <f>+'Indice PondENGHO'!AV50/'Indice PondENGHO'!AV49-1</f>
        <v>5.184837594954339E-2</v>
      </c>
      <c r="AW52" s="3">
        <f>+'Indice PondENGHO'!AW50/'Indice PondENGHO'!AW49-1</f>
        <v>2.2728855427718297E-2</v>
      </c>
      <c r="AX52" s="3">
        <f>+'Indice PondENGHO'!AX50/'Indice PondENGHO'!AX49-1</f>
        <v>4.5523694240426682E-2</v>
      </c>
      <c r="AY52" s="3">
        <f>+'Indice PondENGHO'!AY50/'Indice PondENGHO'!AY49-1</f>
        <v>1.7558353855658515E-2</v>
      </c>
      <c r="AZ52" s="10">
        <f>+'Indice PondENGHO'!AZ50/'Indice PondENGHO'!AZ49-1</f>
        <v>3.0077041103785396E-2</v>
      </c>
      <c r="BA52" s="3">
        <f>+'Indice PondENGHO'!BA50/'Indice PondENGHO'!BA49-1</f>
        <v>2.9518109769880008E-2</v>
      </c>
      <c r="BB52" s="3">
        <f>+'Indice PondENGHO'!BB50/'Indice PondENGHO'!BB49-1</f>
        <v>4.1938060410183997E-2</v>
      </c>
      <c r="BC52" s="3">
        <f>+'Indice PondENGHO'!BC50/'Indice PondENGHO'!BC49-1</f>
        <v>3.1329694260580521E-2</v>
      </c>
      <c r="BD52" s="3">
        <f>+'Indice PondENGHO'!BD50/'Indice PondENGHO'!BD49-1</f>
        <v>2.3952729287618713E-2</v>
      </c>
      <c r="BE52" s="3">
        <f>+'Indice PondENGHO'!BE50/'Indice PondENGHO'!BE49-1</f>
        <v>5.3809853666651142E-2</v>
      </c>
      <c r="BF52" s="3">
        <f>+'Indice PondENGHO'!BF50/'Indice PondENGHO'!BF49-1</f>
        <v>4.9700924527273704E-2</v>
      </c>
      <c r="BG52" s="3">
        <f>+'Indice PondENGHO'!BG50/'Indice PondENGHO'!BG49-1</f>
        <v>-7.598020316253451E-3</v>
      </c>
      <c r="BH52" s="3">
        <f>+'Indice PondENGHO'!BH50/'Indice PondENGHO'!BH49-1</f>
        <v>5.1797108523548463E-2</v>
      </c>
      <c r="BI52" s="3">
        <f>+'Indice PondENGHO'!BI50/'Indice PondENGHO'!BI49-1</f>
        <v>2.0686322420577996E-2</v>
      </c>
      <c r="BJ52" s="3">
        <f>+'Indice PondENGHO'!BJ50/'Indice PondENGHO'!BJ49-1</f>
        <v>4.6808213702289159E-2</v>
      </c>
      <c r="BK52" s="11">
        <f>+'Indice PondENGHO'!BK50/'Indice PondENGHO'!BK49-1</f>
        <v>1.6521369476996783E-2</v>
      </c>
      <c r="BL52" s="2">
        <f t="shared" si="3"/>
        <v>44166</v>
      </c>
      <c r="BM52" s="3">
        <f>+'Indice PondENGHO'!BL50/'Indice PondENGHO'!BL49-1</f>
        <v>3.7770292404680328E-2</v>
      </c>
      <c r="BN52" s="3">
        <f>+'Indice PondENGHO'!BM50/'Indice PondENGHO'!BM49-1</f>
        <v>3.6910805255342849E-2</v>
      </c>
      <c r="BO52" s="3">
        <f>+'Indice PondENGHO'!BN50/'Indice PondENGHO'!BN49-1</f>
        <v>3.6781902276991518E-2</v>
      </c>
      <c r="BP52" s="3">
        <f>+'Indice PondENGHO'!BO50/'Indice PondENGHO'!BO49-1</f>
        <v>3.7207393084023099E-2</v>
      </c>
      <c r="BQ52" s="3">
        <f>+'Indice PondENGHO'!BP50/'Indice PondENGHO'!BP49-1</f>
        <v>3.7437723488618291E-2</v>
      </c>
      <c r="BR52" s="10">
        <f>+'Indice PondENGHO'!BQ50/'Indice PondENGHO'!BQ49-1</f>
        <v>3.4380404439827261E-2</v>
      </c>
      <c r="BS52" s="3">
        <f>+'Indice PondENGHO'!BR50/'Indice PondENGHO'!BR49-1</f>
        <v>3.0134443385778198E-2</v>
      </c>
      <c r="BT52" s="3">
        <f>+'Indice PondENGHO'!BS50/'Indice PondENGHO'!BS49-1</f>
        <v>4.2165146139550691E-2</v>
      </c>
      <c r="BU52" s="3">
        <f>+'Indice PondENGHO'!BT50/'Indice PondENGHO'!BT49-1</f>
        <v>2.9233263234643925E-2</v>
      </c>
      <c r="BV52" s="3">
        <f>+'Indice PondENGHO'!BU50/'Indice PondENGHO'!BU49-1</f>
        <v>2.4128504139564688E-2</v>
      </c>
      <c r="BW52" s="3">
        <f>+'Indice PondENGHO'!BV50/'Indice PondENGHO'!BV49-1</f>
        <v>5.2842010019400698E-2</v>
      </c>
      <c r="BX52" s="3">
        <f>+'Indice PondENGHO'!BW50/'Indice PondENGHO'!BW49-1</f>
        <v>4.9144209558678709E-2</v>
      </c>
      <c r="BY52" s="3">
        <f>+'Indice PondENGHO'!BX50/'Indice PondENGHO'!BX49-1</f>
        <v>-7.973963162966613E-3</v>
      </c>
      <c r="BZ52" s="3">
        <f>+'Indice PondENGHO'!BY50/'Indice PondENGHO'!BY49-1</f>
        <v>5.167666791929082E-2</v>
      </c>
      <c r="CA52" s="3">
        <f>+'Indice PondENGHO'!BZ50/'Indice PondENGHO'!BZ49-1</f>
        <v>2.2076765568143308E-2</v>
      </c>
      <c r="CB52" s="3">
        <f>+'Indice PondENGHO'!CA50/'Indice PondENGHO'!CA49-1</f>
        <v>4.5790374359463426E-2</v>
      </c>
      <c r="CC52" s="11">
        <f>+'Indice PondENGHO'!CB50/'Indice PondENGHO'!CB49-1</f>
        <v>1.7291566868482544E-2</v>
      </c>
      <c r="CD52" s="10">
        <f>+'Indice PondENGHO'!CC50/'Indice PondENGHO'!CC49-1</f>
        <v>3.7229042699274073E-2</v>
      </c>
      <c r="CE52" s="11">
        <f>+'Indice PondENGHO'!CD50/'Indice PondENGHO'!CD49-1</f>
        <v>3.722896096253181E-2</v>
      </c>
      <c r="CG52" s="3">
        <f ca="1">+'Indice PondENGHO'!CF50/'Indice PondENGHO'!CF49-1</f>
        <v>3.6870302072707251E-2</v>
      </c>
      <c r="CI52" s="3">
        <f t="shared" si="4"/>
        <v>3.3256891606203709E-4</v>
      </c>
      <c r="CJ52" s="3">
        <f>+'[3]Infla Mensual PondENGHO'!CF52</f>
        <v>3.9134648453058585E-3</v>
      </c>
      <c r="CK52" s="3">
        <f t="shared" si="5"/>
        <v>-3.5808959292438214E-3</v>
      </c>
    </row>
    <row r="53" spans="1:89" x14ac:dyDescent="0.25">
      <c r="A53" s="2">
        <f t="shared" si="1"/>
        <v>44197</v>
      </c>
      <c r="B53" s="1">
        <f t="shared" si="2"/>
        <v>1</v>
      </c>
      <c r="C53" s="1">
        <v>2021</v>
      </c>
      <c r="D53" s="10">
        <f>+'Indice PondENGHO'!D51/'Indice PondENGHO'!D50-1</f>
        <v>3.3675453664478994E-2</v>
      </c>
      <c r="E53" s="3">
        <f>+'Indice PondENGHO'!E51/'Indice PondENGHO'!E50-1</f>
        <v>3.1507221577454558E-2</v>
      </c>
      <c r="F53" s="3">
        <f>+'Indice PondENGHO'!F51/'Indice PondENGHO'!F50-1</f>
        <v>4.4889551982921105E-2</v>
      </c>
      <c r="G53" s="3">
        <f>+'Indice PondENGHO'!G51/'Indice PondENGHO'!G50-1</f>
        <v>1.7462743411022164E-2</v>
      </c>
      <c r="H53" s="3">
        <f>+'Indice PondENGHO'!H51/'Indice PondENGHO'!H50-1</f>
        <v>3.0201062641721954E-2</v>
      </c>
      <c r="I53" s="3">
        <f>+'Indice PondENGHO'!I51/'Indice PondENGHO'!I50-1</f>
        <v>3.5481782855802502E-2</v>
      </c>
      <c r="J53" s="3">
        <f>+'Indice PondENGHO'!J51/'Indice PondENGHO'!J50-1</f>
        <v>5.1214748892283168E-2</v>
      </c>
      <c r="K53" s="3">
        <f>+'Indice PondENGHO'!K51/'Indice PondENGHO'!K50-1</f>
        <v>0.1126323664470068</v>
      </c>
      <c r="L53" s="3">
        <f>+'Indice PondENGHO'!L51/'Indice PondENGHO'!L50-1</f>
        <v>4.794789655878029E-2</v>
      </c>
      <c r="M53" s="3">
        <f>+'Indice PondENGHO'!M51/'Indice PondENGHO'!M50-1</f>
        <v>3.6808779669007752E-2</v>
      </c>
      <c r="N53" s="3">
        <f>+'Indice PondENGHO'!N51/'Indice PondENGHO'!N50-1</f>
        <v>5.3651693033428316E-2</v>
      </c>
      <c r="O53" s="11">
        <f>+'Indice PondENGHO'!O51/'Indice PondENGHO'!O50-1</f>
        <v>2.0121606250832036E-2</v>
      </c>
      <c r="P53" s="3">
        <f>+'Indice PondENGHO'!P51/'Indice PondENGHO'!P50-1</f>
        <v>3.2503366758371843E-2</v>
      </c>
      <c r="Q53" s="3">
        <f>+'Indice PondENGHO'!Q51/'Indice PondENGHO'!Q50-1</f>
        <v>3.0751409700268351E-2</v>
      </c>
      <c r="R53" s="3">
        <f>+'Indice PondENGHO'!R51/'Indice PondENGHO'!R50-1</f>
        <v>4.4827782221554591E-2</v>
      </c>
      <c r="S53" s="3">
        <f>+'Indice PondENGHO'!S51/'Indice PondENGHO'!S50-1</f>
        <v>1.4300024884761342E-2</v>
      </c>
      <c r="T53" s="3">
        <f>+'Indice PondENGHO'!T51/'Indice PondENGHO'!T50-1</f>
        <v>3.0118543355639238E-2</v>
      </c>
      <c r="U53" s="3">
        <f>+'Indice PondENGHO'!U51/'Indice PondENGHO'!U50-1</f>
        <v>3.4659362759950296E-2</v>
      </c>
      <c r="V53" s="3">
        <f>+'Indice PondENGHO'!V51/'Indice PondENGHO'!V50-1</f>
        <v>4.9323409922099826E-2</v>
      </c>
      <c r="W53" s="3">
        <f>+'Indice PondENGHO'!W51/'Indice PondENGHO'!W50-1</f>
        <v>0.11315659205513517</v>
      </c>
      <c r="X53" s="3">
        <f>+'Indice PondENGHO'!X51/'Indice PondENGHO'!X50-1</f>
        <v>4.8249290190025995E-2</v>
      </c>
      <c r="Y53" s="3">
        <f>+'Indice PondENGHO'!Y51/'Indice PondENGHO'!Y50-1</f>
        <v>3.6412264312573717E-2</v>
      </c>
      <c r="Z53" s="3">
        <f>+'Indice PondENGHO'!Z51/'Indice PondENGHO'!Z50-1</f>
        <v>5.328760714730052E-2</v>
      </c>
      <c r="AA53" s="3">
        <f>+'Indice PondENGHO'!AA51/'Indice PondENGHO'!AA50-1</f>
        <v>2.0181385845092326E-2</v>
      </c>
      <c r="AB53" s="10">
        <f>+'Indice PondENGHO'!AB51/'Indice PondENGHO'!AB50-1</f>
        <v>3.1870023780663059E-2</v>
      </c>
      <c r="AC53" s="3">
        <f>+'Indice PondENGHO'!AC51/'Indice PondENGHO'!AC50-1</f>
        <v>3.1312432264285484E-2</v>
      </c>
      <c r="AD53" s="3">
        <f>+'Indice PondENGHO'!AD51/'Indice PondENGHO'!AD50-1</f>
        <v>4.4962716711441919E-2</v>
      </c>
      <c r="AE53" s="3">
        <f>+'Indice PondENGHO'!AE51/'Indice PondENGHO'!AE50-1</f>
        <v>1.3087364291630044E-2</v>
      </c>
      <c r="AF53" s="3">
        <f>+'Indice PondENGHO'!AF51/'Indice PondENGHO'!AF50-1</f>
        <v>3.0196904875764652E-2</v>
      </c>
      <c r="AG53" s="3">
        <f>+'Indice PondENGHO'!AG51/'Indice PondENGHO'!AG50-1</f>
        <v>3.4092556266652307E-2</v>
      </c>
      <c r="AH53" s="3">
        <f>+'Indice PondENGHO'!AH51/'Indice PondENGHO'!AH50-1</f>
        <v>4.907302473990538E-2</v>
      </c>
      <c r="AI53" s="3">
        <f>+'Indice PondENGHO'!AI51/'Indice PondENGHO'!AI50-1</f>
        <v>0.11356271038981891</v>
      </c>
      <c r="AJ53" s="3">
        <f>+'Indice PondENGHO'!AJ51/'Indice PondENGHO'!AJ50-1</f>
        <v>4.8611716862793752E-2</v>
      </c>
      <c r="AK53" s="3">
        <f>+'Indice PondENGHO'!AK51/'Indice PondENGHO'!AK50-1</f>
        <v>3.6606663707630771E-2</v>
      </c>
      <c r="AL53" s="3">
        <f>+'Indice PondENGHO'!AL51/'Indice PondENGHO'!AL50-1</f>
        <v>5.2949834273854357E-2</v>
      </c>
      <c r="AM53" s="11">
        <f>+'Indice PondENGHO'!AM51/'Indice PondENGHO'!AM50-1</f>
        <v>2.0269255616166104E-2</v>
      </c>
      <c r="AN53" s="3">
        <f>+'Indice PondENGHO'!AN51/'Indice PondENGHO'!AN50-1</f>
        <v>3.1094980007350559E-2</v>
      </c>
      <c r="AO53" s="3">
        <f>+'Indice PondENGHO'!AO51/'Indice PondENGHO'!AO50-1</f>
        <v>3.0700866308068564E-2</v>
      </c>
      <c r="AP53" s="3">
        <f>+'Indice PondENGHO'!AP51/'Indice PondENGHO'!AP50-1</f>
        <v>4.3899084232712937E-2</v>
      </c>
      <c r="AQ53" s="3">
        <f>+'Indice PondENGHO'!AQ51/'Indice PondENGHO'!AQ50-1</f>
        <v>1.1339628686431791E-2</v>
      </c>
      <c r="AR53" s="3">
        <f>+'Indice PondENGHO'!AR51/'Indice PondENGHO'!AR50-1</f>
        <v>3.0233282672796236E-2</v>
      </c>
      <c r="AS53" s="3">
        <f>+'Indice PondENGHO'!AS51/'Indice PondENGHO'!AS50-1</f>
        <v>3.3484888679990554E-2</v>
      </c>
      <c r="AT53" s="3">
        <f>+'Indice PondENGHO'!AT51/'Indice PondENGHO'!AT50-1</f>
        <v>4.7003206464304226E-2</v>
      </c>
      <c r="AU53" s="3">
        <f>+'Indice PondENGHO'!AU51/'Indice PondENGHO'!AU50-1</f>
        <v>0.11378653194993782</v>
      </c>
      <c r="AV53" s="3">
        <f>+'Indice PondENGHO'!AV51/'Indice PondENGHO'!AV50-1</f>
        <v>4.8066915569793256E-2</v>
      </c>
      <c r="AW53" s="3">
        <f>+'Indice PondENGHO'!AW51/'Indice PondENGHO'!AW50-1</f>
        <v>3.6866652132754307E-2</v>
      </c>
      <c r="AX53" s="3">
        <f>+'Indice PondENGHO'!AX51/'Indice PondENGHO'!AX50-1</f>
        <v>5.2574358480336869E-2</v>
      </c>
      <c r="AY53" s="3">
        <f>+'Indice PondENGHO'!AY51/'Indice PondENGHO'!AY50-1</f>
        <v>2.0100145858587437E-2</v>
      </c>
      <c r="AZ53" s="10">
        <f>+'Indice PondENGHO'!AZ51/'Indice PondENGHO'!AZ50-1</f>
        <v>2.9508790538673724E-2</v>
      </c>
      <c r="BA53" s="3">
        <f>+'Indice PondENGHO'!BA51/'Indice PondENGHO'!BA50-1</f>
        <v>2.9676872634750939E-2</v>
      </c>
      <c r="BB53" s="3">
        <f>+'Indice PondENGHO'!BB51/'Indice PondENGHO'!BB50-1</f>
        <v>4.3095136867051576E-2</v>
      </c>
      <c r="BC53" s="3">
        <f>+'Indice PondENGHO'!BC51/'Indice PondENGHO'!BC50-1</f>
        <v>7.5273879933894783E-3</v>
      </c>
      <c r="BD53" s="3">
        <f>+'Indice PondENGHO'!BD51/'Indice PondENGHO'!BD50-1</f>
        <v>2.9617930895027511E-2</v>
      </c>
      <c r="BE53" s="3">
        <f>+'Indice PondENGHO'!BE51/'Indice PondENGHO'!BE50-1</f>
        <v>3.278307903414146E-2</v>
      </c>
      <c r="BF53" s="3">
        <f>+'Indice PondENGHO'!BF51/'Indice PondENGHO'!BF50-1</f>
        <v>4.5987571362486435E-2</v>
      </c>
      <c r="BG53" s="3">
        <f>+'Indice PondENGHO'!BG51/'Indice PondENGHO'!BG50-1</f>
        <v>0.11456925819898967</v>
      </c>
      <c r="BH53" s="3">
        <f>+'Indice PondENGHO'!BH51/'Indice PondENGHO'!BH50-1</f>
        <v>4.8118865415703427E-2</v>
      </c>
      <c r="BI53" s="3">
        <f>+'Indice PondENGHO'!BI51/'Indice PondENGHO'!BI50-1</f>
        <v>3.7123231364603937E-2</v>
      </c>
      <c r="BJ53" s="3">
        <f>+'Indice PondENGHO'!BJ51/'Indice PondENGHO'!BJ50-1</f>
        <v>5.3129136159535628E-2</v>
      </c>
      <c r="BK53" s="11">
        <f>+'Indice PondENGHO'!BK51/'Indice PondENGHO'!BK50-1</f>
        <v>2.0312884979175827E-2</v>
      </c>
      <c r="BL53" s="2">
        <f t="shared" si="3"/>
        <v>44197</v>
      </c>
      <c r="BM53" s="3">
        <f>+'Indice PondENGHO'!BL51/'Indice PondENGHO'!BL50-1</f>
        <v>3.8348460475038815E-2</v>
      </c>
      <c r="BN53" s="3">
        <f>+'Indice PondENGHO'!BM51/'Indice PondENGHO'!BM50-1</f>
        <v>3.8223698936381556E-2</v>
      </c>
      <c r="BO53" s="3">
        <f>+'Indice PondENGHO'!BN51/'Indice PondENGHO'!BN50-1</f>
        <v>3.8192248790760663E-2</v>
      </c>
      <c r="BP53" s="3">
        <f>+'Indice PondENGHO'!BO51/'Indice PondENGHO'!BO50-1</f>
        <v>3.7872846458666398E-2</v>
      </c>
      <c r="BQ53" s="3">
        <f>+'Indice PondENGHO'!BP51/'Indice PondENGHO'!BP50-1</f>
        <v>3.6985888829131452E-2</v>
      </c>
      <c r="BR53" s="10">
        <f>+'Indice PondENGHO'!BQ51/'Indice PondENGHO'!BQ50-1</f>
        <v>3.1626885524504988E-2</v>
      </c>
      <c r="BS53" s="3">
        <f>+'Indice PondENGHO'!BR51/'Indice PondENGHO'!BR50-1</f>
        <v>3.0610037906815268E-2</v>
      </c>
      <c r="BT53" s="3">
        <f>+'Indice PondENGHO'!BS51/'Indice PondENGHO'!BS50-1</f>
        <v>4.4156466918496839E-2</v>
      </c>
      <c r="BU53" s="3">
        <f>+'Indice PondENGHO'!BT51/'Indice PondENGHO'!BT50-1</f>
        <v>1.159156086813673E-2</v>
      </c>
      <c r="BV53" s="3">
        <f>+'Indice PondENGHO'!BU51/'Indice PondENGHO'!BU50-1</f>
        <v>2.995446404675528E-2</v>
      </c>
      <c r="BW53" s="3">
        <f>+'Indice PondENGHO'!BV51/'Indice PondENGHO'!BV50-1</f>
        <v>3.3598829736701585E-2</v>
      </c>
      <c r="BX53" s="3">
        <f>+'Indice PondENGHO'!BW51/'Indice PondENGHO'!BW50-1</f>
        <v>4.7672844570601836E-2</v>
      </c>
      <c r="BY53" s="3">
        <f>+'Indice PondENGHO'!BX51/'Indice PondENGHO'!BX50-1</f>
        <v>0.11372888081140431</v>
      </c>
      <c r="BZ53" s="3">
        <f>+'Indice PondENGHO'!BY51/'Indice PondENGHO'!BY50-1</f>
        <v>4.8188069366310593E-2</v>
      </c>
      <c r="CA53" s="3">
        <f>+'Indice PondENGHO'!BZ51/'Indice PondENGHO'!BZ50-1</f>
        <v>3.6861272338542195E-2</v>
      </c>
      <c r="CB53" s="3">
        <f>+'Indice PondENGHO'!CA51/'Indice PondENGHO'!CA50-1</f>
        <v>5.3034486273503489E-2</v>
      </c>
      <c r="CC53" s="11">
        <f>+'Indice PondENGHO'!CB51/'Indice PondENGHO'!CB50-1</f>
        <v>2.0220730107277873E-2</v>
      </c>
      <c r="CD53" s="10">
        <f>+'Indice PondENGHO'!CC51/'Indice PondENGHO'!CC50-1</f>
        <v>3.7759158384144786E-2</v>
      </c>
      <c r="CE53" s="11">
        <f>+'Indice PondENGHO'!CD51/'Indice PondENGHO'!CD50-1</f>
        <v>3.7759240162668295E-2</v>
      </c>
      <c r="CG53" s="3">
        <f ca="1">+'Indice PondENGHO'!CF51/'Indice PondENGHO'!CF50-1</f>
        <v>3.7512289884845229E-2</v>
      </c>
      <c r="CI53" s="3">
        <f t="shared" si="4"/>
        <v>1.3625716459073622E-3</v>
      </c>
      <c r="CJ53" s="3">
        <f>+'[3]Infla Mensual PondENGHO'!CF53</f>
        <v>5.1146100156098662E-3</v>
      </c>
      <c r="CK53" s="3">
        <f t="shared" si="5"/>
        <v>-3.7520383697025039E-3</v>
      </c>
    </row>
    <row r="54" spans="1:89" x14ac:dyDescent="0.25">
      <c r="A54" s="2">
        <f t="shared" si="1"/>
        <v>44228</v>
      </c>
      <c r="B54" s="1">
        <f t="shared" si="2"/>
        <v>2</v>
      </c>
      <c r="C54" s="1">
        <v>2021</v>
      </c>
      <c r="D54" s="10">
        <f>+'Indice PondENGHO'!D52/'Indice PondENGHO'!D51-1</f>
        <v>2.5655853773451698E-2</v>
      </c>
      <c r="E54" s="3">
        <f>+'Indice PondENGHO'!E52/'Indice PondENGHO'!E51-1</f>
        <v>3.274758111931253E-2</v>
      </c>
      <c r="F54" s="3">
        <f>+'Indice PondENGHO'!F52/'Indice PondENGHO'!F51-1</f>
        <v>4.6239944194881533E-2</v>
      </c>
      <c r="G54" s="3">
        <f>+'Indice PondENGHO'!G52/'Indice PondENGHO'!G51-1</f>
        <v>1.9838972839782532E-2</v>
      </c>
      <c r="H54" s="3">
        <f>+'Indice PondENGHO'!H52/'Indice PondENGHO'!H51-1</f>
        <v>4.5045539998416206E-2</v>
      </c>
      <c r="I54" s="3">
        <f>+'Indice PondENGHO'!I52/'Indice PondENGHO'!I51-1</f>
        <v>3.6885414955047491E-2</v>
      </c>
      <c r="J54" s="3">
        <f>+'Indice PondENGHO'!J52/'Indice PondENGHO'!J51-1</f>
        <v>4.7888020063231451E-2</v>
      </c>
      <c r="K54" s="3">
        <f>+'Indice PondENGHO'!K52/'Indice PondENGHO'!K51-1</f>
        <v>3.5421280180210069E-3</v>
      </c>
      <c r="L54" s="3">
        <f>+'Indice PondENGHO'!L52/'Indice PondENGHO'!L51-1</f>
        <v>2.2680689028993006E-2</v>
      </c>
      <c r="M54" s="3">
        <f>+'Indice PondENGHO'!M52/'Indice PondENGHO'!M51-1</f>
        <v>2.175976394120438E-2</v>
      </c>
      <c r="N54" s="3">
        <f>+'Indice PondENGHO'!N52/'Indice PondENGHO'!N51-1</f>
        <v>5.143786259104921E-2</v>
      </c>
      <c r="O54" s="11">
        <f>+'Indice PondENGHO'!O52/'Indice PondENGHO'!O51-1</f>
        <v>3.1691573153016739E-2</v>
      </c>
      <c r="P54" s="3">
        <f>+'Indice PondENGHO'!P52/'Indice PondENGHO'!P51-1</f>
        <v>2.5328909859573701E-2</v>
      </c>
      <c r="Q54" s="3">
        <f>+'Indice PondENGHO'!Q52/'Indice PondENGHO'!Q51-1</f>
        <v>3.305209915963836E-2</v>
      </c>
      <c r="R54" s="3">
        <f>+'Indice PondENGHO'!R52/'Indice PondENGHO'!R51-1</f>
        <v>4.5878656575764287E-2</v>
      </c>
      <c r="S54" s="3">
        <f>+'Indice PondENGHO'!S52/'Indice PondENGHO'!S51-1</f>
        <v>2.1006210471056885E-2</v>
      </c>
      <c r="T54" s="3">
        <f>+'Indice PondENGHO'!T52/'Indice PondENGHO'!T51-1</f>
        <v>4.5384823590342904E-2</v>
      </c>
      <c r="U54" s="3">
        <f>+'Indice PondENGHO'!U52/'Indice PondENGHO'!U51-1</f>
        <v>3.550425500813037E-2</v>
      </c>
      <c r="V54" s="3">
        <f>+'Indice PondENGHO'!V52/'Indice PondENGHO'!V51-1</f>
        <v>4.8219972663395838E-2</v>
      </c>
      <c r="W54" s="3">
        <f>+'Indice PondENGHO'!W52/'Indice PondENGHO'!W51-1</f>
        <v>2.3859376862873649E-3</v>
      </c>
      <c r="X54" s="3">
        <f>+'Indice PondENGHO'!X52/'Indice PondENGHO'!X51-1</f>
        <v>2.2474023469880589E-2</v>
      </c>
      <c r="Y54" s="3">
        <f>+'Indice PondENGHO'!Y52/'Indice PondENGHO'!Y51-1</f>
        <v>2.0703540502453155E-2</v>
      </c>
      <c r="Z54" s="3">
        <f>+'Indice PondENGHO'!Z52/'Indice PondENGHO'!Z51-1</f>
        <v>5.2134896722808133E-2</v>
      </c>
      <c r="AA54" s="3">
        <f>+'Indice PondENGHO'!AA52/'Indice PondENGHO'!AA51-1</f>
        <v>3.2190768278489212E-2</v>
      </c>
      <c r="AB54" s="10">
        <f>+'Indice PondENGHO'!AB52/'Indice PondENGHO'!AB51-1</f>
        <v>2.5243275109813057E-2</v>
      </c>
      <c r="AC54" s="3">
        <f>+'Indice PondENGHO'!AC52/'Indice PondENGHO'!AC51-1</f>
        <v>3.3060683254368284E-2</v>
      </c>
      <c r="AD54" s="3">
        <f>+'Indice PondENGHO'!AD52/'Indice PondENGHO'!AD51-1</f>
        <v>4.5770104699274228E-2</v>
      </c>
      <c r="AE54" s="3">
        <f>+'Indice PondENGHO'!AE52/'Indice PondENGHO'!AE51-1</f>
        <v>2.0830821895450713E-2</v>
      </c>
      <c r="AF54" s="3">
        <f>+'Indice PondENGHO'!AF52/'Indice PondENGHO'!AF51-1</f>
        <v>4.5194977024184624E-2</v>
      </c>
      <c r="AG54" s="3">
        <f>+'Indice PondENGHO'!AG52/'Indice PondENGHO'!AG51-1</f>
        <v>3.4946229177981625E-2</v>
      </c>
      <c r="AH54" s="3">
        <f>+'Indice PondENGHO'!AH52/'Indice PondENGHO'!AH51-1</f>
        <v>4.8293998134509408E-2</v>
      </c>
      <c r="AI54" s="3">
        <f>+'Indice PondENGHO'!AI52/'Indice PondENGHO'!AI51-1</f>
        <v>1.6669398916278055E-3</v>
      </c>
      <c r="AJ54" s="3">
        <f>+'Indice PondENGHO'!AJ52/'Indice PondENGHO'!AJ51-1</f>
        <v>2.2324602889730372E-2</v>
      </c>
      <c r="AK54" s="3">
        <f>+'Indice PondENGHO'!AK52/'Indice PondENGHO'!AK51-1</f>
        <v>2.0826273908721049E-2</v>
      </c>
      <c r="AL54" s="3">
        <f>+'Indice PondENGHO'!AL52/'Indice PondENGHO'!AL51-1</f>
        <v>5.3142923281397358E-2</v>
      </c>
      <c r="AM54" s="11">
        <f>+'Indice PondENGHO'!AM52/'Indice PondENGHO'!AM51-1</f>
        <v>3.2534749788003525E-2</v>
      </c>
      <c r="AN54" s="3">
        <f>+'Indice PondENGHO'!AN52/'Indice PondENGHO'!AN51-1</f>
        <v>2.5384648769062768E-2</v>
      </c>
      <c r="AO54" s="3">
        <f>+'Indice PondENGHO'!AO52/'Indice PondENGHO'!AO51-1</f>
        <v>3.2935455964901772E-2</v>
      </c>
      <c r="AP54" s="3">
        <f>+'Indice PondENGHO'!AP52/'Indice PondENGHO'!AP51-1</f>
        <v>4.5014000705193125E-2</v>
      </c>
      <c r="AQ54" s="3">
        <f>+'Indice PondENGHO'!AQ52/'Indice PondENGHO'!AQ51-1</f>
        <v>2.0800045440990678E-2</v>
      </c>
      <c r="AR54" s="3">
        <f>+'Indice PondENGHO'!AR52/'Indice PondENGHO'!AR51-1</f>
        <v>4.5239175084787364E-2</v>
      </c>
      <c r="AS54" s="3">
        <f>+'Indice PondENGHO'!AS52/'Indice PondENGHO'!AS51-1</f>
        <v>3.4103218192977458E-2</v>
      </c>
      <c r="AT54" s="3">
        <f>+'Indice PondENGHO'!AT52/'Indice PondENGHO'!AT51-1</f>
        <v>4.8368889082104571E-2</v>
      </c>
      <c r="AU54" s="3">
        <f>+'Indice PondENGHO'!AU52/'Indice PondENGHO'!AU51-1</f>
        <v>2.321509719037218E-3</v>
      </c>
      <c r="AV54" s="3">
        <f>+'Indice PondENGHO'!AV52/'Indice PondENGHO'!AV51-1</f>
        <v>2.2880459913334095E-2</v>
      </c>
      <c r="AW54" s="3">
        <f>+'Indice PondENGHO'!AW52/'Indice PondENGHO'!AW51-1</f>
        <v>2.0330876073575421E-2</v>
      </c>
      <c r="AX54" s="3">
        <f>+'Indice PondENGHO'!AX52/'Indice PondENGHO'!AX51-1</f>
        <v>5.3654518521586647E-2</v>
      </c>
      <c r="AY54" s="3">
        <f>+'Indice PondENGHO'!AY52/'Indice PondENGHO'!AY51-1</f>
        <v>3.2537008027333059E-2</v>
      </c>
      <c r="AZ54" s="10">
        <f>+'Indice PondENGHO'!AZ52/'Indice PondENGHO'!AZ51-1</f>
        <v>2.5432541004809517E-2</v>
      </c>
      <c r="BA54" s="3">
        <f>+'Indice PondENGHO'!BA52/'Indice PondENGHO'!BA51-1</f>
        <v>3.3008844799087056E-2</v>
      </c>
      <c r="BB54" s="3">
        <f>+'Indice PondENGHO'!BB52/'Indice PondENGHO'!BB51-1</f>
        <v>4.4290104933527141E-2</v>
      </c>
      <c r="BC54" s="3">
        <f>+'Indice PondENGHO'!BC52/'Indice PondENGHO'!BC51-1</f>
        <v>2.0530478551795905E-2</v>
      </c>
      <c r="BD54" s="3">
        <f>+'Indice PondENGHO'!BD52/'Indice PondENGHO'!BD51-1</f>
        <v>4.6009098527989289E-2</v>
      </c>
      <c r="BE54" s="3">
        <f>+'Indice PondENGHO'!BE52/'Indice PondENGHO'!BE51-1</f>
        <v>3.3040770594305879E-2</v>
      </c>
      <c r="BF54" s="3">
        <f>+'Indice PondENGHO'!BF52/'Indice PondENGHO'!BF51-1</f>
        <v>4.807898800490884E-2</v>
      </c>
      <c r="BG54" s="3">
        <f>+'Indice PondENGHO'!BG52/'Indice PondENGHO'!BG51-1</f>
        <v>1.8151056728556991E-3</v>
      </c>
      <c r="BH54" s="3">
        <f>+'Indice PondENGHO'!BH52/'Indice PondENGHO'!BH51-1</f>
        <v>2.3914654076302E-2</v>
      </c>
      <c r="BI54" s="3">
        <f>+'Indice PondENGHO'!BI52/'Indice PondENGHO'!BI51-1</f>
        <v>1.8385541267942562E-2</v>
      </c>
      <c r="BJ54" s="3">
        <f>+'Indice PondENGHO'!BJ52/'Indice PondENGHO'!BJ51-1</f>
        <v>5.4781270877999111E-2</v>
      </c>
      <c r="BK54" s="11">
        <f>+'Indice PondENGHO'!BK52/'Indice PondENGHO'!BK51-1</f>
        <v>3.2500669086046541E-2</v>
      </c>
      <c r="BL54" s="2">
        <f t="shared" si="3"/>
        <v>44228</v>
      </c>
      <c r="BM54" s="3">
        <f>+'Indice PondENGHO'!BL52/'Indice PondENGHO'!BL51-1</f>
        <v>3.1574557395192437E-2</v>
      </c>
      <c r="BN54" s="3">
        <f>+'Indice PondENGHO'!BM52/'Indice PondENGHO'!BM51-1</f>
        <v>3.2424019772567148E-2</v>
      </c>
      <c r="BO54" s="3">
        <f>+'Indice PondENGHO'!BN52/'Indice PondENGHO'!BN51-1</f>
        <v>3.2709266728041753E-2</v>
      </c>
      <c r="BP54" s="3">
        <f>+'Indice PondENGHO'!BO52/'Indice PondENGHO'!BO51-1</f>
        <v>3.3769541225228794E-2</v>
      </c>
      <c r="BQ54" s="3">
        <f>+'Indice PondENGHO'!BP52/'Indice PondENGHO'!BP51-1</f>
        <v>3.4672246819139829E-2</v>
      </c>
      <c r="BR54" s="10">
        <f>+'Indice PondENGHO'!BQ52/'Indice PondENGHO'!BQ51-1</f>
        <v>2.5406398268525754E-2</v>
      </c>
      <c r="BS54" s="3">
        <f>+'Indice PondENGHO'!BR52/'Indice PondENGHO'!BR51-1</f>
        <v>3.2976157680532747E-2</v>
      </c>
      <c r="BT54" s="3">
        <f>+'Indice PondENGHO'!BS52/'Indice PondENGHO'!BS51-1</f>
        <v>4.5259416378743644E-2</v>
      </c>
      <c r="BU54" s="3">
        <f>+'Indice PondENGHO'!BT52/'Indice PondENGHO'!BT51-1</f>
        <v>2.0636424086470262E-2</v>
      </c>
      <c r="BV54" s="3">
        <f>+'Indice PondENGHO'!BU52/'Indice PondENGHO'!BU51-1</f>
        <v>4.5553942992775598E-2</v>
      </c>
      <c r="BW54" s="3">
        <f>+'Indice PondENGHO'!BV52/'Indice PondENGHO'!BV51-1</f>
        <v>3.4201214546376368E-2</v>
      </c>
      <c r="BX54" s="3">
        <f>+'Indice PondENGHO'!BW52/'Indice PondENGHO'!BW51-1</f>
        <v>4.8190417088236348E-2</v>
      </c>
      <c r="BY54" s="3">
        <f>+'Indice PondENGHO'!BX52/'Indice PondENGHO'!BX51-1</f>
        <v>2.1989803284698795E-3</v>
      </c>
      <c r="BZ54" s="3">
        <f>+'Indice PondENGHO'!BY52/'Indice PondENGHO'!BY51-1</f>
        <v>2.3093999324521608E-2</v>
      </c>
      <c r="CA54" s="3">
        <f>+'Indice PondENGHO'!BZ52/'Indice PondENGHO'!BZ51-1</f>
        <v>1.978194004056899E-2</v>
      </c>
      <c r="CB54" s="3">
        <f>+'Indice PondENGHO'!CA52/'Indice PondENGHO'!CA51-1</f>
        <v>5.3660957755862437E-2</v>
      </c>
      <c r="CC54" s="11">
        <f>+'Indice PondENGHO'!CB52/'Indice PondENGHO'!CB51-1</f>
        <v>3.2391564858201605E-2</v>
      </c>
      <c r="CD54" s="10">
        <f>+'Indice PondENGHO'!CC52/'Indice PondENGHO'!CC51-1</f>
        <v>3.338809817029853E-2</v>
      </c>
      <c r="CE54" s="11">
        <f>+'Indice PondENGHO'!CD52/'Indice PondENGHO'!CD51-1</f>
        <v>3.338809817029853E-2</v>
      </c>
      <c r="CG54" s="3">
        <f ca="1">+'Indice PondENGHO'!CF52/'Indice PondENGHO'!CF51-1</f>
        <v>3.3384852828337364E-2</v>
      </c>
      <c r="CI54" s="3">
        <f t="shared" si="4"/>
        <v>-3.0976894239473918E-3</v>
      </c>
      <c r="CJ54" s="3">
        <f>+'[3]Infla Mensual PondENGHO'!CF54</f>
        <v>-6.8465933442629634E-4</v>
      </c>
      <c r="CK54" s="3">
        <f t="shared" si="5"/>
        <v>-2.4130300895210954E-3</v>
      </c>
    </row>
    <row r="55" spans="1:89" x14ac:dyDescent="0.25">
      <c r="A55" s="2">
        <f t="shared" si="1"/>
        <v>44256</v>
      </c>
      <c r="B55" s="1">
        <f t="shared" si="2"/>
        <v>3</v>
      </c>
      <c r="C55" s="1">
        <v>2021</v>
      </c>
      <c r="D55" s="10">
        <f>+'Indice PondENGHO'!D53/'Indice PondENGHO'!D52-1</f>
        <v>3.1184030254745698E-2</v>
      </c>
      <c r="E55" s="3">
        <f>+'Indice PondENGHO'!E53/'Indice PondENGHO'!E52-1</f>
        <v>5.200339591315406E-2</v>
      </c>
      <c r="F55" s="3">
        <f>+'Indice PondENGHO'!F53/'Indice PondENGHO'!F52-1</f>
        <v>6.4110737624772707E-2</v>
      </c>
      <c r="G55" s="3">
        <f>+'Indice PondENGHO'!G53/'Indice PondENGHO'!G52-1</f>
        <v>1.4578384087629681E-2</v>
      </c>
      <c r="H55" s="3">
        <f>+'Indice PondENGHO'!H53/'Indice PondENGHO'!H52-1</f>
        <v>3.1469662899027862E-2</v>
      </c>
      <c r="I55" s="3">
        <f>+'Indice PondENGHO'!I53/'Indice PondENGHO'!I52-1</f>
        <v>3.8889206544123756E-2</v>
      </c>
      <c r="J55" s="3">
        <f>+'Indice PondENGHO'!J53/'Indice PondENGHO'!J52-1</f>
        <v>4.3644651981886939E-2</v>
      </c>
      <c r="K55" s="3">
        <f>+'Indice PondENGHO'!K53/'Indice PondENGHO'!K52-1</f>
        <v>4.3449429862973954E-3</v>
      </c>
      <c r="L55" s="3">
        <f>+'Indice PondENGHO'!L53/'Indice PondENGHO'!L52-1</f>
        <v>5.2037584016329186E-2</v>
      </c>
      <c r="M55" s="3">
        <f>+'Indice PondENGHO'!M53/'Indice PondENGHO'!M52-1</f>
        <v>7.3809052730021918E-2</v>
      </c>
      <c r="N55" s="3">
        <f>+'Indice PondENGHO'!N53/'Indice PondENGHO'!N52-1</f>
        <v>3.3277075463710393E-2</v>
      </c>
      <c r="O55" s="11">
        <f>+'Indice PondENGHO'!O53/'Indice PondENGHO'!O52-1</f>
        <v>2.2656993089086308E-2</v>
      </c>
      <c r="P55" s="3">
        <f>+'Indice PondENGHO'!P53/'Indice PondENGHO'!P52-1</f>
        <v>3.2088186485485393E-2</v>
      </c>
      <c r="Q55" s="3">
        <f>+'Indice PondENGHO'!Q53/'Indice PondENGHO'!Q52-1</f>
        <v>5.1705713259073027E-2</v>
      </c>
      <c r="R55" s="3">
        <f>+'Indice PondENGHO'!R53/'Indice PondENGHO'!R52-1</f>
        <v>6.7352636429213852E-2</v>
      </c>
      <c r="S55" s="3">
        <f>+'Indice PondENGHO'!S53/'Indice PondENGHO'!S52-1</f>
        <v>1.4003278376842454E-2</v>
      </c>
      <c r="T55" s="3">
        <f>+'Indice PondENGHO'!T53/'Indice PondENGHO'!T52-1</f>
        <v>3.1560099908329864E-2</v>
      </c>
      <c r="U55" s="3">
        <f>+'Indice PondENGHO'!U53/'Indice PondENGHO'!U52-1</f>
        <v>3.9423626247425236E-2</v>
      </c>
      <c r="V55" s="3">
        <f>+'Indice PondENGHO'!V53/'Indice PondENGHO'!V52-1</f>
        <v>4.3001801672915674E-2</v>
      </c>
      <c r="W55" s="3">
        <f>+'Indice PondENGHO'!W53/'Indice PondENGHO'!W52-1</f>
        <v>3.6226835725232664E-3</v>
      </c>
      <c r="X55" s="3">
        <f>+'Indice PondENGHO'!X53/'Indice PondENGHO'!X52-1</f>
        <v>5.4866649791308841E-2</v>
      </c>
      <c r="Y55" s="3">
        <f>+'Indice PondENGHO'!Y53/'Indice PondENGHO'!Y52-1</f>
        <v>8.29456111703466E-2</v>
      </c>
      <c r="Z55" s="3">
        <f>+'Indice PondENGHO'!Z53/'Indice PondENGHO'!Z52-1</f>
        <v>3.1943897929931575E-2</v>
      </c>
      <c r="AA55" s="3">
        <f>+'Indice PondENGHO'!AA53/'Indice PondENGHO'!AA52-1</f>
        <v>2.2198369785164651E-2</v>
      </c>
      <c r="AB55" s="10">
        <f>+'Indice PondENGHO'!AB53/'Indice PondENGHO'!AB52-1</f>
        <v>3.2799758423871284E-2</v>
      </c>
      <c r="AC55" s="3">
        <f>+'Indice PondENGHO'!AC53/'Indice PondENGHO'!AC52-1</f>
        <v>5.207337293744807E-2</v>
      </c>
      <c r="AD55" s="3">
        <f>+'Indice PondENGHO'!AD53/'Indice PondENGHO'!AD52-1</f>
        <v>6.8243073220918493E-2</v>
      </c>
      <c r="AE55" s="3">
        <f>+'Indice PondENGHO'!AE53/'Indice PondENGHO'!AE52-1</f>
        <v>1.3551835150114488E-2</v>
      </c>
      <c r="AF55" s="3">
        <f>+'Indice PondENGHO'!AF53/'Indice PondENGHO'!AF52-1</f>
        <v>3.1770834850264107E-2</v>
      </c>
      <c r="AG55" s="3">
        <f>+'Indice PondENGHO'!AG53/'Indice PondENGHO'!AG52-1</f>
        <v>4.0216981807859042E-2</v>
      </c>
      <c r="AH55" s="3">
        <f>+'Indice PondENGHO'!AH53/'Indice PondENGHO'!AH52-1</f>
        <v>4.2888101094840092E-2</v>
      </c>
      <c r="AI55" s="3">
        <f>+'Indice PondENGHO'!AI53/'Indice PondENGHO'!AI52-1</f>
        <v>3.0305189853936376E-3</v>
      </c>
      <c r="AJ55" s="3">
        <f>+'Indice PondENGHO'!AJ53/'Indice PondENGHO'!AJ52-1</f>
        <v>5.6623530859766014E-2</v>
      </c>
      <c r="AK55" s="3">
        <f>+'Indice PondENGHO'!AK53/'Indice PondENGHO'!AK52-1</f>
        <v>8.4629912318328504E-2</v>
      </c>
      <c r="AL55" s="3">
        <f>+'Indice PondENGHO'!AL53/'Indice PondENGHO'!AL52-1</f>
        <v>3.1017628712864287E-2</v>
      </c>
      <c r="AM55" s="11">
        <f>+'Indice PondENGHO'!AM53/'Indice PondENGHO'!AM52-1</f>
        <v>2.1966802274662189E-2</v>
      </c>
      <c r="AN55" s="3">
        <f>+'Indice PondENGHO'!AN53/'Indice PondENGHO'!AN52-1</f>
        <v>3.325609190569967E-2</v>
      </c>
      <c r="AO55" s="3">
        <f>+'Indice PondENGHO'!AO53/'Indice PondENGHO'!AO52-1</f>
        <v>5.1824969658664344E-2</v>
      </c>
      <c r="AP55" s="3">
        <f>+'Indice PondENGHO'!AP53/'Indice PondENGHO'!AP52-1</f>
        <v>7.1089201415185821E-2</v>
      </c>
      <c r="AQ55" s="3">
        <f>+'Indice PondENGHO'!AQ53/'Indice PondENGHO'!AQ52-1</f>
        <v>1.3422487489674007E-2</v>
      </c>
      <c r="AR55" s="3">
        <f>+'Indice PondENGHO'!AR53/'Indice PondENGHO'!AR52-1</f>
        <v>3.166022897315024E-2</v>
      </c>
      <c r="AS55" s="3">
        <f>+'Indice PondENGHO'!AS53/'Indice PondENGHO'!AS52-1</f>
        <v>4.0187589661981882E-2</v>
      </c>
      <c r="AT55" s="3">
        <f>+'Indice PondENGHO'!AT53/'Indice PondENGHO'!AT52-1</f>
        <v>4.1871710334310253E-2</v>
      </c>
      <c r="AU55" s="3">
        <f>+'Indice PondENGHO'!AU53/'Indice PondENGHO'!AU52-1</f>
        <v>3.1618512631836904E-3</v>
      </c>
      <c r="AV55" s="3">
        <f>+'Indice PondENGHO'!AV53/'Indice PondENGHO'!AV52-1</f>
        <v>5.5253682949468752E-2</v>
      </c>
      <c r="AW55" s="3">
        <f>+'Indice PondENGHO'!AW53/'Indice PondENGHO'!AW52-1</f>
        <v>8.321800725748596E-2</v>
      </c>
      <c r="AX55" s="3">
        <f>+'Indice PondENGHO'!AX53/'Indice PondENGHO'!AX52-1</f>
        <v>3.0694629898035286E-2</v>
      </c>
      <c r="AY55" s="3">
        <f>+'Indice PondENGHO'!AY53/'Indice PondENGHO'!AY52-1</f>
        <v>2.1772761294571952E-2</v>
      </c>
      <c r="AZ55" s="10">
        <f>+'Indice PondENGHO'!AZ53/'Indice PondENGHO'!AZ52-1</f>
        <v>3.400754863198574E-2</v>
      </c>
      <c r="BA55" s="3">
        <f>+'Indice PondENGHO'!BA53/'Indice PondENGHO'!BA52-1</f>
        <v>5.1432454083768731E-2</v>
      </c>
      <c r="BB55" s="3">
        <f>+'Indice PondENGHO'!BB53/'Indice PondENGHO'!BB52-1</f>
        <v>7.4101300981731955E-2</v>
      </c>
      <c r="BC55" s="3">
        <f>+'Indice PondENGHO'!BC53/'Indice PondENGHO'!BC52-1</f>
        <v>1.2710075729678305E-2</v>
      </c>
      <c r="BD55" s="3">
        <f>+'Indice PondENGHO'!BD53/'Indice PondENGHO'!BD52-1</f>
        <v>3.1213709629745123E-2</v>
      </c>
      <c r="BE55" s="3">
        <f>+'Indice PondENGHO'!BE53/'Indice PondENGHO'!BE52-1</f>
        <v>4.0513347451175186E-2</v>
      </c>
      <c r="BF55" s="3">
        <f>+'Indice PondENGHO'!BF53/'Indice PondENGHO'!BF52-1</f>
        <v>4.1287738296306387E-2</v>
      </c>
      <c r="BG55" s="3">
        <f>+'Indice PondENGHO'!BG53/'Indice PondENGHO'!BG52-1</f>
        <v>2.933327460044044E-3</v>
      </c>
      <c r="BH55" s="3">
        <f>+'Indice PondENGHO'!BH53/'Indice PondENGHO'!BH52-1</f>
        <v>5.332481381923948E-2</v>
      </c>
      <c r="BI55" s="3">
        <f>+'Indice PondENGHO'!BI53/'Indice PondENGHO'!BI52-1</f>
        <v>9.153074914154935E-2</v>
      </c>
      <c r="BJ55" s="3">
        <f>+'Indice PondENGHO'!BJ53/'Indice PondENGHO'!BJ52-1</f>
        <v>2.9849728415558552E-2</v>
      </c>
      <c r="BK55" s="11">
        <f>+'Indice PondENGHO'!BK53/'Indice PondENGHO'!BK52-1</f>
        <v>2.1588095456690937E-2</v>
      </c>
      <c r="BL55" s="2">
        <f t="shared" si="3"/>
        <v>44256</v>
      </c>
      <c r="BM55" s="3">
        <f>+'Indice PondENGHO'!BL53/'Indice PondENGHO'!BL52-1</f>
        <v>3.635297926243819E-2</v>
      </c>
      <c r="BN55" s="3">
        <f>+'Indice PondENGHO'!BM53/'Indice PondENGHO'!BM52-1</f>
        <v>3.7506670583196122E-2</v>
      </c>
      <c r="BO55" s="3">
        <f>+'Indice PondENGHO'!BN53/'Indice PondENGHO'!BN52-1</f>
        <v>3.8077647467583686E-2</v>
      </c>
      <c r="BP55" s="3">
        <f>+'Indice PondENGHO'!BO53/'Indice PondENGHO'!BO52-1</f>
        <v>3.8504498291414446E-2</v>
      </c>
      <c r="BQ55" s="3">
        <f>+'Indice PondENGHO'!BP53/'Indice PondENGHO'!BP52-1</f>
        <v>3.8769349858395419E-2</v>
      </c>
      <c r="BR55" s="10">
        <f>+'Indice PondENGHO'!BQ53/'Indice PondENGHO'!BQ52-1</f>
        <v>3.2736207131852213E-2</v>
      </c>
      <c r="BS55" s="3">
        <f>+'Indice PondENGHO'!BR53/'Indice PondENGHO'!BR52-1</f>
        <v>5.1749464599981643E-2</v>
      </c>
      <c r="BT55" s="3">
        <f>+'Indice PondENGHO'!BS53/'Indice PondENGHO'!BS52-1</f>
        <v>6.9839874566132609E-2</v>
      </c>
      <c r="BU55" s="3">
        <f>+'Indice PondENGHO'!BT53/'Indice PondENGHO'!BT52-1</f>
        <v>1.344204479622757E-2</v>
      </c>
      <c r="BV55" s="3">
        <f>+'Indice PondENGHO'!BU53/'Indice PondENGHO'!BU52-1</f>
        <v>3.1461550853889797E-2</v>
      </c>
      <c r="BW55" s="3">
        <f>+'Indice PondENGHO'!BV53/'Indice PondENGHO'!BV52-1</f>
        <v>4.0132133541229909E-2</v>
      </c>
      <c r="BX55" s="3">
        <f>+'Indice PondENGHO'!BW53/'Indice PondENGHO'!BW52-1</f>
        <v>4.2144587893232499E-2</v>
      </c>
      <c r="BY55" s="3">
        <f>+'Indice PondENGHO'!BX53/'Indice PondENGHO'!BX52-1</f>
        <v>3.2848473516620125E-3</v>
      </c>
      <c r="BZ55" s="3">
        <f>+'Indice PondENGHO'!BY53/'Indice PondENGHO'!BY52-1</f>
        <v>5.4369697817602258E-2</v>
      </c>
      <c r="CA55" s="3">
        <f>+'Indice PondENGHO'!BZ53/'Indice PondENGHO'!BZ52-1</f>
        <v>8.6136911289421469E-2</v>
      </c>
      <c r="CB55" s="3">
        <f>+'Indice PondENGHO'!CA53/'Indice PondENGHO'!CA52-1</f>
        <v>3.0766355317824567E-2</v>
      </c>
      <c r="CC55" s="11">
        <f>+'Indice PondENGHO'!CB53/'Indice PondENGHO'!CB52-1</f>
        <v>2.1883260171222885E-2</v>
      </c>
      <c r="CD55" s="10">
        <f>+'Indice PondENGHO'!CC53/'Indice PondENGHO'!CC52-1</f>
        <v>3.8091891502237241E-2</v>
      </c>
      <c r="CE55" s="11">
        <f>+'Indice PondENGHO'!CD53/'Indice PondENGHO'!CD52-1</f>
        <v>3.8091891502237241E-2</v>
      </c>
      <c r="CG55" s="3">
        <f ca="1">+'Indice PondENGHO'!CF53/'Indice PondENGHO'!CF52-1</f>
        <v>3.8342683368529418E-2</v>
      </c>
      <c r="CI55" s="3">
        <f t="shared" si="4"/>
        <v>-2.416370595957229E-3</v>
      </c>
      <c r="CJ55" s="3">
        <f>+'[3]Infla Mensual PondENGHO'!CF55</f>
        <v>-2.8710223853818384E-3</v>
      </c>
      <c r="CK55" s="3">
        <f t="shared" si="5"/>
        <v>4.5465178942460938E-4</v>
      </c>
    </row>
    <row r="56" spans="1:89" x14ac:dyDescent="0.25">
      <c r="A56" s="2">
        <f t="shared" si="1"/>
        <v>44287</v>
      </c>
      <c r="B56" s="1">
        <f t="shared" si="2"/>
        <v>4</v>
      </c>
      <c r="C56" s="1">
        <v>2021</v>
      </c>
      <c r="D56" s="10">
        <f>+'Indice PondENGHO'!D54/'Indice PondENGHO'!D53-1</f>
        <v>4.4391631360942707E-2</v>
      </c>
      <c r="E56" s="3">
        <f>+'Indice PondENGHO'!E54/'Indice PondENGHO'!E53-1</f>
        <v>4.9499145881409135E-2</v>
      </c>
      <c r="F56" s="3">
        <f>+'Indice PondENGHO'!F54/'Indice PondENGHO'!F53-1</f>
        <v>4.1503595272889271E-2</v>
      </c>
      <c r="G56" s="3">
        <f>+'Indice PondENGHO'!G54/'Indice PondENGHO'!G53-1</f>
        <v>3.5522174903231285E-2</v>
      </c>
      <c r="H56" s="3">
        <f>+'Indice PondENGHO'!H54/'Indice PondENGHO'!H53-1</f>
        <v>4.0781434197141753E-2</v>
      </c>
      <c r="I56" s="3">
        <f>+'Indice PondENGHO'!I54/'Indice PondENGHO'!I53-1</f>
        <v>3.6500717320950393E-2</v>
      </c>
      <c r="J56" s="3">
        <f>+'Indice PondENGHO'!J54/'Indice PondENGHO'!J53-1</f>
        <v>5.7240794429640696E-2</v>
      </c>
      <c r="K56" s="3">
        <f>+'Indice PondENGHO'!K54/'Indice PondENGHO'!K53-1</f>
        <v>8.31533094362924E-3</v>
      </c>
      <c r="L56" s="3">
        <f>+'Indice PondENGHO'!L54/'Indice PondENGHO'!L53-1</f>
        <v>1.4890567747012362E-2</v>
      </c>
      <c r="M56" s="3">
        <f>+'Indice PondENGHO'!M54/'Indice PondENGHO'!M53-1</f>
        <v>3.9735508511228534E-2</v>
      </c>
      <c r="N56" s="3">
        <f>+'Indice PondENGHO'!N54/'Indice PondENGHO'!N53-1</f>
        <v>3.9510813996578076E-2</v>
      </c>
      <c r="O56" s="11">
        <f>+'Indice PondENGHO'!O54/'Indice PondENGHO'!O53-1</f>
        <v>3.6505161822309118E-2</v>
      </c>
      <c r="P56" s="3">
        <f>+'Indice PondENGHO'!P54/'Indice PondENGHO'!P53-1</f>
        <v>4.5382277512431513E-2</v>
      </c>
      <c r="Q56" s="3">
        <f>+'Indice PondENGHO'!Q54/'Indice PondENGHO'!Q53-1</f>
        <v>4.9617820510936994E-2</v>
      </c>
      <c r="R56" s="3">
        <f>+'Indice PondENGHO'!R54/'Indice PondENGHO'!R53-1</f>
        <v>4.1058179382885474E-2</v>
      </c>
      <c r="S56" s="3">
        <f>+'Indice PondENGHO'!S54/'Indice PondENGHO'!S53-1</f>
        <v>3.462748171502561E-2</v>
      </c>
      <c r="T56" s="3">
        <f>+'Indice PondENGHO'!T54/'Indice PondENGHO'!T53-1</f>
        <v>4.1968832755112206E-2</v>
      </c>
      <c r="U56" s="3">
        <f>+'Indice PondENGHO'!U54/'Indice PondENGHO'!U53-1</f>
        <v>3.6899967657627597E-2</v>
      </c>
      <c r="V56" s="3">
        <f>+'Indice PondENGHO'!V54/'Indice PondENGHO'!V53-1</f>
        <v>5.7079191981592725E-2</v>
      </c>
      <c r="W56" s="3">
        <f>+'Indice PondENGHO'!W54/'Indice PondENGHO'!W53-1</f>
        <v>8.6896040513990691E-3</v>
      </c>
      <c r="X56" s="3">
        <f>+'Indice PondENGHO'!X54/'Indice PondENGHO'!X53-1</f>
        <v>1.3799027959986443E-2</v>
      </c>
      <c r="Y56" s="3">
        <f>+'Indice PondENGHO'!Y54/'Indice PondENGHO'!Y53-1</f>
        <v>3.9064265081063532E-2</v>
      </c>
      <c r="Z56" s="3">
        <f>+'Indice PondENGHO'!Z54/'Indice PondENGHO'!Z53-1</f>
        <v>3.9522949089708437E-2</v>
      </c>
      <c r="AA56" s="3">
        <f>+'Indice PondENGHO'!AA54/'Indice PondENGHO'!AA53-1</f>
        <v>3.634156871268357E-2</v>
      </c>
      <c r="AB56" s="10">
        <f>+'Indice PondENGHO'!AB54/'Indice PondENGHO'!AB53-1</f>
        <v>4.5914093367462216E-2</v>
      </c>
      <c r="AC56" s="3">
        <f>+'Indice PondENGHO'!AC54/'Indice PondENGHO'!AC53-1</f>
        <v>4.9088126561332768E-2</v>
      </c>
      <c r="AD56" s="3">
        <f>+'Indice PondENGHO'!AD54/'Indice PondENGHO'!AD53-1</f>
        <v>4.1025828429287481E-2</v>
      </c>
      <c r="AE56" s="3">
        <f>+'Indice PondENGHO'!AE54/'Indice PondENGHO'!AE53-1</f>
        <v>3.3617330845075344E-2</v>
      </c>
      <c r="AF56" s="3">
        <f>+'Indice PondENGHO'!AF54/'Indice PondENGHO'!AF53-1</f>
        <v>4.2362045167380957E-2</v>
      </c>
      <c r="AG56" s="3">
        <f>+'Indice PondENGHO'!AG54/'Indice PondENGHO'!AG53-1</f>
        <v>3.7266282327218514E-2</v>
      </c>
      <c r="AH56" s="3">
        <f>+'Indice PondENGHO'!AH54/'Indice PondENGHO'!AH53-1</f>
        <v>5.7445816765058888E-2</v>
      </c>
      <c r="AI56" s="3">
        <f>+'Indice PondENGHO'!AI54/'Indice PondENGHO'!AI53-1</f>
        <v>8.7807603948018009E-3</v>
      </c>
      <c r="AJ56" s="3">
        <f>+'Indice PondENGHO'!AJ54/'Indice PondENGHO'!AJ53-1</f>
        <v>1.2921422618633605E-2</v>
      </c>
      <c r="AK56" s="3">
        <f>+'Indice PondENGHO'!AK54/'Indice PondENGHO'!AK53-1</f>
        <v>3.8676404677195908E-2</v>
      </c>
      <c r="AL56" s="3">
        <f>+'Indice PondENGHO'!AL54/'Indice PondENGHO'!AL53-1</f>
        <v>3.8983717159208231E-2</v>
      </c>
      <c r="AM56" s="11">
        <f>+'Indice PondENGHO'!AM54/'Indice PondENGHO'!AM53-1</f>
        <v>3.6227394849214667E-2</v>
      </c>
      <c r="AN56" s="3">
        <f>+'Indice PondENGHO'!AN54/'Indice PondENGHO'!AN53-1</f>
        <v>4.628994640570161E-2</v>
      </c>
      <c r="AO56" s="3">
        <f>+'Indice PondENGHO'!AO54/'Indice PondENGHO'!AO53-1</f>
        <v>4.9240799688203607E-2</v>
      </c>
      <c r="AP56" s="3">
        <f>+'Indice PondENGHO'!AP54/'Indice PondENGHO'!AP53-1</f>
        <v>4.1125863751515945E-2</v>
      </c>
      <c r="AQ56" s="3">
        <f>+'Indice PondENGHO'!AQ54/'Indice PondENGHO'!AQ53-1</f>
        <v>3.4364868459250131E-2</v>
      </c>
      <c r="AR56" s="3">
        <f>+'Indice PondENGHO'!AR54/'Indice PondENGHO'!AR53-1</f>
        <v>4.2536594606713551E-2</v>
      </c>
      <c r="AS56" s="3">
        <f>+'Indice PondENGHO'!AS54/'Indice PondENGHO'!AS53-1</f>
        <v>3.7501029446381562E-2</v>
      </c>
      <c r="AT56" s="3">
        <f>+'Indice PondENGHO'!AT54/'Indice PondENGHO'!AT53-1</f>
        <v>5.665376739005068E-2</v>
      </c>
      <c r="AU56" s="3">
        <f>+'Indice PondENGHO'!AU54/'Indice PondENGHO'!AU53-1</f>
        <v>8.6824754439269736E-3</v>
      </c>
      <c r="AV56" s="3">
        <f>+'Indice PondENGHO'!AV54/'Indice PondENGHO'!AV53-1</f>
        <v>1.4114578394435418E-2</v>
      </c>
      <c r="AW56" s="3">
        <f>+'Indice PondENGHO'!AW54/'Indice PondENGHO'!AW53-1</f>
        <v>3.8307081594314951E-2</v>
      </c>
      <c r="AX56" s="3">
        <f>+'Indice PondENGHO'!AX54/'Indice PondENGHO'!AX53-1</f>
        <v>3.8674024652656902E-2</v>
      </c>
      <c r="AY56" s="3">
        <f>+'Indice PondENGHO'!AY54/'Indice PondENGHO'!AY53-1</f>
        <v>3.6501158337179707E-2</v>
      </c>
      <c r="AZ56" s="10">
        <f>+'Indice PondENGHO'!AZ54/'Indice PondENGHO'!AZ53-1</f>
        <v>4.6927563781496318E-2</v>
      </c>
      <c r="BA56" s="3">
        <f>+'Indice PondENGHO'!BA54/'Indice PondENGHO'!BA53-1</f>
        <v>4.9565861261999133E-2</v>
      </c>
      <c r="BB56" s="3">
        <f>+'Indice PondENGHO'!BB54/'Indice PondENGHO'!BB53-1</f>
        <v>4.0945546614992168E-2</v>
      </c>
      <c r="BC56" s="3">
        <f>+'Indice PondENGHO'!BC54/'Indice PondENGHO'!BC53-1</f>
        <v>3.5829976618140025E-2</v>
      </c>
      <c r="BD56" s="3">
        <f>+'Indice PondENGHO'!BD54/'Indice PondENGHO'!BD53-1</f>
        <v>4.3937204690974063E-2</v>
      </c>
      <c r="BE56" s="3">
        <f>+'Indice PondENGHO'!BE54/'Indice PondENGHO'!BE53-1</f>
        <v>3.7791870619166001E-2</v>
      </c>
      <c r="BF56" s="3">
        <f>+'Indice PondENGHO'!BF54/'Indice PondENGHO'!BF53-1</f>
        <v>5.5890565006979198E-2</v>
      </c>
      <c r="BG56" s="3">
        <f>+'Indice PondENGHO'!BG54/'Indice PondENGHO'!BG53-1</f>
        <v>8.5867420801506444E-3</v>
      </c>
      <c r="BH56" s="3">
        <f>+'Indice PondENGHO'!BH54/'Indice PondENGHO'!BH53-1</f>
        <v>1.5660381568360027E-2</v>
      </c>
      <c r="BI56" s="3">
        <f>+'Indice PondENGHO'!BI54/'Indice PondENGHO'!BI53-1</f>
        <v>3.9850441361916733E-2</v>
      </c>
      <c r="BJ56" s="3">
        <f>+'Indice PondENGHO'!BJ54/'Indice PondENGHO'!BJ53-1</f>
        <v>3.738917877295389E-2</v>
      </c>
      <c r="BK56" s="11">
        <f>+'Indice PondENGHO'!BK54/'Indice PondENGHO'!BK53-1</f>
        <v>3.6958412693123721E-2</v>
      </c>
      <c r="BL56" s="2">
        <f t="shared" si="3"/>
        <v>44287</v>
      </c>
      <c r="BM56" s="3">
        <f>+'Indice PondENGHO'!BL54/'Indice PondENGHO'!BL53-1</f>
        <v>4.0672816879927964E-2</v>
      </c>
      <c r="BN56" s="3">
        <f>+'Indice PondENGHO'!BM54/'Indice PondENGHO'!BM53-1</f>
        <v>4.0784058494335973E-2</v>
      </c>
      <c r="BO56" s="3">
        <f>+'Indice PondENGHO'!BN54/'Indice PondENGHO'!BN53-1</f>
        <v>4.0464377117680028E-2</v>
      </c>
      <c r="BP56" s="3">
        <f>+'Indice PondENGHO'!BO54/'Indice PondENGHO'!BO53-1</f>
        <v>4.0644034339211377E-2</v>
      </c>
      <c r="BQ56" s="3">
        <f>+'Indice PondENGHO'!BP54/'Indice PondENGHO'!BP53-1</f>
        <v>4.0309277725275372E-2</v>
      </c>
      <c r="BR56" s="10">
        <f>+'Indice PondENGHO'!BQ54/'Indice PondENGHO'!BQ53-1</f>
        <v>4.5842078134749276E-2</v>
      </c>
      <c r="BS56" s="3">
        <f>+'Indice PondENGHO'!BR54/'Indice PondENGHO'!BR53-1</f>
        <v>4.9418773283348871E-2</v>
      </c>
      <c r="BT56" s="3">
        <f>+'Indice PondENGHO'!BS54/'Indice PondENGHO'!BS53-1</f>
        <v>4.1095957927806515E-2</v>
      </c>
      <c r="BU56" s="3">
        <f>+'Indice PondENGHO'!BT54/'Indice PondENGHO'!BT53-1</f>
        <v>3.4888276740997259E-2</v>
      </c>
      <c r="BV56" s="3">
        <f>+'Indice PondENGHO'!BU54/'Indice PondENGHO'!BU53-1</f>
        <v>4.2864584901558977E-2</v>
      </c>
      <c r="BW56" s="3">
        <f>+'Indice PondENGHO'!BV54/'Indice PondENGHO'!BV53-1</f>
        <v>3.742931576442099E-2</v>
      </c>
      <c r="BX56" s="3">
        <f>+'Indice PondENGHO'!BW54/'Indice PondENGHO'!BW53-1</f>
        <v>5.66231002666302E-2</v>
      </c>
      <c r="BY56" s="3">
        <f>+'Indice PondENGHO'!BX54/'Indice PondENGHO'!BX53-1</f>
        <v>8.632663775000271E-3</v>
      </c>
      <c r="BZ56" s="3">
        <f>+'Indice PondENGHO'!BY54/'Indice PondENGHO'!BY53-1</f>
        <v>1.4528479845079323E-2</v>
      </c>
      <c r="CA56" s="3">
        <f>+'Indice PondENGHO'!BZ54/'Indice PondENGHO'!BZ53-1</f>
        <v>3.9175650139552154E-2</v>
      </c>
      <c r="CB56" s="3">
        <f>+'Indice PondENGHO'!CA54/'Indice PondENGHO'!CA53-1</f>
        <v>3.8376720864585101E-2</v>
      </c>
      <c r="CC56" s="11">
        <f>+'Indice PondENGHO'!CB54/'Indice PondENGHO'!CB53-1</f>
        <v>3.6602724625966809E-2</v>
      </c>
      <c r="CD56" s="10">
        <f>+'Indice PondENGHO'!CC54/'Indice PondENGHO'!CC53-1</f>
        <v>4.0530313889505232E-2</v>
      </c>
      <c r="CE56" s="11">
        <f>+'Indice PondENGHO'!CD54/'Indice PondENGHO'!CD53-1</f>
        <v>4.0530313889505232E-2</v>
      </c>
      <c r="CG56" s="3">
        <f ca="1">+'Indice PondENGHO'!CF54/'Indice PondENGHO'!CF53-1</f>
        <v>4.0394871876068716E-2</v>
      </c>
      <c r="CI56" s="3">
        <f t="shared" si="4"/>
        <v>3.6353915465259234E-4</v>
      </c>
      <c r="CJ56" s="3">
        <f>+'[3]Infla Mensual PondENGHO'!CF56</f>
        <v>4.7855755839454339E-4</v>
      </c>
      <c r="CK56" s="3">
        <f t="shared" si="5"/>
        <v>-1.1501840374195105E-4</v>
      </c>
    </row>
    <row r="57" spans="1:89" x14ac:dyDescent="0.25">
      <c r="A57" s="2">
        <f t="shared" si="1"/>
        <v>44317</v>
      </c>
      <c r="B57" s="1">
        <f t="shared" si="2"/>
        <v>5</v>
      </c>
      <c r="C57" s="1">
        <v>2021</v>
      </c>
      <c r="D57" s="10">
        <f>+'Indice PondENGHO'!D55/'Indice PondENGHO'!D54-1</f>
        <v>4.4131323988381821E-2</v>
      </c>
      <c r="E57" s="3">
        <f>+'Indice PondENGHO'!E55/'Indice PondENGHO'!E54-1</f>
        <v>2.3114849004152616E-2</v>
      </c>
      <c r="F57" s="3">
        <f>+'Indice PondENGHO'!F55/'Indice PondENGHO'!F54-1</f>
        <v>3.317027297633901E-2</v>
      </c>
      <c r="G57" s="3">
        <f>+'Indice PondENGHO'!G55/'Indice PondENGHO'!G54-1</f>
        <v>1.9286470262942057E-2</v>
      </c>
      <c r="H57" s="3">
        <f>+'Indice PondENGHO'!H55/'Indice PondENGHO'!H54-1</f>
        <v>2.2908162611176897E-2</v>
      </c>
      <c r="I57" s="3">
        <f>+'Indice PondENGHO'!I55/'Indice PondENGHO'!I54-1</f>
        <v>4.6494475832636439E-2</v>
      </c>
      <c r="J57" s="3">
        <f>+'Indice PondENGHO'!J55/'Indice PondENGHO'!J54-1</f>
        <v>5.8151003836509396E-2</v>
      </c>
      <c r="K57" s="3">
        <f>+'Indice PondENGHO'!K55/'Indice PondENGHO'!K54-1</f>
        <v>1.7424716354011771E-2</v>
      </c>
      <c r="L57" s="3">
        <f>+'Indice PondENGHO'!L55/'Indice PondENGHO'!L54-1</f>
        <v>3.0015851857808196E-2</v>
      </c>
      <c r="M57" s="3">
        <f>+'Indice PondENGHO'!M55/'Indice PondENGHO'!M54-1</f>
        <v>3.4690873165315939E-2</v>
      </c>
      <c r="N57" s="3">
        <f>+'Indice PondENGHO'!N55/'Indice PondENGHO'!N54-1</f>
        <v>3.8079156292930794E-2</v>
      </c>
      <c r="O57" s="11">
        <f>+'Indice PondENGHO'!O55/'Indice PondENGHO'!O54-1</f>
        <v>2.908154069136204E-2</v>
      </c>
      <c r="P57" s="3">
        <f>+'Indice PondENGHO'!P55/'Indice PondENGHO'!P54-1</f>
        <v>4.4258066216504188E-2</v>
      </c>
      <c r="Q57" s="3">
        <f>+'Indice PondENGHO'!Q55/'Indice PondENGHO'!Q54-1</f>
        <v>2.3022513826552959E-2</v>
      </c>
      <c r="R57" s="3">
        <f>+'Indice PondENGHO'!R55/'Indice PondENGHO'!R54-1</f>
        <v>3.0570341411948476E-2</v>
      </c>
      <c r="S57" s="3">
        <f>+'Indice PondENGHO'!S55/'Indice PondENGHO'!S54-1</f>
        <v>1.9251826827993535E-2</v>
      </c>
      <c r="T57" s="3">
        <f>+'Indice PondENGHO'!T55/'Indice PondENGHO'!T54-1</f>
        <v>2.3255274002912607E-2</v>
      </c>
      <c r="U57" s="3">
        <f>+'Indice PondENGHO'!U55/'Indice PondENGHO'!U54-1</f>
        <v>4.7239975452913807E-2</v>
      </c>
      <c r="V57" s="3">
        <f>+'Indice PondENGHO'!V55/'Indice PondENGHO'!V54-1</f>
        <v>5.925837695871583E-2</v>
      </c>
      <c r="W57" s="3">
        <f>+'Indice PondENGHO'!W55/'Indice PondENGHO'!W54-1</f>
        <v>1.7750604428668604E-2</v>
      </c>
      <c r="X57" s="3">
        <f>+'Indice PondENGHO'!X55/'Indice PondENGHO'!X54-1</f>
        <v>3.0132488462254026E-2</v>
      </c>
      <c r="Y57" s="3">
        <f>+'Indice PondENGHO'!Y55/'Indice PondENGHO'!Y54-1</f>
        <v>3.7668396437942064E-2</v>
      </c>
      <c r="Z57" s="3">
        <f>+'Indice PondENGHO'!Z55/'Indice PondENGHO'!Z54-1</f>
        <v>3.8830301406341805E-2</v>
      </c>
      <c r="AA57" s="3">
        <f>+'Indice PondENGHO'!AA55/'Indice PondENGHO'!AA54-1</f>
        <v>2.8832583725300509E-2</v>
      </c>
      <c r="AB57" s="10">
        <f>+'Indice PondENGHO'!AB55/'Indice PondENGHO'!AB54-1</f>
        <v>4.4305607347414178E-2</v>
      </c>
      <c r="AC57" s="3">
        <f>+'Indice PondENGHO'!AC55/'Indice PondENGHO'!AC54-1</f>
        <v>2.4089496962383494E-2</v>
      </c>
      <c r="AD57" s="3">
        <f>+'Indice PondENGHO'!AD55/'Indice PondENGHO'!AD54-1</f>
        <v>2.9584972692828559E-2</v>
      </c>
      <c r="AE57" s="3">
        <f>+'Indice PondENGHO'!AE55/'Indice PondENGHO'!AE54-1</f>
        <v>1.9382164467993679E-2</v>
      </c>
      <c r="AF57" s="3">
        <f>+'Indice PondENGHO'!AF55/'Indice PondENGHO'!AF54-1</f>
        <v>2.3934543172773548E-2</v>
      </c>
      <c r="AG57" s="3">
        <f>+'Indice PondENGHO'!AG55/'Indice PondENGHO'!AG54-1</f>
        <v>4.6892053604090878E-2</v>
      </c>
      <c r="AH57" s="3">
        <f>+'Indice PondENGHO'!AH55/'Indice PondENGHO'!AH54-1</f>
        <v>5.9351899177429335E-2</v>
      </c>
      <c r="AI57" s="3">
        <f>+'Indice PondENGHO'!AI55/'Indice PondENGHO'!AI54-1</f>
        <v>1.8038509423407234E-2</v>
      </c>
      <c r="AJ57" s="3">
        <f>+'Indice PondENGHO'!AJ55/'Indice PondENGHO'!AJ54-1</f>
        <v>3.008443394333038E-2</v>
      </c>
      <c r="AK57" s="3">
        <f>+'Indice PondENGHO'!AK55/'Indice PondENGHO'!AK54-1</f>
        <v>3.8537569356557499E-2</v>
      </c>
      <c r="AL57" s="3">
        <f>+'Indice PondENGHO'!AL55/'Indice PondENGHO'!AL54-1</f>
        <v>3.8371943536638975E-2</v>
      </c>
      <c r="AM57" s="11">
        <f>+'Indice PondENGHO'!AM55/'Indice PondENGHO'!AM54-1</f>
        <v>2.8962650301041393E-2</v>
      </c>
      <c r="AN57" s="3">
        <f>+'Indice PondENGHO'!AN55/'Indice PondENGHO'!AN54-1</f>
        <v>4.4254271083595809E-2</v>
      </c>
      <c r="AO57" s="3">
        <f>+'Indice PondENGHO'!AO55/'Indice PondENGHO'!AO54-1</f>
        <v>2.3771471237467701E-2</v>
      </c>
      <c r="AP57" s="3">
        <f>+'Indice PondENGHO'!AP55/'Indice PondENGHO'!AP54-1</f>
        <v>2.8728456968514227E-2</v>
      </c>
      <c r="AQ57" s="3">
        <f>+'Indice PondENGHO'!AQ55/'Indice PondENGHO'!AQ54-1</f>
        <v>1.9716954061340441E-2</v>
      </c>
      <c r="AR57" s="3">
        <f>+'Indice PondENGHO'!AR55/'Indice PondENGHO'!AR54-1</f>
        <v>2.3996135527770024E-2</v>
      </c>
      <c r="AS57" s="3">
        <f>+'Indice PondENGHO'!AS55/'Indice PondENGHO'!AS54-1</f>
        <v>4.7950555058656086E-2</v>
      </c>
      <c r="AT57" s="3">
        <f>+'Indice PondENGHO'!AT55/'Indice PondENGHO'!AT54-1</f>
        <v>6.0090745724939332E-2</v>
      </c>
      <c r="AU57" s="3">
        <f>+'Indice PondENGHO'!AU55/'Indice PondENGHO'!AU54-1</f>
        <v>1.8202888903046333E-2</v>
      </c>
      <c r="AV57" s="3">
        <f>+'Indice PondENGHO'!AV55/'Indice PondENGHO'!AV54-1</f>
        <v>3.0712390367814812E-2</v>
      </c>
      <c r="AW57" s="3">
        <f>+'Indice PondENGHO'!AW55/'Indice PondENGHO'!AW54-1</f>
        <v>3.8491174262109462E-2</v>
      </c>
      <c r="AX57" s="3">
        <f>+'Indice PondENGHO'!AX55/'Indice PondENGHO'!AX54-1</f>
        <v>3.9113370453163876E-2</v>
      </c>
      <c r="AY57" s="3">
        <f>+'Indice PondENGHO'!AY55/'Indice PondENGHO'!AY54-1</f>
        <v>2.8303688921535564E-2</v>
      </c>
      <c r="AZ57" s="10">
        <f>+'Indice PondENGHO'!AZ55/'Indice PondENGHO'!AZ54-1</f>
        <v>4.411157857727277E-2</v>
      </c>
      <c r="BA57" s="3">
        <f>+'Indice PondENGHO'!BA55/'Indice PondENGHO'!BA54-1</f>
        <v>2.3060835072398866E-2</v>
      </c>
      <c r="BB57" s="3">
        <f>+'Indice PondENGHO'!BB55/'Indice PondENGHO'!BB54-1</f>
        <v>2.7478840644306501E-2</v>
      </c>
      <c r="BC57" s="3">
        <f>+'Indice PondENGHO'!BC55/'Indice PondENGHO'!BC54-1</f>
        <v>2.093827572399376E-2</v>
      </c>
      <c r="BD57" s="3">
        <f>+'Indice PondENGHO'!BD55/'Indice PondENGHO'!BD54-1</f>
        <v>2.362016905690778E-2</v>
      </c>
      <c r="BE57" s="3">
        <f>+'Indice PondENGHO'!BE55/'Indice PondENGHO'!BE54-1</f>
        <v>4.8761481785676741E-2</v>
      </c>
      <c r="BF57" s="3">
        <f>+'Indice PondENGHO'!BF55/'Indice PondENGHO'!BF54-1</f>
        <v>6.0146526727896221E-2</v>
      </c>
      <c r="BG57" s="3">
        <f>+'Indice PondENGHO'!BG55/'Indice PondENGHO'!BG54-1</f>
        <v>1.9052206594926124E-2</v>
      </c>
      <c r="BH57" s="3">
        <f>+'Indice PondENGHO'!BH55/'Indice PondENGHO'!BH54-1</f>
        <v>3.1304313560351238E-2</v>
      </c>
      <c r="BI57" s="3">
        <f>+'Indice PondENGHO'!BI55/'Indice PondENGHO'!BI54-1</f>
        <v>3.9683981456576145E-2</v>
      </c>
      <c r="BJ57" s="3">
        <f>+'Indice PondENGHO'!BJ55/'Indice PondENGHO'!BJ54-1</f>
        <v>3.9365831651458905E-2</v>
      </c>
      <c r="BK57" s="11">
        <f>+'Indice PondENGHO'!BK55/'Indice PondENGHO'!BK54-1</f>
        <v>2.7852382530984876E-2</v>
      </c>
      <c r="BL57" s="2">
        <f t="shared" si="3"/>
        <v>44317</v>
      </c>
      <c r="BM57" s="3">
        <f>+'Indice PondENGHO'!BL55/'Indice PondENGHO'!BL54-1</f>
        <v>3.8216472222433406E-2</v>
      </c>
      <c r="BN57" s="3">
        <f>+'Indice PondENGHO'!BM55/'Indice PondENGHO'!BM54-1</f>
        <v>3.8079097652484739E-2</v>
      </c>
      <c r="BO57" s="3">
        <f>+'Indice PondENGHO'!BN55/'Indice PondENGHO'!BN54-1</f>
        <v>3.809414023933777E-2</v>
      </c>
      <c r="BP57" s="3">
        <f>+'Indice PondENGHO'!BO55/'Indice PondENGHO'!BO54-1</f>
        <v>3.8583957994730689E-2</v>
      </c>
      <c r="BQ57" s="3">
        <f>+'Indice PondENGHO'!BP55/'Indice PondENGHO'!BP54-1</f>
        <v>3.8082179923854209E-2</v>
      </c>
      <c r="BR57" s="10">
        <f>+'Indice PondENGHO'!BQ55/'Indice PondENGHO'!BQ54-1</f>
        <v>4.4210781158008805E-2</v>
      </c>
      <c r="BS57" s="3">
        <f>+'Indice PondENGHO'!BR55/'Indice PondENGHO'!BR54-1</f>
        <v>2.3381170944827945E-2</v>
      </c>
      <c r="BT57" s="3">
        <f>+'Indice PondENGHO'!BS55/'Indice PondENGHO'!BS54-1</f>
        <v>2.9442697652616312E-2</v>
      </c>
      <c r="BU57" s="3">
        <f>+'Indice PondENGHO'!BT55/'Indice PondENGHO'!BT54-1</f>
        <v>1.9930940398897423E-2</v>
      </c>
      <c r="BV57" s="3">
        <f>+'Indice PondENGHO'!BU55/'Indice PondENGHO'!BU54-1</f>
        <v>2.3639783491775201E-2</v>
      </c>
      <c r="BW57" s="3">
        <f>+'Indice PondENGHO'!BV55/'Indice PondENGHO'!BV54-1</f>
        <v>4.789912854761047E-2</v>
      </c>
      <c r="BX57" s="3">
        <f>+'Indice PondENGHO'!BW55/'Indice PondENGHO'!BW54-1</f>
        <v>5.9702501656718088E-2</v>
      </c>
      <c r="BY57" s="3">
        <f>+'Indice PondENGHO'!BX55/'Indice PondENGHO'!BX54-1</f>
        <v>1.8249535175869358E-2</v>
      </c>
      <c r="BZ57" s="3">
        <f>+'Indice PondENGHO'!BY55/'Indice PondENGHO'!BY54-1</f>
        <v>3.0674239250978452E-2</v>
      </c>
      <c r="CA57" s="3">
        <f>+'Indice PondENGHO'!BZ55/'Indice PondENGHO'!BZ54-1</f>
        <v>3.863130256374947E-2</v>
      </c>
      <c r="CB57" s="3">
        <f>+'Indice PondENGHO'!CA55/'Indice PondENGHO'!CA54-1</f>
        <v>3.8978691640677132E-2</v>
      </c>
      <c r="CC57" s="11">
        <f>+'Indice PondENGHO'!CB55/'Indice PondENGHO'!CB54-1</f>
        <v>2.8397462140572705E-2</v>
      </c>
      <c r="CD57" s="10">
        <f>+'Indice PondENGHO'!CC55/'Indice PondENGHO'!CC54-1</f>
        <v>3.8212121746043382E-2</v>
      </c>
      <c r="CE57" s="11">
        <f>+'Indice PondENGHO'!CD55/'Indice PondENGHO'!CD54-1</f>
        <v>3.8212189774730509E-2</v>
      </c>
      <c r="CG57" s="3">
        <f ca="1">+'Indice PondENGHO'!CF55/'Indice PondENGHO'!CF54-1</f>
        <v>3.7855522424920629E-2</v>
      </c>
      <c r="CI57" s="3">
        <f t="shared" si="4"/>
        <v>1.3429229857919722E-4</v>
      </c>
      <c r="CJ57" s="3">
        <f>+'[3]Infla Mensual PondENGHO'!CF57</f>
        <v>-2.5151485643584159E-3</v>
      </c>
      <c r="CK57" s="3">
        <f t="shared" si="5"/>
        <v>2.6494408629376132E-3</v>
      </c>
    </row>
    <row r="58" spans="1:89" x14ac:dyDescent="0.25">
      <c r="A58" s="2">
        <f t="shared" si="1"/>
        <v>44348</v>
      </c>
      <c r="B58" s="1">
        <f t="shared" si="2"/>
        <v>6</v>
      </c>
      <c r="C58" s="1">
        <v>2021</v>
      </c>
      <c r="D58" s="10">
        <f>+'Indice PondENGHO'!D56/'Indice PondENGHO'!D55-1</f>
        <v>4.9851561793636812E-2</v>
      </c>
      <c r="E58" s="3">
        <f>+'Indice PondENGHO'!E56/'Indice PondENGHO'!E55-1</f>
        <v>6.9929134274054006E-2</v>
      </c>
      <c r="F58" s="3">
        <f>+'Indice PondENGHO'!F56/'Indice PondENGHO'!F55-1</f>
        <v>3.6223500485658811E-2</v>
      </c>
      <c r="G58" s="3">
        <f>+'Indice PondENGHO'!G56/'Indice PondENGHO'!G55-1</f>
        <v>2.6263229564380319E-2</v>
      </c>
      <c r="H58" s="3">
        <f>+'Indice PondENGHO'!H56/'Indice PondENGHO'!H55-1</f>
        <v>3.2562889819907959E-2</v>
      </c>
      <c r="I58" s="3">
        <f>+'Indice PondENGHO'!I56/'Indice PondENGHO'!I55-1</f>
        <v>3.5523778776168191E-2</v>
      </c>
      <c r="J58" s="3">
        <f>+'Indice PondENGHO'!J56/'Indice PondENGHO'!J55-1</f>
        <v>3.1679448085353501E-2</v>
      </c>
      <c r="K58" s="3">
        <f>+'Indice PondENGHO'!K56/'Indice PondENGHO'!K55-1</f>
        <v>6.9379591708889299E-2</v>
      </c>
      <c r="L58" s="3">
        <f>+'Indice PondENGHO'!L56/'Indice PondENGHO'!L55-1</f>
        <v>2.3232134652460212E-2</v>
      </c>
      <c r="M58" s="3">
        <f>+'Indice PondENGHO'!M56/'Indice PondENGHO'!M55-1</f>
        <v>2.7901595794966871E-2</v>
      </c>
      <c r="N58" s="3">
        <f>+'Indice PondENGHO'!N56/'Indice PondENGHO'!N55-1</f>
        <v>3.132622155086473E-2</v>
      </c>
      <c r="O58" s="11">
        <f>+'Indice PondENGHO'!O56/'Indice PondENGHO'!O55-1</f>
        <v>1.9703387205284084E-2</v>
      </c>
      <c r="P58" s="3">
        <f>+'Indice PondENGHO'!P56/'Indice PondENGHO'!P55-1</f>
        <v>5.0472090391866065E-2</v>
      </c>
      <c r="Q58" s="3">
        <f>+'Indice PondENGHO'!Q56/'Indice PondENGHO'!Q55-1</f>
        <v>6.9423186986657504E-2</v>
      </c>
      <c r="R58" s="3">
        <f>+'Indice PondENGHO'!R56/'Indice PondENGHO'!R55-1</f>
        <v>3.7634594211827466E-2</v>
      </c>
      <c r="S58" s="3">
        <f>+'Indice PondENGHO'!S56/'Indice PondENGHO'!S55-1</f>
        <v>2.5591581507234729E-2</v>
      </c>
      <c r="T58" s="3">
        <f>+'Indice PondENGHO'!T56/'Indice PondENGHO'!T55-1</f>
        <v>3.2518290756963442E-2</v>
      </c>
      <c r="U58" s="3">
        <f>+'Indice PondENGHO'!U56/'Indice PondENGHO'!U55-1</f>
        <v>3.4003793603886168E-2</v>
      </c>
      <c r="V58" s="3">
        <f>+'Indice PondENGHO'!V56/'Indice PondENGHO'!V55-1</f>
        <v>3.1849775298589789E-2</v>
      </c>
      <c r="W58" s="3">
        <f>+'Indice PondENGHO'!W56/'Indice PondENGHO'!W55-1</f>
        <v>6.9570366256596516E-2</v>
      </c>
      <c r="X58" s="3">
        <f>+'Indice PondENGHO'!X56/'Indice PondENGHO'!X55-1</f>
        <v>2.3003508676501916E-2</v>
      </c>
      <c r="Y58" s="3">
        <f>+'Indice PondENGHO'!Y56/'Indice PondENGHO'!Y55-1</f>
        <v>2.922294373870038E-2</v>
      </c>
      <c r="Z58" s="3">
        <f>+'Indice PondENGHO'!Z56/'Indice PondENGHO'!Z55-1</f>
        <v>3.1790004291898599E-2</v>
      </c>
      <c r="AA58" s="3">
        <f>+'Indice PondENGHO'!AA56/'Indice PondENGHO'!AA55-1</f>
        <v>1.9631022844606605E-2</v>
      </c>
      <c r="AB58" s="10">
        <f>+'Indice PondENGHO'!AB56/'Indice PondENGHO'!AB55-1</f>
        <v>5.071210518634639E-2</v>
      </c>
      <c r="AC58" s="3">
        <f>+'Indice PondENGHO'!AC56/'Indice PondENGHO'!AC55-1</f>
        <v>6.8263741647327514E-2</v>
      </c>
      <c r="AD58" s="3">
        <f>+'Indice PondENGHO'!AD56/'Indice PondENGHO'!AD55-1</f>
        <v>3.7881915838868796E-2</v>
      </c>
      <c r="AE58" s="3">
        <f>+'Indice PondENGHO'!AE56/'Indice PondENGHO'!AE55-1</f>
        <v>2.5123273262723789E-2</v>
      </c>
      <c r="AF58" s="3">
        <f>+'Indice PondENGHO'!AF56/'Indice PondENGHO'!AF55-1</f>
        <v>3.2384682010768495E-2</v>
      </c>
      <c r="AG58" s="3">
        <f>+'Indice PondENGHO'!AG56/'Indice PondENGHO'!AG55-1</f>
        <v>3.4042294331181333E-2</v>
      </c>
      <c r="AH58" s="3">
        <f>+'Indice PondENGHO'!AH56/'Indice PondENGHO'!AH55-1</f>
        <v>3.2127616721843832E-2</v>
      </c>
      <c r="AI58" s="3">
        <f>+'Indice PondENGHO'!AI56/'Indice PondENGHO'!AI55-1</f>
        <v>6.9579313666179754E-2</v>
      </c>
      <c r="AJ58" s="3">
        <f>+'Indice PondENGHO'!AJ56/'Indice PondENGHO'!AJ55-1</f>
        <v>2.297454885969219E-2</v>
      </c>
      <c r="AK58" s="3">
        <f>+'Indice PondENGHO'!AK56/'Indice PondENGHO'!AK55-1</f>
        <v>2.9348214914464599E-2</v>
      </c>
      <c r="AL58" s="3">
        <f>+'Indice PondENGHO'!AL56/'Indice PondENGHO'!AL55-1</f>
        <v>3.1725610779556268E-2</v>
      </c>
      <c r="AM58" s="11">
        <f>+'Indice PondENGHO'!AM56/'Indice PondENGHO'!AM55-1</f>
        <v>1.9671274283208584E-2</v>
      </c>
      <c r="AN58" s="3">
        <f>+'Indice PondENGHO'!AN56/'Indice PondENGHO'!AN55-1</f>
        <v>5.0806268426182077E-2</v>
      </c>
      <c r="AO58" s="3">
        <f>+'Indice PondENGHO'!AO56/'Indice PondENGHO'!AO55-1</f>
        <v>6.808255365917848E-2</v>
      </c>
      <c r="AP58" s="3">
        <f>+'Indice PondENGHO'!AP56/'Indice PondENGHO'!AP55-1</f>
        <v>3.8872523301794581E-2</v>
      </c>
      <c r="AQ58" s="3">
        <f>+'Indice PondENGHO'!AQ56/'Indice PondENGHO'!AQ55-1</f>
        <v>2.4352971964045844E-2</v>
      </c>
      <c r="AR58" s="3">
        <f>+'Indice PondENGHO'!AR56/'Indice PondENGHO'!AR55-1</f>
        <v>3.2381253412628874E-2</v>
      </c>
      <c r="AS58" s="3">
        <f>+'Indice PondENGHO'!AS56/'Indice PondENGHO'!AS55-1</f>
        <v>3.1259518676093556E-2</v>
      </c>
      <c r="AT58" s="3">
        <f>+'Indice PondENGHO'!AT56/'Indice PondENGHO'!AT55-1</f>
        <v>3.2725758056021848E-2</v>
      </c>
      <c r="AU58" s="3">
        <f>+'Indice PondENGHO'!AU56/'Indice PondENGHO'!AU55-1</f>
        <v>7.027521847589413E-2</v>
      </c>
      <c r="AV58" s="3">
        <f>+'Indice PondENGHO'!AV56/'Indice PondENGHO'!AV55-1</f>
        <v>2.2776576641504898E-2</v>
      </c>
      <c r="AW58" s="3">
        <f>+'Indice PondENGHO'!AW56/'Indice PondENGHO'!AW55-1</f>
        <v>2.9588831768613488E-2</v>
      </c>
      <c r="AX58" s="3">
        <f>+'Indice PondENGHO'!AX56/'Indice PondENGHO'!AX55-1</f>
        <v>3.1778945258104319E-2</v>
      </c>
      <c r="AY58" s="3">
        <f>+'Indice PondENGHO'!AY56/'Indice PondENGHO'!AY55-1</f>
        <v>1.9808899654394141E-2</v>
      </c>
      <c r="AZ58" s="10">
        <f>+'Indice PondENGHO'!AZ56/'Indice PondENGHO'!AZ55-1</f>
        <v>5.1156102768572742E-2</v>
      </c>
      <c r="BA58" s="3">
        <f>+'Indice PondENGHO'!BA56/'Indice PondENGHO'!BA55-1</f>
        <v>6.8022556149697655E-2</v>
      </c>
      <c r="BB58" s="3">
        <f>+'Indice PondENGHO'!BB56/'Indice PondENGHO'!BB55-1</f>
        <v>3.9833755006630334E-2</v>
      </c>
      <c r="BC58" s="3">
        <f>+'Indice PondENGHO'!BC56/'Indice PondENGHO'!BC55-1</f>
        <v>2.3277276325208485E-2</v>
      </c>
      <c r="BD58" s="3">
        <f>+'Indice PondENGHO'!BD56/'Indice PondENGHO'!BD55-1</f>
        <v>3.2367310128893934E-2</v>
      </c>
      <c r="BE58" s="3">
        <f>+'Indice PondENGHO'!BE56/'Indice PondENGHO'!BE55-1</f>
        <v>2.8970139401347517E-2</v>
      </c>
      <c r="BF58" s="3">
        <f>+'Indice PondENGHO'!BF56/'Indice PondENGHO'!BF55-1</f>
        <v>3.3638150087498708E-2</v>
      </c>
      <c r="BG58" s="3">
        <f>+'Indice PondENGHO'!BG56/'Indice PondENGHO'!BG55-1</f>
        <v>7.053048385830496E-2</v>
      </c>
      <c r="BH58" s="3">
        <f>+'Indice PondENGHO'!BH56/'Indice PondENGHO'!BH55-1</f>
        <v>2.2206361518079643E-2</v>
      </c>
      <c r="BI58" s="3">
        <f>+'Indice PondENGHO'!BI56/'Indice PondENGHO'!BI55-1</f>
        <v>3.0696337358852688E-2</v>
      </c>
      <c r="BJ58" s="3">
        <f>+'Indice PondENGHO'!BJ56/'Indice PondENGHO'!BJ55-1</f>
        <v>3.1115891348630687E-2</v>
      </c>
      <c r="BK58" s="11">
        <f>+'Indice PondENGHO'!BK56/'Indice PondENGHO'!BK55-1</f>
        <v>1.9496140795611572E-2</v>
      </c>
      <c r="BL58" s="2">
        <f t="shared" si="3"/>
        <v>44348</v>
      </c>
      <c r="BM58" s="3">
        <f>+'Indice PondENGHO'!BL56/'Indice PondENGHO'!BL55-1</f>
        <v>4.0822703038803754E-2</v>
      </c>
      <c r="BN58" s="3">
        <f>+'Indice PondENGHO'!BM56/'Indice PondENGHO'!BM55-1</f>
        <v>3.988889847353172E-2</v>
      </c>
      <c r="BO58" s="3">
        <f>+'Indice PondENGHO'!BN56/'Indice PondENGHO'!BN55-1</f>
        <v>3.9209432164350355E-2</v>
      </c>
      <c r="BP58" s="3">
        <f>+'Indice PondENGHO'!BO56/'Indice PondENGHO'!BO55-1</f>
        <v>3.7940497962404729E-2</v>
      </c>
      <c r="BQ58" s="3">
        <f>+'Indice PondENGHO'!BP56/'Indice PondENGHO'!BP55-1</f>
        <v>3.6192378885454346E-2</v>
      </c>
      <c r="BR58" s="10">
        <f>+'Indice PondENGHO'!BQ56/'Indice PondENGHO'!BQ55-1</f>
        <v>5.0629645465453565E-2</v>
      </c>
      <c r="BS58" s="3">
        <f>+'Indice PondENGHO'!BR56/'Indice PondENGHO'!BR55-1</f>
        <v>6.8592891749595486E-2</v>
      </c>
      <c r="BT58" s="3">
        <f>+'Indice PondENGHO'!BS56/'Indice PondENGHO'!BS55-1</f>
        <v>3.8394258346305499E-2</v>
      </c>
      <c r="BU58" s="3">
        <f>+'Indice PondENGHO'!BT56/'Indice PondENGHO'!BT55-1</f>
        <v>2.4561921616192528E-2</v>
      </c>
      <c r="BV58" s="3">
        <f>+'Indice PondENGHO'!BU56/'Indice PondENGHO'!BU55-1</f>
        <v>3.2409476733407105E-2</v>
      </c>
      <c r="BW58" s="3">
        <f>+'Indice PondENGHO'!BV56/'Indice PondENGHO'!BV55-1</f>
        <v>3.1465418715407534E-2</v>
      </c>
      <c r="BX58" s="3">
        <f>+'Indice PondENGHO'!BW56/'Indice PondENGHO'!BW55-1</f>
        <v>3.2736692032600878E-2</v>
      </c>
      <c r="BY58" s="3">
        <f>+'Indice PondENGHO'!BX56/'Indice PondENGHO'!BX55-1</f>
        <v>6.9990073691244659E-2</v>
      </c>
      <c r="BZ58" s="3">
        <f>+'Indice PondENGHO'!BY56/'Indice PondENGHO'!BY55-1</f>
        <v>2.2677594718404359E-2</v>
      </c>
      <c r="CA58" s="3">
        <f>+'Indice PondENGHO'!BZ56/'Indice PondENGHO'!BZ55-1</f>
        <v>2.9837088884763663E-2</v>
      </c>
      <c r="CB58" s="3">
        <f>+'Indice PondENGHO'!CA56/'Indice PondENGHO'!CA55-1</f>
        <v>3.1467297367167246E-2</v>
      </c>
      <c r="CC58" s="11">
        <f>+'Indice PondENGHO'!CB56/'Indice PondENGHO'!CB55-1</f>
        <v>1.9634843250099898E-2</v>
      </c>
      <c r="CD58" s="10">
        <f>+'Indice PondENGHO'!CC56/'Indice PondENGHO'!CC55-1</f>
        <v>3.8265132782492106E-2</v>
      </c>
      <c r="CE58" s="11">
        <f>+'Indice PondENGHO'!CD56/'Indice PondENGHO'!CD55-1</f>
        <v>3.8265064750335975E-2</v>
      </c>
      <c r="CG58" s="3">
        <f ca="1">+'Indice PondENGHO'!CF56/'Indice PondENGHO'!CF55-1</f>
        <v>3.8507773315872962E-2</v>
      </c>
      <c r="CI58" s="3">
        <f t="shared" si="4"/>
        <v>4.6303241533494077E-3</v>
      </c>
      <c r="CJ58" s="3">
        <f>+'[3]Infla Mensual PondENGHO'!CF58</f>
        <v>1.0579668497299188E-3</v>
      </c>
      <c r="CK58" s="3">
        <f t="shared" si="5"/>
        <v>3.5723573036194889E-3</v>
      </c>
    </row>
    <row r="59" spans="1:89" x14ac:dyDescent="0.25">
      <c r="A59" s="2">
        <f t="shared" si="1"/>
        <v>44378</v>
      </c>
      <c r="B59" s="1">
        <f t="shared" si="2"/>
        <v>7</v>
      </c>
      <c r="C59" s="1">
        <v>2021</v>
      </c>
      <c r="D59" s="10">
        <f>+'Indice PondENGHO'!D57/'Indice PondENGHO'!D56-1</f>
        <v>5.0114846028900928E-2</v>
      </c>
      <c r="E59" s="3">
        <f>+'Indice PondENGHO'!E57/'Indice PondENGHO'!E56-1</f>
        <v>3.5924831103020027E-2</v>
      </c>
      <c r="F59" s="3">
        <f>+'Indice PondENGHO'!F57/'Indice PondENGHO'!F56-1</f>
        <v>3.5686196563132322E-2</v>
      </c>
      <c r="G59" s="3">
        <f>+'Indice PondENGHO'!G57/'Indice PondENGHO'!G56-1</f>
        <v>2.600821486739946E-2</v>
      </c>
      <c r="H59" s="3">
        <f>+'Indice PondENGHO'!H57/'Indice PondENGHO'!H56-1</f>
        <v>2.7273545230511509E-2</v>
      </c>
      <c r="I59" s="3">
        <f>+'Indice PondENGHO'!I57/'Indice PondENGHO'!I56-1</f>
        <v>4.0528475751941517E-2</v>
      </c>
      <c r="J59" s="3">
        <f>+'Indice PondENGHO'!J57/'Indice PondENGHO'!J56-1</f>
        <v>2.4507720400045008E-2</v>
      </c>
      <c r="K59" s="3">
        <f>+'Indice PondENGHO'!K57/'Indice PondENGHO'!K56-1</f>
        <v>1.7282292283540723E-2</v>
      </c>
      <c r="L59" s="3">
        <f>+'Indice PondENGHO'!L57/'Indice PondENGHO'!L56-1</f>
        <v>3.0273875878791268E-2</v>
      </c>
      <c r="M59" s="3">
        <f>+'Indice PondENGHO'!M57/'Indice PondENGHO'!M56-1</f>
        <v>2.85674869371777E-2</v>
      </c>
      <c r="N59" s="3">
        <f>+'Indice PondENGHO'!N57/'Indice PondENGHO'!N56-1</f>
        <v>4.6224138318016861E-2</v>
      </c>
      <c r="O59" s="11">
        <f>+'Indice PondENGHO'!O57/'Indice PondENGHO'!O56-1</f>
        <v>3.0366496038711333E-2</v>
      </c>
      <c r="P59" s="3">
        <f>+'Indice PondENGHO'!P57/'Indice PondENGHO'!P56-1</f>
        <v>5.0425643365429984E-2</v>
      </c>
      <c r="Q59" s="3">
        <f>+'Indice PondENGHO'!Q57/'Indice PondENGHO'!Q56-1</f>
        <v>3.6707856322957477E-2</v>
      </c>
      <c r="R59" s="3">
        <f>+'Indice PondENGHO'!R57/'Indice PondENGHO'!R56-1</f>
        <v>3.5319808320076529E-2</v>
      </c>
      <c r="S59" s="3">
        <f>+'Indice PondENGHO'!S57/'Indice PondENGHO'!S56-1</f>
        <v>2.7602946608635381E-2</v>
      </c>
      <c r="T59" s="3">
        <f>+'Indice PondENGHO'!T57/'Indice PondENGHO'!T56-1</f>
        <v>2.7426171664637788E-2</v>
      </c>
      <c r="U59" s="3">
        <f>+'Indice PondENGHO'!U57/'Indice PondENGHO'!U56-1</f>
        <v>3.9726245315649722E-2</v>
      </c>
      <c r="V59" s="3">
        <f>+'Indice PondENGHO'!V57/'Indice PondENGHO'!V56-1</f>
        <v>2.3934451114174804E-2</v>
      </c>
      <c r="W59" s="3">
        <f>+'Indice PondENGHO'!W57/'Indice PondENGHO'!W56-1</f>
        <v>1.5870406725851272E-2</v>
      </c>
      <c r="X59" s="3">
        <f>+'Indice PondENGHO'!X57/'Indice PondENGHO'!X56-1</f>
        <v>3.0111569485127054E-2</v>
      </c>
      <c r="Y59" s="3">
        <f>+'Indice PondENGHO'!Y57/'Indice PondENGHO'!Y56-1</f>
        <v>3.1822435941019966E-2</v>
      </c>
      <c r="Z59" s="3">
        <f>+'Indice PondENGHO'!Z57/'Indice PondENGHO'!Z56-1</f>
        <v>4.6618967829817892E-2</v>
      </c>
      <c r="AA59" s="3">
        <f>+'Indice PondENGHO'!AA57/'Indice PondENGHO'!AA56-1</f>
        <v>3.1288787801658113E-2</v>
      </c>
      <c r="AB59" s="10">
        <f>+'Indice PondENGHO'!AB57/'Indice PondENGHO'!AB56-1</f>
        <v>5.0601670091979356E-2</v>
      </c>
      <c r="AC59" s="3">
        <f>+'Indice PondENGHO'!AC57/'Indice PondENGHO'!AC56-1</f>
        <v>3.6301990536738771E-2</v>
      </c>
      <c r="AD59" s="3">
        <f>+'Indice PondENGHO'!AD57/'Indice PondENGHO'!AD56-1</f>
        <v>3.5011323111677095E-2</v>
      </c>
      <c r="AE59" s="3">
        <f>+'Indice PondENGHO'!AE57/'Indice PondENGHO'!AE56-1</f>
        <v>2.8335200170679586E-2</v>
      </c>
      <c r="AF59" s="3">
        <f>+'Indice PondENGHO'!AF57/'Indice PondENGHO'!AF56-1</f>
        <v>2.743645645777737E-2</v>
      </c>
      <c r="AG59" s="3">
        <f>+'Indice PondENGHO'!AG57/'Indice PondENGHO'!AG56-1</f>
        <v>4.01045574790726E-2</v>
      </c>
      <c r="AH59" s="3">
        <f>+'Indice PondENGHO'!AH57/'Indice PondENGHO'!AH56-1</f>
        <v>2.4135907303119319E-2</v>
      </c>
      <c r="AI59" s="3">
        <f>+'Indice PondENGHO'!AI57/'Indice PondENGHO'!AI56-1</f>
        <v>1.5172100071402461E-2</v>
      </c>
      <c r="AJ59" s="3">
        <f>+'Indice PondENGHO'!AJ57/'Indice PondENGHO'!AJ56-1</f>
        <v>2.9789986323273343E-2</v>
      </c>
      <c r="AK59" s="3">
        <f>+'Indice PondENGHO'!AK57/'Indice PondENGHO'!AK56-1</f>
        <v>3.2583197690729815E-2</v>
      </c>
      <c r="AL59" s="3">
        <f>+'Indice PondENGHO'!AL57/'Indice PondENGHO'!AL56-1</f>
        <v>4.7172580146907617E-2</v>
      </c>
      <c r="AM59" s="11">
        <f>+'Indice PondENGHO'!AM57/'Indice PondENGHO'!AM56-1</f>
        <v>3.1603252805251003E-2</v>
      </c>
      <c r="AN59" s="3">
        <f>+'Indice PondENGHO'!AN57/'Indice PondENGHO'!AN56-1</f>
        <v>5.0703347796868137E-2</v>
      </c>
      <c r="AO59" s="3">
        <f>+'Indice PondENGHO'!AO57/'Indice PondENGHO'!AO56-1</f>
        <v>3.6346690200266263E-2</v>
      </c>
      <c r="AP59" s="3">
        <f>+'Indice PondENGHO'!AP57/'Indice PondENGHO'!AP56-1</f>
        <v>3.5021970120884705E-2</v>
      </c>
      <c r="AQ59" s="3">
        <f>+'Indice PondENGHO'!AQ57/'Indice PondENGHO'!AQ56-1</f>
        <v>2.8995843538514698E-2</v>
      </c>
      <c r="AR59" s="3">
        <f>+'Indice PondENGHO'!AR57/'Indice PondENGHO'!AR56-1</f>
        <v>2.7422560042281496E-2</v>
      </c>
      <c r="AS59" s="3">
        <f>+'Indice PondENGHO'!AS57/'Indice PondENGHO'!AS56-1</f>
        <v>3.7783081913814964E-2</v>
      </c>
      <c r="AT59" s="3">
        <f>+'Indice PondENGHO'!AT57/'Indice PondENGHO'!AT56-1</f>
        <v>2.3116940394060315E-2</v>
      </c>
      <c r="AU59" s="3">
        <f>+'Indice PondENGHO'!AU57/'Indice PondENGHO'!AU56-1</f>
        <v>1.4682991456435923E-2</v>
      </c>
      <c r="AV59" s="3">
        <f>+'Indice PondENGHO'!AV57/'Indice PondENGHO'!AV56-1</f>
        <v>3.059313531200103E-2</v>
      </c>
      <c r="AW59" s="3">
        <f>+'Indice PondENGHO'!AW57/'Indice PondENGHO'!AW56-1</f>
        <v>3.2700527745496366E-2</v>
      </c>
      <c r="AX59" s="3">
        <f>+'Indice PondENGHO'!AX57/'Indice PondENGHO'!AX56-1</f>
        <v>4.7766231551269467E-2</v>
      </c>
      <c r="AY59" s="3">
        <f>+'Indice PondENGHO'!AY57/'Indice PondENGHO'!AY56-1</f>
        <v>3.1979756297474404E-2</v>
      </c>
      <c r="AZ59" s="10">
        <f>+'Indice PondENGHO'!AZ57/'Indice PondENGHO'!AZ56-1</f>
        <v>5.0829713297758872E-2</v>
      </c>
      <c r="BA59" s="3">
        <f>+'Indice PondENGHO'!BA57/'Indice PondENGHO'!BA56-1</f>
        <v>3.7101009498531123E-2</v>
      </c>
      <c r="BB59" s="3">
        <f>+'Indice PondENGHO'!BB57/'Indice PondENGHO'!BB56-1</f>
        <v>3.4881504223173598E-2</v>
      </c>
      <c r="BC59" s="3">
        <f>+'Indice PondENGHO'!BC57/'Indice PondENGHO'!BC56-1</f>
        <v>3.0512963931359049E-2</v>
      </c>
      <c r="BD59" s="3">
        <f>+'Indice PondENGHO'!BD57/'Indice PondENGHO'!BD56-1</f>
        <v>2.7285824527339075E-2</v>
      </c>
      <c r="BE59" s="3">
        <f>+'Indice PondENGHO'!BE57/'Indice PondENGHO'!BE56-1</f>
        <v>3.5964845106207344E-2</v>
      </c>
      <c r="BF59" s="3">
        <f>+'Indice PondENGHO'!BF57/'Indice PondENGHO'!BF56-1</f>
        <v>2.2418612282639749E-2</v>
      </c>
      <c r="BG59" s="3">
        <f>+'Indice PondENGHO'!BG57/'Indice PondENGHO'!BG56-1</f>
        <v>1.3808291619024526E-2</v>
      </c>
      <c r="BH59" s="3">
        <f>+'Indice PondENGHO'!BH57/'Indice PondENGHO'!BH56-1</f>
        <v>3.1581892890917285E-2</v>
      </c>
      <c r="BI59" s="3">
        <f>+'Indice PondENGHO'!BI57/'Indice PondENGHO'!BI56-1</f>
        <v>3.5315826386323801E-2</v>
      </c>
      <c r="BJ59" s="3">
        <f>+'Indice PondENGHO'!BJ57/'Indice PondENGHO'!BJ56-1</f>
        <v>4.9049141052395884E-2</v>
      </c>
      <c r="BK59" s="11">
        <f>+'Indice PondENGHO'!BK57/'Indice PondENGHO'!BK56-1</f>
        <v>3.3326653505678649E-2</v>
      </c>
      <c r="BL59" s="2">
        <f t="shared" si="3"/>
        <v>44378</v>
      </c>
      <c r="BM59" s="3">
        <f>+'Indice PondENGHO'!BL57/'Indice PondENGHO'!BL56-1</f>
        <v>3.9487892791392198E-2</v>
      </c>
      <c r="BN59" s="3">
        <f>+'Indice PondENGHO'!BM57/'Indice PondENGHO'!BM56-1</f>
        <v>3.823557076260875E-2</v>
      </c>
      <c r="BO59" s="3">
        <f>+'Indice PondENGHO'!BN57/'Indice PondENGHO'!BN56-1</f>
        <v>3.8073313964922972E-2</v>
      </c>
      <c r="BP59" s="3">
        <f>+'Indice PondENGHO'!BO57/'Indice PondENGHO'!BO56-1</f>
        <v>3.6960864614276723E-2</v>
      </c>
      <c r="BQ59" s="3">
        <f>+'Indice PondENGHO'!BP57/'Indice PondENGHO'!BP56-1</f>
        <v>3.6206297294603784E-2</v>
      </c>
      <c r="BR59" s="10">
        <f>+'Indice PondENGHO'!BQ57/'Indice PondENGHO'!BQ56-1</f>
        <v>5.0552418052600245E-2</v>
      </c>
      <c r="BS59" s="3">
        <f>+'Indice PondENGHO'!BR57/'Indice PondENGHO'!BR56-1</f>
        <v>3.6580443460855205E-2</v>
      </c>
      <c r="BT59" s="3">
        <f>+'Indice PondENGHO'!BS57/'Indice PondENGHO'!BS56-1</f>
        <v>3.5120126659357043E-2</v>
      </c>
      <c r="BU59" s="3">
        <f>+'Indice PondENGHO'!BT57/'Indice PondENGHO'!BT56-1</f>
        <v>2.8797191841215986E-2</v>
      </c>
      <c r="BV59" s="3">
        <f>+'Indice PondENGHO'!BU57/'Indice PondENGHO'!BU56-1</f>
        <v>2.7355059073542076E-2</v>
      </c>
      <c r="BW59" s="3">
        <f>+'Indice PondENGHO'!BV57/'Indice PondENGHO'!BV56-1</f>
        <v>3.789184224056763E-2</v>
      </c>
      <c r="BX59" s="3">
        <f>+'Indice PondENGHO'!BW57/'Indice PondENGHO'!BW56-1</f>
        <v>2.3271647041481547E-2</v>
      </c>
      <c r="BY59" s="3">
        <f>+'Indice PondENGHO'!BX57/'Indice PondENGHO'!BX56-1</f>
        <v>1.5027035385290155E-2</v>
      </c>
      <c r="BZ59" s="3">
        <f>+'Indice PondENGHO'!BY57/'Indice PondENGHO'!BY56-1</f>
        <v>3.0726844477950266E-2</v>
      </c>
      <c r="CA59" s="3">
        <f>+'Indice PondENGHO'!BZ57/'Indice PondENGHO'!BZ56-1</f>
        <v>3.3356299643068077E-2</v>
      </c>
      <c r="CB59" s="3">
        <f>+'Indice PondENGHO'!CA57/'Indice PondENGHO'!CA56-1</f>
        <v>4.7922794811901204E-2</v>
      </c>
      <c r="CC59" s="11">
        <f>+'Indice PondENGHO'!CB57/'Indice PondENGHO'!CB56-1</f>
        <v>3.2159649328431072E-2</v>
      </c>
      <c r="CD59" s="10">
        <f>+'Indice PondENGHO'!CC57/'Indice PondENGHO'!CC56-1</f>
        <v>3.7428987124690005E-2</v>
      </c>
      <c r="CE59" s="11">
        <f>+'Indice PondENGHO'!CD57/'Indice PondENGHO'!CD56-1</f>
        <v>3.742892401475606E-2</v>
      </c>
      <c r="CG59" s="3">
        <f ca="1">+'Indice PondENGHO'!CF57/'Indice PondENGHO'!CF56-1</f>
        <v>3.7370992618475762E-2</v>
      </c>
      <c r="CI59" s="3">
        <f t="shared" si="4"/>
        <v>3.2815954967884142E-3</v>
      </c>
      <c r="CJ59" s="3">
        <f>+'[3]Infla Mensual PondENGHO'!CF59</f>
        <v>-9.4073097847213738E-4</v>
      </c>
      <c r="CK59" s="3">
        <f t="shared" si="5"/>
        <v>4.2223264752605516E-3</v>
      </c>
    </row>
    <row r="60" spans="1:89" x14ac:dyDescent="0.25">
      <c r="A60" s="2">
        <f t="shared" si="1"/>
        <v>44409</v>
      </c>
      <c r="B60" s="1">
        <f t="shared" si="2"/>
        <v>8</v>
      </c>
      <c r="C60" s="1">
        <v>2021</v>
      </c>
      <c r="D60" s="10">
        <f>+'Indice PondENGHO'!D58/'Indice PondENGHO'!D57-1</f>
        <v>1.5055006139850668E-2</v>
      </c>
      <c r="E60" s="3">
        <f>+'Indice PondENGHO'!E58/'Indice PondENGHO'!E57-1</f>
        <v>3.0690026427385497E-2</v>
      </c>
      <c r="F60" s="3">
        <f>+'Indice PondENGHO'!F58/'Indice PondENGHO'!F57-1</f>
        <v>3.2643769191908367E-2</v>
      </c>
      <c r="G60" s="3">
        <f>+'Indice PondENGHO'!G58/'Indice PondENGHO'!G57-1</f>
        <v>1.0078620219230894E-2</v>
      </c>
      <c r="H60" s="3">
        <f>+'Indice PondENGHO'!H58/'Indice PondENGHO'!H57-1</f>
        <v>3.3608510246409429E-2</v>
      </c>
      <c r="I60" s="3">
        <f>+'Indice PondENGHO'!I58/'Indice PondENGHO'!I57-1</f>
        <v>4.0264445365961521E-2</v>
      </c>
      <c r="J60" s="3">
        <f>+'Indice PondENGHO'!J58/'Indice PondENGHO'!J57-1</f>
        <v>2.4594921490740607E-2</v>
      </c>
      <c r="K60" s="3">
        <f>+'Indice PondENGHO'!K58/'Indice PondENGHO'!K57-1</f>
        <v>1.4027350584093545E-2</v>
      </c>
      <c r="L60" s="3">
        <f>+'Indice PondENGHO'!L58/'Indice PondENGHO'!L57-1</f>
        <v>3.6952627566168683E-2</v>
      </c>
      <c r="M60" s="3">
        <f>+'Indice PondENGHO'!M58/'Indice PondENGHO'!M57-1</f>
        <v>4.2697384402388572E-2</v>
      </c>
      <c r="N60" s="3">
        <f>+'Indice PondENGHO'!N58/'Indice PondENGHO'!N57-1</f>
        <v>3.016160171009119E-2</v>
      </c>
      <c r="O60" s="11">
        <f>+'Indice PondENGHO'!O58/'Indice PondENGHO'!O57-1</f>
        <v>3.2926836713258911E-2</v>
      </c>
      <c r="P60" s="3">
        <f>+'Indice PondENGHO'!P58/'Indice PondENGHO'!P57-1</f>
        <v>1.5213789064596472E-2</v>
      </c>
      <c r="Q60" s="3">
        <f>+'Indice PondENGHO'!Q58/'Indice PondENGHO'!Q57-1</f>
        <v>3.0074636642684061E-2</v>
      </c>
      <c r="R60" s="3">
        <f>+'Indice PondENGHO'!R58/'Indice PondENGHO'!R57-1</f>
        <v>3.2527457578547692E-2</v>
      </c>
      <c r="S60" s="3">
        <f>+'Indice PondENGHO'!S58/'Indice PondENGHO'!S57-1</f>
        <v>1.0147278748716015E-2</v>
      </c>
      <c r="T60" s="3">
        <f>+'Indice PondENGHO'!T58/'Indice PondENGHO'!T57-1</f>
        <v>3.31698129533613E-2</v>
      </c>
      <c r="U60" s="3">
        <f>+'Indice PondENGHO'!U58/'Indice PondENGHO'!U57-1</f>
        <v>4.1155520855623351E-2</v>
      </c>
      <c r="V60" s="3">
        <f>+'Indice PondENGHO'!V58/'Indice PondENGHO'!V57-1</f>
        <v>2.4678461767557058E-2</v>
      </c>
      <c r="W60" s="3">
        <f>+'Indice PondENGHO'!W58/'Indice PondENGHO'!W57-1</f>
        <v>1.4378362995695726E-2</v>
      </c>
      <c r="X60" s="3">
        <f>+'Indice PondENGHO'!X58/'Indice PondENGHO'!X57-1</f>
        <v>3.6896112904688749E-2</v>
      </c>
      <c r="Y60" s="3">
        <f>+'Indice PondENGHO'!Y58/'Indice PondENGHO'!Y57-1</f>
        <v>4.3776346233521002E-2</v>
      </c>
      <c r="Z60" s="3">
        <f>+'Indice PondENGHO'!Z58/'Indice PondENGHO'!Z57-1</f>
        <v>2.9758269951492222E-2</v>
      </c>
      <c r="AA60" s="3">
        <f>+'Indice PondENGHO'!AA58/'Indice PondENGHO'!AA57-1</f>
        <v>3.2958620481870371E-2</v>
      </c>
      <c r="AB60" s="10">
        <f>+'Indice PondENGHO'!AB58/'Indice PondENGHO'!AB57-1</f>
        <v>1.5464354284582482E-2</v>
      </c>
      <c r="AC60" s="3">
        <f>+'Indice PondENGHO'!AC58/'Indice PondENGHO'!AC57-1</f>
        <v>3.008002287394107E-2</v>
      </c>
      <c r="AD60" s="3">
        <f>+'Indice PondENGHO'!AD58/'Indice PondENGHO'!AD57-1</f>
        <v>3.2337481471417018E-2</v>
      </c>
      <c r="AE60" s="3">
        <f>+'Indice PondENGHO'!AE58/'Indice PondENGHO'!AE57-1</f>
        <v>9.3780822243330064E-3</v>
      </c>
      <c r="AF60" s="3">
        <f>+'Indice PondENGHO'!AF58/'Indice PondENGHO'!AF57-1</f>
        <v>3.3061669533396731E-2</v>
      </c>
      <c r="AG60" s="3">
        <f>+'Indice PondENGHO'!AG58/'Indice PondENGHO'!AG57-1</f>
        <v>4.1234150601524355E-2</v>
      </c>
      <c r="AH60" s="3">
        <f>+'Indice PondENGHO'!AH58/'Indice PondENGHO'!AH57-1</f>
        <v>2.4566542665504176E-2</v>
      </c>
      <c r="AI60" s="3">
        <f>+'Indice PondENGHO'!AI58/'Indice PondENGHO'!AI57-1</f>
        <v>1.4294700255548687E-2</v>
      </c>
      <c r="AJ60" s="3">
        <f>+'Indice PondENGHO'!AJ58/'Indice PondENGHO'!AJ57-1</f>
        <v>3.6871256514790618E-2</v>
      </c>
      <c r="AK60" s="3">
        <f>+'Indice PondENGHO'!AK58/'Indice PondENGHO'!AK57-1</f>
        <v>4.451376497470716E-2</v>
      </c>
      <c r="AL60" s="3">
        <f>+'Indice PondENGHO'!AL58/'Indice PondENGHO'!AL57-1</f>
        <v>2.9928799280004581E-2</v>
      </c>
      <c r="AM60" s="11">
        <f>+'Indice PondENGHO'!AM58/'Indice PondENGHO'!AM57-1</f>
        <v>3.3006925108555851E-2</v>
      </c>
      <c r="AN60" s="3">
        <f>+'Indice PondENGHO'!AN58/'Indice PondENGHO'!AN57-1</f>
        <v>1.5988820109763768E-2</v>
      </c>
      <c r="AO60" s="3">
        <f>+'Indice PondENGHO'!AO58/'Indice PondENGHO'!AO57-1</f>
        <v>3.001268102987642E-2</v>
      </c>
      <c r="AP60" s="3">
        <f>+'Indice PondENGHO'!AP58/'Indice PondENGHO'!AP57-1</f>
        <v>3.2699286568022012E-2</v>
      </c>
      <c r="AQ60" s="3">
        <f>+'Indice PondENGHO'!AQ58/'Indice PondENGHO'!AQ57-1</f>
        <v>1.1154971980460671E-2</v>
      </c>
      <c r="AR60" s="3">
        <f>+'Indice PondENGHO'!AR58/'Indice PondENGHO'!AR57-1</f>
        <v>3.3011739037794641E-2</v>
      </c>
      <c r="AS60" s="3">
        <f>+'Indice PondENGHO'!AS58/'Indice PondENGHO'!AS57-1</f>
        <v>4.2456165028345705E-2</v>
      </c>
      <c r="AT60" s="3">
        <f>+'Indice PondENGHO'!AT58/'Indice PondENGHO'!AT57-1</f>
        <v>2.5019996885735418E-2</v>
      </c>
      <c r="AU60" s="3">
        <f>+'Indice PondENGHO'!AU58/'Indice PondENGHO'!AU57-1</f>
        <v>1.430277024434834E-2</v>
      </c>
      <c r="AV60" s="3">
        <f>+'Indice PondENGHO'!AV58/'Indice PondENGHO'!AV57-1</f>
        <v>3.6650814970547785E-2</v>
      </c>
      <c r="AW60" s="3">
        <f>+'Indice PondENGHO'!AW58/'Indice PondENGHO'!AW57-1</f>
        <v>4.3724558937556113E-2</v>
      </c>
      <c r="AX60" s="3">
        <f>+'Indice PondENGHO'!AX58/'Indice PondENGHO'!AX57-1</f>
        <v>2.9287933617031081E-2</v>
      </c>
      <c r="AY60" s="3">
        <f>+'Indice PondENGHO'!AY58/'Indice PondENGHO'!AY57-1</f>
        <v>3.300807250831217E-2</v>
      </c>
      <c r="AZ60" s="10">
        <f>+'Indice PondENGHO'!AZ58/'Indice PondENGHO'!AZ57-1</f>
        <v>1.6664943747649152E-2</v>
      </c>
      <c r="BA60" s="3">
        <f>+'Indice PondENGHO'!BA58/'Indice PondENGHO'!BA57-1</f>
        <v>2.9650211883765154E-2</v>
      </c>
      <c r="BB60" s="3">
        <f>+'Indice PondENGHO'!BB58/'Indice PondENGHO'!BB57-1</f>
        <v>3.2989658420497614E-2</v>
      </c>
      <c r="BC60" s="3">
        <f>+'Indice PondENGHO'!BC58/'Indice PondENGHO'!BC57-1</f>
        <v>1.4878341944294382E-2</v>
      </c>
      <c r="BD60" s="3">
        <f>+'Indice PondENGHO'!BD58/'Indice PondENGHO'!BD57-1</f>
        <v>3.241579580112619E-2</v>
      </c>
      <c r="BE60" s="3">
        <f>+'Indice PondENGHO'!BE58/'Indice PondENGHO'!BE57-1</f>
        <v>4.3541262768840072E-2</v>
      </c>
      <c r="BF60" s="3">
        <f>+'Indice PondENGHO'!BF58/'Indice PondENGHO'!BF57-1</f>
        <v>2.5277456869306159E-2</v>
      </c>
      <c r="BG60" s="3">
        <f>+'Indice PondENGHO'!BG58/'Indice PondENGHO'!BG57-1</f>
        <v>1.4073278606532735E-2</v>
      </c>
      <c r="BH60" s="3">
        <f>+'Indice PondENGHO'!BH58/'Indice PondENGHO'!BH57-1</f>
        <v>3.6841758727768736E-2</v>
      </c>
      <c r="BI60" s="3">
        <f>+'Indice PondENGHO'!BI58/'Indice PondENGHO'!BI57-1</f>
        <v>4.5017453534364371E-2</v>
      </c>
      <c r="BJ60" s="3">
        <f>+'Indice PondENGHO'!BJ58/'Indice PondENGHO'!BJ57-1</f>
        <v>2.8319093198219125E-2</v>
      </c>
      <c r="BK60" s="11">
        <f>+'Indice PondENGHO'!BK58/'Indice PondENGHO'!BK57-1</f>
        <v>3.2930082106823022E-2</v>
      </c>
      <c r="BL60" s="2">
        <f t="shared" si="3"/>
        <v>44409</v>
      </c>
      <c r="BM60" s="3">
        <f>+'Indice PondENGHO'!BL58/'Indice PondENGHO'!BL57-1</f>
        <v>2.2921849988792209E-2</v>
      </c>
      <c r="BN60" s="3">
        <f>+'Indice PondENGHO'!BM58/'Indice PondENGHO'!BM57-1</f>
        <v>2.4003590451603385E-2</v>
      </c>
      <c r="BO60" s="3">
        <f>+'Indice PondENGHO'!BN58/'Indice PondENGHO'!BN57-1</f>
        <v>2.4716903615986219E-2</v>
      </c>
      <c r="BP60" s="3">
        <f>+'Indice PondENGHO'!BO58/'Indice PondENGHO'!BO57-1</f>
        <v>2.5984459475452582E-2</v>
      </c>
      <c r="BQ60" s="3">
        <f>+'Indice PondENGHO'!BP58/'Indice PondENGHO'!BP57-1</f>
        <v>2.7784003019621695E-2</v>
      </c>
      <c r="BR60" s="10">
        <f>+'Indice PondENGHO'!BQ58/'Indice PondENGHO'!BQ57-1</f>
        <v>1.5721621184768608E-2</v>
      </c>
      <c r="BS60" s="3">
        <f>+'Indice PondENGHO'!BR58/'Indice PondENGHO'!BR57-1</f>
        <v>3.001586654207844E-2</v>
      </c>
      <c r="BT60" s="3">
        <f>+'Indice PondENGHO'!BS58/'Indice PondENGHO'!BS57-1</f>
        <v>3.2679477828337467E-2</v>
      </c>
      <c r="BU60" s="3">
        <f>+'Indice PondENGHO'!BT58/'Indice PondENGHO'!BT57-1</f>
        <v>1.1768192615525974E-2</v>
      </c>
      <c r="BV60" s="3">
        <f>+'Indice PondENGHO'!BU58/'Indice PondENGHO'!BU57-1</f>
        <v>3.2844212099125247E-2</v>
      </c>
      <c r="BW60" s="3">
        <f>+'Indice PondENGHO'!BV58/'Indice PondENGHO'!BV57-1</f>
        <v>4.2357024489413364E-2</v>
      </c>
      <c r="BX60" s="3">
        <f>+'Indice PondENGHO'!BW58/'Indice PondENGHO'!BW57-1</f>
        <v>2.4951941863888827E-2</v>
      </c>
      <c r="BY60" s="3">
        <f>+'Indice PondENGHO'!BX58/'Indice PondENGHO'!BX57-1</f>
        <v>1.421549335132366E-2</v>
      </c>
      <c r="BZ60" s="3">
        <f>+'Indice PondENGHO'!BY58/'Indice PondENGHO'!BY57-1</f>
        <v>3.6823544541134678E-2</v>
      </c>
      <c r="CA60" s="3">
        <f>+'Indice PondENGHO'!BZ58/'Indice PondENGHO'!BZ57-1</f>
        <v>4.4324480894304852E-2</v>
      </c>
      <c r="CB60" s="3">
        <f>+'Indice PondENGHO'!CA58/'Indice PondENGHO'!CA57-1</f>
        <v>2.9126738770504756E-2</v>
      </c>
      <c r="CC60" s="11">
        <f>+'Indice PondENGHO'!CB58/'Indice PondENGHO'!CB57-1</f>
        <v>3.2964119543364312E-2</v>
      </c>
      <c r="CD60" s="10">
        <f>+'Indice PondENGHO'!CC58/'Indice PondENGHO'!CC57-1</f>
        <v>2.5644522759517008E-2</v>
      </c>
      <c r="CE60" s="11">
        <f>+'Indice PondENGHO'!CD58/'Indice PondENGHO'!CD57-1</f>
        <v>2.5644585152570176E-2</v>
      </c>
      <c r="CG60" s="3">
        <f ca="1">+'Indice PondENGHO'!CF58/'Indice PondENGHO'!CF57-1</f>
        <v>2.5574304705674233E-2</v>
      </c>
      <c r="CI60" s="3">
        <f t="shared" si="4"/>
        <v>-4.8621530308294858E-3</v>
      </c>
      <c r="CJ60" s="3">
        <f>+'[3]Infla Mensual PondENGHO'!CF60</f>
        <v>-4.4070334053947224E-3</v>
      </c>
      <c r="CK60" s="3">
        <f t="shared" si="5"/>
        <v>-4.5511962543476336E-4</v>
      </c>
    </row>
    <row r="61" spans="1:89" x14ac:dyDescent="0.25">
      <c r="A61" s="2">
        <f t="shared" si="1"/>
        <v>44440</v>
      </c>
      <c r="B61" s="1">
        <f t="shared" si="2"/>
        <v>9</v>
      </c>
      <c r="C61" s="1">
        <v>2021</v>
      </c>
      <c r="D61" s="10">
        <f>+'Indice PondENGHO'!D59/'Indice PondENGHO'!D58-1</f>
        <v>2.5291178001231929E-2</v>
      </c>
      <c r="E61" s="3">
        <f>+'Indice PondENGHO'!E59/'Indice PondENGHO'!E58-1</f>
        <v>4.7373439236312986E-2</v>
      </c>
      <c r="F61" s="3">
        <f>+'Indice PondENGHO'!F59/'Indice PondENGHO'!F58-1</f>
        <v>3.0119460914614704E-2</v>
      </c>
      <c r="G61" s="3">
        <f>+'Indice PondENGHO'!G59/'Indice PondENGHO'!G58-1</f>
        <v>2.039415798743649E-2</v>
      </c>
      <c r="H61" s="3">
        <f>+'Indice PondENGHO'!H59/'Indice PondENGHO'!H58-1</f>
        <v>3.3128440296691153E-2</v>
      </c>
      <c r="I61" s="3">
        <f>+'Indice PondENGHO'!I59/'Indice PondENGHO'!I58-1</f>
        <v>4.1463236151670246E-2</v>
      </c>
      <c r="J61" s="3">
        <f>+'Indice PondENGHO'!J59/'Indice PondENGHO'!J58-1</f>
        <v>2.7928484276991794E-2</v>
      </c>
      <c r="K61" s="3">
        <f>+'Indice PondENGHO'!K59/'Indice PondENGHO'!K58-1</f>
        <v>3.2615181783410163E-2</v>
      </c>
      <c r="L61" s="3">
        <f>+'Indice PondENGHO'!L59/'Indice PondENGHO'!L58-1</f>
        <v>3.7387446775264621E-2</v>
      </c>
      <c r="M61" s="3">
        <f>+'Indice PondENGHO'!M59/'Indice PondENGHO'!M58-1</f>
        <v>4.4901227518657105E-2</v>
      </c>
      <c r="N61" s="3">
        <f>+'Indice PondENGHO'!N59/'Indice PondENGHO'!N58-1</f>
        <v>4.0335044428148281E-2</v>
      </c>
      <c r="O61" s="11">
        <f>+'Indice PondENGHO'!O59/'Indice PondENGHO'!O58-1</f>
        <v>2.3355154527596067E-2</v>
      </c>
      <c r="P61" s="3">
        <f>+'Indice PondENGHO'!P59/'Indice PondENGHO'!P58-1</f>
        <v>2.5770643227135182E-2</v>
      </c>
      <c r="Q61" s="3">
        <f>+'Indice PondENGHO'!Q59/'Indice PondENGHO'!Q58-1</f>
        <v>4.7601949399964871E-2</v>
      </c>
      <c r="R61" s="3">
        <f>+'Indice PondENGHO'!R59/'Indice PondENGHO'!R58-1</f>
        <v>3.0138160537398484E-2</v>
      </c>
      <c r="S61" s="3">
        <f>+'Indice PondENGHO'!S59/'Indice PondENGHO'!S58-1</f>
        <v>1.977386281622362E-2</v>
      </c>
      <c r="T61" s="3">
        <f>+'Indice PondENGHO'!T59/'Indice PondENGHO'!T58-1</f>
        <v>3.393893412613691E-2</v>
      </c>
      <c r="U61" s="3">
        <f>+'Indice PondENGHO'!U59/'Indice PondENGHO'!U58-1</f>
        <v>4.2220058729213195E-2</v>
      </c>
      <c r="V61" s="3">
        <f>+'Indice PondENGHO'!V59/'Indice PondENGHO'!V58-1</f>
        <v>2.861608126141757E-2</v>
      </c>
      <c r="W61" s="3">
        <f>+'Indice PondENGHO'!W59/'Indice PondENGHO'!W58-1</f>
        <v>3.2254305118293969E-2</v>
      </c>
      <c r="X61" s="3">
        <f>+'Indice PondENGHO'!X59/'Indice PondENGHO'!X58-1</f>
        <v>3.7929961640198684E-2</v>
      </c>
      <c r="Y61" s="3">
        <f>+'Indice PondENGHO'!Y59/'Indice PondENGHO'!Y58-1</f>
        <v>4.5819925700624209E-2</v>
      </c>
      <c r="Z61" s="3">
        <f>+'Indice PondENGHO'!Z59/'Indice PondENGHO'!Z58-1</f>
        <v>4.0956362551710424E-2</v>
      </c>
      <c r="AA61" s="3">
        <f>+'Indice PondENGHO'!AA59/'Indice PondENGHO'!AA58-1</f>
        <v>2.2153414792133397E-2</v>
      </c>
      <c r="AB61" s="10">
        <f>+'Indice PondENGHO'!AB59/'Indice PondENGHO'!AB58-1</f>
        <v>2.6090365545863747E-2</v>
      </c>
      <c r="AC61" s="3">
        <f>+'Indice PondENGHO'!AC59/'Indice PondENGHO'!AC58-1</f>
        <v>4.7680377769549809E-2</v>
      </c>
      <c r="AD61" s="3">
        <f>+'Indice PondENGHO'!AD59/'Indice PondENGHO'!AD58-1</f>
        <v>3.0331351536461382E-2</v>
      </c>
      <c r="AE61" s="3">
        <f>+'Indice PondENGHO'!AE59/'Indice PondENGHO'!AE58-1</f>
        <v>1.9677388618081881E-2</v>
      </c>
      <c r="AF61" s="3">
        <f>+'Indice PondENGHO'!AF59/'Indice PondENGHO'!AF58-1</f>
        <v>3.4405490071691691E-2</v>
      </c>
      <c r="AG61" s="3">
        <f>+'Indice PondENGHO'!AG59/'Indice PondENGHO'!AG58-1</f>
        <v>4.2546529072451378E-2</v>
      </c>
      <c r="AH61" s="3">
        <f>+'Indice PondENGHO'!AH59/'Indice PondENGHO'!AH58-1</f>
        <v>2.8944138350017301E-2</v>
      </c>
      <c r="AI61" s="3">
        <f>+'Indice PondENGHO'!AI59/'Indice PondENGHO'!AI58-1</f>
        <v>3.2216674709493187E-2</v>
      </c>
      <c r="AJ61" s="3">
        <f>+'Indice PondENGHO'!AJ59/'Indice PondENGHO'!AJ58-1</f>
        <v>3.8306588455133239E-2</v>
      </c>
      <c r="AK61" s="3">
        <f>+'Indice PondENGHO'!AK59/'Indice PondENGHO'!AK58-1</f>
        <v>4.6021701217968447E-2</v>
      </c>
      <c r="AL61" s="3">
        <f>+'Indice PondENGHO'!AL59/'Indice PondENGHO'!AL58-1</f>
        <v>4.1618431134405887E-2</v>
      </c>
      <c r="AM61" s="11">
        <f>+'Indice PondENGHO'!AM59/'Indice PondENGHO'!AM58-1</f>
        <v>2.1455565135846566E-2</v>
      </c>
      <c r="AN61" s="3">
        <f>+'Indice PondENGHO'!AN59/'Indice PondENGHO'!AN58-1</f>
        <v>2.6361387207437081E-2</v>
      </c>
      <c r="AO61" s="3">
        <f>+'Indice PondENGHO'!AO59/'Indice PondENGHO'!AO58-1</f>
        <v>4.7805359383582102E-2</v>
      </c>
      <c r="AP61" s="3">
        <f>+'Indice PondENGHO'!AP59/'Indice PondENGHO'!AP58-1</f>
        <v>3.0238726419530293E-2</v>
      </c>
      <c r="AQ61" s="3">
        <f>+'Indice PondENGHO'!AQ59/'Indice PondENGHO'!AQ58-1</f>
        <v>1.9696527371537487E-2</v>
      </c>
      <c r="AR61" s="3">
        <f>+'Indice PondENGHO'!AR59/'Indice PondENGHO'!AR58-1</f>
        <v>3.4595252168382329E-2</v>
      </c>
      <c r="AS61" s="3">
        <f>+'Indice PondENGHO'!AS59/'Indice PondENGHO'!AS58-1</f>
        <v>4.3493601542468507E-2</v>
      </c>
      <c r="AT61" s="3">
        <f>+'Indice PondENGHO'!AT59/'Indice PondENGHO'!AT58-1</f>
        <v>2.9984342088921867E-2</v>
      </c>
      <c r="AU61" s="3">
        <f>+'Indice PondENGHO'!AU59/'Indice PondENGHO'!AU58-1</f>
        <v>3.2562660579185776E-2</v>
      </c>
      <c r="AV61" s="3">
        <f>+'Indice PondENGHO'!AV59/'Indice PondENGHO'!AV58-1</f>
        <v>3.8249482758000664E-2</v>
      </c>
      <c r="AW61" s="3">
        <f>+'Indice PondENGHO'!AW59/'Indice PondENGHO'!AW58-1</f>
        <v>4.5901187040141123E-2</v>
      </c>
      <c r="AX61" s="3">
        <f>+'Indice PondENGHO'!AX59/'Indice PondENGHO'!AX58-1</f>
        <v>4.21258641646165E-2</v>
      </c>
      <c r="AY61" s="3">
        <f>+'Indice PondENGHO'!AY59/'Indice PondENGHO'!AY58-1</f>
        <v>2.1508714621557568E-2</v>
      </c>
      <c r="AZ61" s="10">
        <f>+'Indice PondENGHO'!AZ59/'Indice PondENGHO'!AZ58-1</f>
        <v>2.6990122323386823E-2</v>
      </c>
      <c r="BA61" s="3">
        <f>+'Indice PondENGHO'!BA59/'Indice PondENGHO'!BA58-1</f>
        <v>4.8058175219103827E-2</v>
      </c>
      <c r="BB61" s="3">
        <f>+'Indice PondENGHO'!BB59/'Indice PondENGHO'!BB58-1</f>
        <v>3.0121379425114725E-2</v>
      </c>
      <c r="BC61" s="3">
        <f>+'Indice PondENGHO'!BC59/'Indice PondENGHO'!BC58-1</f>
        <v>1.9037175510504323E-2</v>
      </c>
      <c r="BD61" s="3">
        <f>+'Indice PondENGHO'!BD59/'Indice PondENGHO'!BD58-1</f>
        <v>3.563157055331212E-2</v>
      </c>
      <c r="BE61" s="3">
        <f>+'Indice PondENGHO'!BE59/'Indice PondENGHO'!BE58-1</f>
        <v>4.4483546741555857E-2</v>
      </c>
      <c r="BF61" s="3">
        <f>+'Indice PondENGHO'!BF59/'Indice PondENGHO'!BF58-1</f>
        <v>3.0949557399309269E-2</v>
      </c>
      <c r="BG61" s="3">
        <f>+'Indice PondENGHO'!BG59/'Indice PondENGHO'!BG58-1</f>
        <v>3.3106168096341593E-2</v>
      </c>
      <c r="BH61" s="3">
        <f>+'Indice PondENGHO'!BH59/'Indice PondENGHO'!BH58-1</f>
        <v>3.8594842014705977E-2</v>
      </c>
      <c r="BI61" s="3">
        <f>+'Indice PondENGHO'!BI59/'Indice PondENGHO'!BI58-1</f>
        <v>4.6854136861768314E-2</v>
      </c>
      <c r="BJ61" s="3">
        <f>+'Indice PondENGHO'!BJ59/'Indice PondENGHO'!BJ58-1</f>
        <v>4.2821743201074902E-2</v>
      </c>
      <c r="BK61" s="11">
        <f>+'Indice PondENGHO'!BK59/'Indice PondENGHO'!BK58-1</f>
        <v>2.0895521582822374E-2</v>
      </c>
      <c r="BL61" s="2">
        <f t="shared" si="3"/>
        <v>44440</v>
      </c>
      <c r="BM61" s="3">
        <f>+'Indice PondENGHO'!BL59/'Indice PondENGHO'!BL58-1</f>
        <v>2.9515557653835733E-2</v>
      </c>
      <c r="BN61" s="3">
        <f>+'Indice PondENGHO'!BM59/'Indice PondENGHO'!BM58-1</f>
        <v>3.0517006335375241E-2</v>
      </c>
      <c r="BO61" s="3">
        <f>+'Indice PondENGHO'!BN59/'Indice PondENGHO'!BN58-1</f>
        <v>3.1184391637158138E-2</v>
      </c>
      <c r="BP61" s="3">
        <f>+'Indice PondENGHO'!BO59/'Indice PondENGHO'!BO58-1</f>
        <v>3.2019362613691982E-2</v>
      </c>
      <c r="BQ61" s="3">
        <f>+'Indice PondENGHO'!BP59/'Indice PondENGHO'!BP58-1</f>
        <v>3.3417569916373902E-2</v>
      </c>
      <c r="BR61" s="10">
        <f>+'Indice PondENGHO'!BQ59/'Indice PondENGHO'!BQ58-1</f>
        <v>2.6143709661210712E-2</v>
      </c>
      <c r="BS61" s="3">
        <f>+'Indice PondENGHO'!BR59/'Indice PondENGHO'!BR58-1</f>
        <v>4.7765206190562681E-2</v>
      </c>
      <c r="BT61" s="3">
        <f>+'Indice PondENGHO'!BS59/'Indice PondENGHO'!BS58-1</f>
        <v>3.0189061073809809E-2</v>
      </c>
      <c r="BU61" s="3">
        <f>+'Indice PondENGHO'!BT59/'Indice PondENGHO'!BT58-1</f>
        <v>1.9571546891060665E-2</v>
      </c>
      <c r="BV61" s="3">
        <f>+'Indice PondENGHO'!BU59/'Indice PondENGHO'!BU58-1</f>
        <v>3.4784255647684503E-2</v>
      </c>
      <c r="BW61" s="3">
        <f>+'Indice PondENGHO'!BV59/'Indice PondENGHO'!BV58-1</f>
        <v>4.3420166903208379E-2</v>
      </c>
      <c r="BX61" s="3">
        <f>+'Indice PondENGHO'!BW59/'Indice PondENGHO'!BW58-1</f>
        <v>2.9784081005111984E-2</v>
      </c>
      <c r="BY61" s="3">
        <f>+'Indice PondENGHO'!BX59/'Indice PondENGHO'!BX58-1</f>
        <v>3.2606108998196381E-2</v>
      </c>
      <c r="BZ61" s="3">
        <f>+'Indice PondENGHO'!BY59/'Indice PondENGHO'!BY58-1</f>
        <v>3.8251206252546188E-2</v>
      </c>
      <c r="CA61" s="3">
        <f>+'Indice PondENGHO'!BZ59/'Indice PondENGHO'!BZ58-1</f>
        <v>4.6232325033975341E-2</v>
      </c>
      <c r="CB61" s="3">
        <f>+'Indice PondENGHO'!CA59/'Indice PondENGHO'!CA58-1</f>
        <v>4.2036340010933815E-2</v>
      </c>
      <c r="CC61" s="11">
        <f>+'Indice PondENGHO'!CB59/'Indice PondENGHO'!CB58-1</f>
        <v>2.1544287426835007E-2</v>
      </c>
      <c r="CD61" s="10">
        <f>+'Indice PondENGHO'!CC59/'Indice PondENGHO'!CC58-1</f>
        <v>3.1774618241354524E-2</v>
      </c>
      <c r="CE61" s="11">
        <f>+'Indice PondENGHO'!CD59/'Indice PondENGHO'!CD58-1</f>
        <v>3.1774618241354524E-2</v>
      </c>
      <c r="CG61" s="3">
        <f ca="1">+'Indice PondENGHO'!CF59/'Indice PondENGHO'!CF58-1</f>
        <v>3.1688972467383225E-2</v>
      </c>
      <c r="CI61" s="3">
        <f t="shared" si="4"/>
        <v>-3.9020122625381681E-3</v>
      </c>
      <c r="CJ61" s="3">
        <f>+'[3]Infla Mensual PondENGHO'!CF61</f>
        <v>-2.8113793323834013E-3</v>
      </c>
      <c r="CK61" s="3">
        <f t="shared" si="5"/>
        <v>-1.0906329301547668E-3</v>
      </c>
    </row>
    <row r="62" spans="1:89" x14ac:dyDescent="0.25">
      <c r="A62" s="2">
        <f t="shared" si="1"/>
        <v>44470</v>
      </c>
      <c r="B62" s="1">
        <f t="shared" si="2"/>
        <v>10</v>
      </c>
      <c r="C62" s="1">
        <v>2021</v>
      </c>
      <c r="D62" s="10">
        <f>+'Indice PondENGHO'!D60/'Indice PondENGHO'!D59-1</f>
        <v>3.4540455144407733E-2</v>
      </c>
      <c r="E62" s="3">
        <f>+'Indice PondENGHO'!E60/'Indice PondENGHO'!E59-1</f>
        <v>2.6477931528650744E-2</v>
      </c>
      <c r="F62" s="3">
        <f>+'Indice PondENGHO'!F60/'Indice PondENGHO'!F59-1</f>
        <v>4.2553028609924048E-2</v>
      </c>
      <c r="G62" s="3">
        <f>+'Indice PondENGHO'!G60/'Indice PondENGHO'!G59-1</f>
        <v>2.3953933911884606E-2</v>
      </c>
      <c r="H62" s="3">
        <f>+'Indice PondENGHO'!H60/'Indice PondENGHO'!H59-1</f>
        <v>2.7150902343564098E-2</v>
      </c>
      <c r="I62" s="3">
        <f>+'Indice PondENGHO'!I60/'Indice PondENGHO'!I59-1</f>
        <v>4.4117674946191343E-2</v>
      </c>
      <c r="J62" s="3">
        <f>+'Indice PondENGHO'!J60/'Indice PondENGHO'!J59-1</f>
        <v>3.102337884876416E-2</v>
      </c>
      <c r="K62" s="3">
        <f>+'Indice PondENGHO'!K60/'Indice PondENGHO'!K59-1</f>
        <v>2.0133091819631632E-2</v>
      </c>
      <c r="L62" s="3">
        <f>+'Indice PondENGHO'!L60/'Indice PondENGHO'!L59-1</f>
        <v>3.9443649088850341E-2</v>
      </c>
      <c r="M62" s="3">
        <f>+'Indice PondENGHO'!M60/'Indice PondENGHO'!M59-1</f>
        <v>3.3233537950912995E-2</v>
      </c>
      <c r="N62" s="3">
        <f>+'Indice PondENGHO'!N60/'Indice PondENGHO'!N59-1</f>
        <v>4.1150270487206431E-2</v>
      </c>
      <c r="O62" s="11">
        <f>+'Indice PondENGHO'!O60/'Indice PondENGHO'!O59-1</f>
        <v>3.2142029744524736E-2</v>
      </c>
      <c r="P62" s="3">
        <f>+'Indice PondENGHO'!P60/'Indice PondENGHO'!P59-1</f>
        <v>3.4229880425714176E-2</v>
      </c>
      <c r="Q62" s="3">
        <f>+'Indice PondENGHO'!Q60/'Indice PondENGHO'!Q59-1</f>
        <v>2.5019013990533745E-2</v>
      </c>
      <c r="R62" s="3">
        <f>+'Indice PondENGHO'!R60/'Indice PondENGHO'!R59-1</f>
        <v>4.3186326162531596E-2</v>
      </c>
      <c r="S62" s="3">
        <f>+'Indice PondENGHO'!S60/'Indice PondENGHO'!S59-1</f>
        <v>2.5160774774974914E-2</v>
      </c>
      <c r="T62" s="3">
        <f>+'Indice PondENGHO'!T60/'Indice PondENGHO'!T59-1</f>
        <v>2.7386784491387095E-2</v>
      </c>
      <c r="U62" s="3">
        <f>+'Indice PondENGHO'!U60/'Indice PondENGHO'!U59-1</f>
        <v>4.5576410746867024E-2</v>
      </c>
      <c r="V62" s="3">
        <f>+'Indice PondENGHO'!V60/'Indice PondENGHO'!V59-1</f>
        <v>3.0995903117885693E-2</v>
      </c>
      <c r="W62" s="3">
        <f>+'Indice PondENGHO'!W60/'Indice PondENGHO'!W59-1</f>
        <v>1.9883107358664054E-2</v>
      </c>
      <c r="X62" s="3">
        <f>+'Indice PondENGHO'!X60/'Indice PondENGHO'!X59-1</f>
        <v>3.9020063225898571E-2</v>
      </c>
      <c r="Y62" s="3">
        <f>+'Indice PondENGHO'!Y60/'Indice PondENGHO'!Y59-1</f>
        <v>3.2020031400515458E-2</v>
      </c>
      <c r="Z62" s="3">
        <f>+'Indice PondENGHO'!Z60/'Indice PondENGHO'!Z59-1</f>
        <v>4.1512965970130322E-2</v>
      </c>
      <c r="AA62" s="3">
        <f>+'Indice PondENGHO'!AA60/'Indice PondENGHO'!AA59-1</f>
        <v>3.3160957073764097E-2</v>
      </c>
      <c r="AB62" s="10">
        <f>+'Indice PondENGHO'!AB60/'Indice PondENGHO'!AB59-1</f>
        <v>3.409007791273444E-2</v>
      </c>
      <c r="AC62" s="3">
        <f>+'Indice PondENGHO'!AC60/'Indice PondENGHO'!AC59-1</f>
        <v>2.5943505656084609E-2</v>
      </c>
      <c r="AD62" s="3">
        <f>+'Indice PondENGHO'!AD60/'Indice PondENGHO'!AD59-1</f>
        <v>4.335028979237765E-2</v>
      </c>
      <c r="AE62" s="3">
        <f>+'Indice PondENGHO'!AE60/'Indice PondENGHO'!AE59-1</f>
        <v>2.5174598373534529E-2</v>
      </c>
      <c r="AF62" s="3">
        <f>+'Indice PondENGHO'!AF60/'Indice PondENGHO'!AF59-1</f>
        <v>2.7515854809802676E-2</v>
      </c>
      <c r="AG62" s="3">
        <f>+'Indice PondENGHO'!AG60/'Indice PondENGHO'!AG59-1</f>
        <v>4.5729433056140856E-2</v>
      </c>
      <c r="AH62" s="3">
        <f>+'Indice PondENGHO'!AH60/'Indice PondENGHO'!AH59-1</f>
        <v>3.0763524740454073E-2</v>
      </c>
      <c r="AI62" s="3">
        <f>+'Indice PondENGHO'!AI60/'Indice PondENGHO'!AI59-1</f>
        <v>1.9683500855490532E-2</v>
      </c>
      <c r="AJ62" s="3">
        <f>+'Indice PondENGHO'!AJ60/'Indice PondENGHO'!AJ59-1</f>
        <v>3.8721038246359418E-2</v>
      </c>
      <c r="AK62" s="3">
        <f>+'Indice PondENGHO'!AK60/'Indice PondENGHO'!AK59-1</f>
        <v>3.1707687480751812E-2</v>
      </c>
      <c r="AL62" s="3">
        <f>+'Indice PondENGHO'!AL60/'Indice PondENGHO'!AL59-1</f>
        <v>4.173788715463389E-2</v>
      </c>
      <c r="AM62" s="11">
        <f>+'Indice PondENGHO'!AM60/'Indice PondENGHO'!AM59-1</f>
        <v>3.3464440590109445E-2</v>
      </c>
      <c r="AN62" s="3">
        <f>+'Indice PondENGHO'!AN60/'Indice PondENGHO'!AN59-1</f>
        <v>3.3904735720067247E-2</v>
      </c>
      <c r="AO62" s="3">
        <f>+'Indice PondENGHO'!AO60/'Indice PondENGHO'!AO59-1</f>
        <v>2.5473710327865051E-2</v>
      </c>
      <c r="AP62" s="3">
        <f>+'Indice PondENGHO'!AP60/'Indice PondENGHO'!AP59-1</f>
        <v>4.4493187574483395E-2</v>
      </c>
      <c r="AQ62" s="3">
        <f>+'Indice PondENGHO'!AQ60/'Indice PondENGHO'!AQ59-1</f>
        <v>2.5297418452582487E-2</v>
      </c>
      <c r="AR62" s="3">
        <f>+'Indice PondENGHO'!AR60/'Indice PondENGHO'!AR59-1</f>
        <v>2.7623777041263953E-2</v>
      </c>
      <c r="AS62" s="3">
        <f>+'Indice PondENGHO'!AS60/'Indice PondENGHO'!AS59-1</f>
        <v>4.8128466078690924E-2</v>
      </c>
      <c r="AT62" s="3">
        <f>+'Indice PondENGHO'!AT60/'Indice PondENGHO'!AT59-1</f>
        <v>3.0935263142956027E-2</v>
      </c>
      <c r="AU62" s="3">
        <f>+'Indice PondENGHO'!AU60/'Indice PondENGHO'!AU59-1</f>
        <v>1.9175264714979434E-2</v>
      </c>
      <c r="AV62" s="3">
        <f>+'Indice PondENGHO'!AV60/'Indice PondENGHO'!AV59-1</f>
        <v>3.8823240962802874E-2</v>
      </c>
      <c r="AW62" s="3">
        <f>+'Indice PondENGHO'!AW60/'Indice PondENGHO'!AW59-1</f>
        <v>3.1868012972777304E-2</v>
      </c>
      <c r="AX62" s="3">
        <f>+'Indice PondENGHO'!AX60/'Indice PondENGHO'!AX59-1</f>
        <v>4.1687901272614125E-2</v>
      </c>
      <c r="AY62" s="3">
        <f>+'Indice PondENGHO'!AY60/'Indice PondENGHO'!AY59-1</f>
        <v>3.3810621099016336E-2</v>
      </c>
      <c r="AZ62" s="10">
        <f>+'Indice PondENGHO'!AZ60/'Indice PondENGHO'!AZ59-1</f>
        <v>3.3705441696516347E-2</v>
      </c>
      <c r="BA62" s="3">
        <f>+'Indice PondENGHO'!BA60/'Indice PondENGHO'!BA59-1</f>
        <v>2.4068377134262242E-2</v>
      </c>
      <c r="BB62" s="3">
        <f>+'Indice PondENGHO'!BB60/'Indice PondENGHO'!BB59-1</f>
        <v>4.571412132746544E-2</v>
      </c>
      <c r="BC62" s="3">
        <f>+'Indice PondENGHO'!BC60/'Indice PondENGHO'!BC59-1</f>
        <v>2.5604960846260072E-2</v>
      </c>
      <c r="BD62" s="3">
        <f>+'Indice PondENGHO'!BD60/'Indice PondENGHO'!BD59-1</f>
        <v>2.7944223737819129E-2</v>
      </c>
      <c r="BE62" s="3">
        <f>+'Indice PondENGHO'!BE60/'Indice PondENGHO'!BE59-1</f>
        <v>5.0277783296471368E-2</v>
      </c>
      <c r="BF62" s="3">
        <f>+'Indice PondENGHO'!BF60/'Indice PondENGHO'!BF59-1</f>
        <v>3.0796871545562876E-2</v>
      </c>
      <c r="BG62" s="3">
        <f>+'Indice PondENGHO'!BG60/'Indice PondENGHO'!BG59-1</f>
        <v>1.8681010646234508E-2</v>
      </c>
      <c r="BH62" s="3">
        <f>+'Indice PondENGHO'!BH60/'Indice PondENGHO'!BH59-1</f>
        <v>3.9189881241860292E-2</v>
      </c>
      <c r="BI62" s="3">
        <f>+'Indice PondENGHO'!BI60/'Indice PondENGHO'!BI59-1</f>
        <v>3.0045305895561647E-2</v>
      </c>
      <c r="BJ62" s="3">
        <f>+'Indice PondENGHO'!BJ60/'Indice PondENGHO'!BJ59-1</f>
        <v>4.1636182504114716E-2</v>
      </c>
      <c r="BK62" s="11">
        <f>+'Indice PondENGHO'!BK60/'Indice PondENGHO'!BK59-1</f>
        <v>3.4942399139868074E-2</v>
      </c>
      <c r="BL62" s="2">
        <f t="shared" si="3"/>
        <v>44470</v>
      </c>
      <c r="BM62" s="3">
        <f>+'Indice PondENGHO'!BL60/'Indice PondENGHO'!BL59-1</f>
        <v>3.4494817478381457E-2</v>
      </c>
      <c r="BN62" s="3">
        <f>+'Indice PondENGHO'!BM60/'Indice PondENGHO'!BM59-1</f>
        <v>3.4465324027057376E-2</v>
      </c>
      <c r="BO62" s="3">
        <f>+'Indice PondENGHO'!BN60/'Indice PondENGHO'!BN59-1</f>
        <v>3.4769534634012889E-2</v>
      </c>
      <c r="BP62" s="3">
        <f>+'Indice PondENGHO'!BO60/'Indice PondENGHO'!BO59-1</f>
        <v>3.5190920192514907E-2</v>
      </c>
      <c r="BQ62" s="3">
        <f>+'Indice PondENGHO'!BP60/'Indice PondENGHO'!BP59-1</f>
        <v>3.5696309308070662E-2</v>
      </c>
      <c r="BR62" s="10">
        <f>+'Indice PondENGHO'!BQ60/'Indice PondENGHO'!BQ59-1</f>
        <v>3.4072977846653529E-2</v>
      </c>
      <c r="BS62" s="3">
        <f>+'Indice PondENGHO'!BR60/'Indice PondENGHO'!BR59-1</f>
        <v>2.5174886973867494E-2</v>
      </c>
      <c r="BT62" s="3">
        <f>+'Indice PondENGHO'!BS60/'Indice PondENGHO'!BS59-1</f>
        <v>4.4148660908086557E-2</v>
      </c>
      <c r="BU62" s="3">
        <f>+'Indice PondENGHO'!BT60/'Indice PondENGHO'!BT59-1</f>
        <v>2.5195813362828279E-2</v>
      </c>
      <c r="BV62" s="3">
        <f>+'Indice PondENGHO'!BU60/'Indice PondENGHO'!BU59-1</f>
        <v>2.7669086653714592E-2</v>
      </c>
      <c r="BW62" s="3">
        <f>+'Indice PondENGHO'!BV60/'Indice PondENGHO'!BV59-1</f>
        <v>4.7969227276574822E-2</v>
      </c>
      <c r="BX62" s="3">
        <f>+'Indice PondENGHO'!BW60/'Indice PondENGHO'!BW59-1</f>
        <v>3.0874313233826722E-2</v>
      </c>
      <c r="BY62" s="3">
        <f>+'Indice PondENGHO'!BX60/'Indice PondENGHO'!BX59-1</f>
        <v>1.936244316935376E-2</v>
      </c>
      <c r="BZ62" s="3">
        <f>+'Indice PondENGHO'!BY60/'Indice PondENGHO'!BY59-1</f>
        <v>3.9035257652072941E-2</v>
      </c>
      <c r="CA62" s="3">
        <f>+'Indice PondENGHO'!BZ60/'Indice PondENGHO'!BZ59-1</f>
        <v>3.1211683631005016E-2</v>
      </c>
      <c r="CB62" s="3">
        <f>+'Indice PondENGHO'!CA60/'Indice PondENGHO'!CA59-1</f>
        <v>4.1610098622392844E-2</v>
      </c>
      <c r="CC62" s="11">
        <f>+'Indice PondENGHO'!CB60/'Indice PondENGHO'!CB59-1</f>
        <v>3.3916499629857766E-2</v>
      </c>
      <c r="CD62" s="10">
        <f>+'Indice PondENGHO'!CC60/'Indice PondENGHO'!CC59-1</f>
        <v>3.5079207423344139E-2</v>
      </c>
      <c r="CE62" s="11">
        <f>+'Indice PondENGHO'!CD60/'Indice PondENGHO'!CD59-1</f>
        <v>3.5079207423344139E-2</v>
      </c>
      <c r="CG62" s="3">
        <f ca="1">+'Indice PondENGHO'!CF60/'Indice PondENGHO'!CF59-1</f>
        <v>3.5231285391259304E-2</v>
      </c>
      <c r="CI62" s="3">
        <f t="shared" si="4"/>
        <v>-1.2014918296892052E-3</v>
      </c>
      <c r="CJ62" s="3">
        <f>+'[3]Infla Mensual PondENGHO'!CF62</f>
        <v>-1.150239604375658E-3</v>
      </c>
      <c r="CK62" s="3">
        <f t="shared" si="5"/>
        <v>-5.1252225313547228E-5</v>
      </c>
    </row>
    <row r="63" spans="1:89" x14ac:dyDescent="0.25">
      <c r="A63" s="2">
        <f t="shared" si="1"/>
        <v>44501</v>
      </c>
      <c r="B63" s="1">
        <f t="shared" si="2"/>
        <v>11</v>
      </c>
      <c r="C63" s="1">
        <v>2021</v>
      </c>
      <c r="D63" s="10">
        <f>+'Indice PondENGHO'!D61/'Indice PondENGHO'!D60-1</f>
        <v>2.7155052412376479E-2</v>
      </c>
      <c r="E63" s="3">
        <f>+'Indice PondENGHO'!E61/'Indice PondENGHO'!E60-1</f>
        <v>3.85507474068425E-3</v>
      </c>
      <c r="F63" s="3">
        <f>+'Indice PondENGHO'!F61/'Indice PondENGHO'!F60-1</f>
        <v>4.6443556602310698E-2</v>
      </c>
      <c r="G63" s="3">
        <f>+'Indice PondENGHO'!G61/'Indice PondENGHO'!G60-1</f>
        <v>2.2937637483466E-2</v>
      </c>
      <c r="H63" s="3">
        <f>+'Indice PondENGHO'!H61/'Indice PondENGHO'!H60-1</f>
        <v>2.668799197513283E-2</v>
      </c>
      <c r="I63" s="3">
        <f>+'Indice PondENGHO'!I61/'Indice PondENGHO'!I60-1</f>
        <v>2.5595806572457525E-2</v>
      </c>
      <c r="J63" s="3">
        <f>+'Indice PondENGHO'!J61/'Indice PondENGHO'!J60-1</f>
        <v>2.4193653303953067E-2</v>
      </c>
      <c r="K63" s="3">
        <f>+'Indice PondENGHO'!K61/'Indice PondENGHO'!K60-1</f>
        <v>1.2443679138676389E-2</v>
      </c>
      <c r="L63" s="3">
        <f>+'Indice PondENGHO'!L61/'Indice PondENGHO'!L60-1</f>
        <v>1.622651343758319E-2</v>
      </c>
      <c r="M63" s="3">
        <f>+'Indice PondENGHO'!M61/'Indice PondENGHO'!M60-1</f>
        <v>3.2792097070649451E-2</v>
      </c>
      <c r="N63" s="3">
        <f>+'Indice PondENGHO'!N61/'Indice PondENGHO'!N60-1</f>
        <v>4.8269670424411881E-2</v>
      </c>
      <c r="O63" s="11">
        <f>+'Indice PondENGHO'!O61/'Indice PondENGHO'!O60-1</f>
        <v>2.1299573131056571E-2</v>
      </c>
      <c r="P63" s="3">
        <f>+'Indice PondENGHO'!P61/'Indice PondENGHO'!P60-1</f>
        <v>2.6522745444156337E-2</v>
      </c>
      <c r="Q63" s="3">
        <f>+'Indice PondENGHO'!Q61/'Indice PondENGHO'!Q60-1</f>
        <v>2.7742943241517715E-3</v>
      </c>
      <c r="R63" s="3">
        <f>+'Indice PondENGHO'!R61/'Indice PondENGHO'!R60-1</f>
        <v>4.7881280868578013E-2</v>
      </c>
      <c r="S63" s="3">
        <f>+'Indice PondENGHO'!S61/'Indice PondENGHO'!S60-1</f>
        <v>2.2094783236009885E-2</v>
      </c>
      <c r="T63" s="3">
        <f>+'Indice PondENGHO'!T61/'Indice PondENGHO'!T60-1</f>
        <v>2.6905891169889173E-2</v>
      </c>
      <c r="U63" s="3">
        <f>+'Indice PondENGHO'!U61/'Indice PondENGHO'!U60-1</f>
        <v>2.497234510077706E-2</v>
      </c>
      <c r="V63" s="3">
        <f>+'Indice PondENGHO'!V61/'Indice PondENGHO'!V60-1</f>
        <v>2.3530947286373616E-2</v>
      </c>
      <c r="W63" s="3">
        <f>+'Indice PondENGHO'!W61/'Indice PondENGHO'!W60-1</f>
        <v>1.2473566627330124E-2</v>
      </c>
      <c r="X63" s="3">
        <f>+'Indice PondENGHO'!X61/'Indice PondENGHO'!X60-1</f>
        <v>1.5619026758875831E-2</v>
      </c>
      <c r="Y63" s="3">
        <f>+'Indice PondENGHO'!Y61/'Indice PondENGHO'!Y60-1</f>
        <v>3.0457670465827924E-2</v>
      </c>
      <c r="Z63" s="3">
        <f>+'Indice PondENGHO'!Z61/'Indice PondENGHO'!Z60-1</f>
        <v>4.9643729348221255E-2</v>
      </c>
      <c r="AA63" s="3">
        <f>+'Indice PondENGHO'!AA61/'Indice PondENGHO'!AA60-1</f>
        <v>2.074296947955534E-2</v>
      </c>
      <c r="AB63" s="10">
        <f>+'Indice PondENGHO'!AB61/'Indice PondENGHO'!AB60-1</f>
        <v>2.5994528200093292E-2</v>
      </c>
      <c r="AC63" s="3">
        <f>+'Indice PondENGHO'!AC61/'Indice PondENGHO'!AC60-1</f>
        <v>2.2867442155616313E-3</v>
      </c>
      <c r="AD63" s="3">
        <f>+'Indice PondENGHO'!AD61/'Indice PondENGHO'!AD60-1</f>
        <v>4.8894186565606512E-2</v>
      </c>
      <c r="AE63" s="3">
        <f>+'Indice PondENGHO'!AE61/'Indice PondENGHO'!AE60-1</f>
        <v>2.2034436769796439E-2</v>
      </c>
      <c r="AF63" s="3">
        <f>+'Indice PondENGHO'!AF61/'Indice PondENGHO'!AF60-1</f>
        <v>2.6965993667949162E-2</v>
      </c>
      <c r="AG63" s="3">
        <f>+'Indice PondENGHO'!AG61/'Indice PondENGHO'!AG60-1</f>
        <v>2.4679096905246389E-2</v>
      </c>
      <c r="AH63" s="3">
        <f>+'Indice PondENGHO'!AH61/'Indice PondENGHO'!AH60-1</f>
        <v>2.3073082722636418E-2</v>
      </c>
      <c r="AI63" s="3">
        <f>+'Indice PondENGHO'!AI61/'Indice PondENGHO'!AI60-1</f>
        <v>1.2684729845644949E-2</v>
      </c>
      <c r="AJ63" s="3">
        <f>+'Indice PondENGHO'!AJ61/'Indice PondENGHO'!AJ60-1</f>
        <v>1.5400280523243826E-2</v>
      </c>
      <c r="AK63" s="3">
        <f>+'Indice PondENGHO'!AK61/'Indice PondENGHO'!AK60-1</f>
        <v>3.0066280936870582E-2</v>
      </c>
      <c r="AL63" s="3">
        <f>+'Indice PondENGHO'!AL61/'Indice PondENGHO'!AL60-1</f>
        <v>5.0173622897396797E-2</v>
      </c>
      <c r="AM63" s="11">
        <f>+'Indice PondENGHO'!AM61/'Indice PondENGHO'!AM60-1</f>
        <v>2.0475967222914226E-2</v>
      </c>
      <c r="AN63" s="3">
        <f>+'Indice PondENGHO'!AN61/'Indice PondENGHO'!AN60-1</f>
        <v>2.5537826047941969E-2</v>
      </c>
      <c r="AO63" s="3">
        <f>+'Indice PondENGHO'!AO61/'Indice PondENGHO'!AO60-1</f>
        <v>2.2896413146360484E-3</v>
      </c>
      <c r="AP63" s="3">
        <f>+'Indice PondENGHO'!AP61/'Indice PondENGHO'!AP60-1</f>
        <v>4.8908824785602878E-2</v>
      </c>
      <c r="AQ63" s="3">
        <f>+'Indice PondENGHO'!AQ61/'Indice PondENGHO'!AQ60-1</f>
        <v>2.1661094819987792E-2</v>
      </c>
      <c r="AR63" s="3">
        <f>+'Indice PondENGHO'!AR61/'Indice PondENGHO'!AR60-1</f>
        <v>2.702944753151848E-2</v>
      </c>
      <c r="AS63" s="3">
        <f>+'Indice PondENGHO'!AS61/'Indice PondENGHO'!AS60-1</f>
        <v>2.3995478870405762E-2</v>
      </c>
      <c r="AT63" s="3">
        <f>+'Indice PondENGHO'!AT61/'Indice PondENGHO'!AT60-1</f>
        <v>2.250075508969207E-2</v>
      </c>
      <c r="AU63" s="3">
        <f>+'Indice PondENGHO'!AU61/'Indice PondENGHO'!AU60-1</f>
        <v>1.2541464621874221E-2</v>
      </c>
      <c r="AV63" s="3">
        <f>+'Indice PondENGHO'!AV61/'Indice PondENGHO'!AV60-1</f>
        <v>1.4736581528152604E-2</v>
      </c>
      <c r="AW63" s="3">
        <f>+'Indice PondENGHO'!AW61/'Indice PondENGHO'!AW60-1</f>
        <v>3.0478479928523372E-2</v>
      </c>
      <c r="AX63" s="3">
        <f>+'Indice PondENGHO'!AX61/'Indice PondENGHO'!AX60-1</f>
        <v>5.0645855536675555E-2</v>
      </c>
      <c r="AY63" s="3">
        <f>+'Indice PondENGHO'!AY61/'Indice PondENGHO'!AY60-1</f>
        <v>2.0275381165901996E-2</v>
      </c>
      <c r="AZ63" s="10">
        <f>+'Indice PondENGHO'!AZ61/'Indice PondENGHO'!AZ60-1</f>
        <v>2.4949436718621154E-2</v>
      </c>
      <c r="BA63" s="3">
        <f>+'Indice PondENGHO'!BA61/'Indice PondENGHO'!BA60-1</f>
        <v>2.0332061497996268E-3</v>
      </c>
      <c r="BB63" s="3">
        <f>+'Indice PondENGHO'!BB61/'Indice PondENGHO'!BB60-1</f>
        <v>4.9482567500869878E-2</v>
      </c>
      <c r="BC63" s="3">
        <f>+'Indice PondENGHO'!BC61/'Indice PondENGHO'!BC60-1</f>
        <v>2.0891290939355045E-2</v>
      </c>
      <c r="BD63" s="3">
        <f>+'Indice PondENGHO'!BD61/'Indice PondENGHO'!BD60-1</f>
        <v>2.73113456362577E-2</v>
      </c>
      <c r="BE63" s="3">
        <f>+'Indice PondENGHO'!BE61/'Indice PondENGHO'!BE60-1</f>
        <v>2.3232003410071478E-2</v>
      </c>
      <c r="BF63" s="3">
        <f>+'Indice PondENGHO'!BF61/'Indice PondENGHO'!BF60-1</f>
        <v>2.1833911746417023E-2</v>
      </c>
      <c r="BG63" s="3">
        <f>+'Indice PondENGHO'!BG61/'Indice PondENGHO'!BG60-1</f>
        <v>1.2276446182226008E-2</v>
      </c>
      <c r="BH63" s="3">
        <f>+'Indice PondENGHO'!BH61/'Indice PondENGHO'!BH60-1</f>
        <v>1.3582626062373038E-2</v>
      </c>
      <c r="BI63" s="3">
        <f>+'Indice PondENGHO'!BI61/'Indice PondENGHO'!BI60-1</f>
        <v>2.8953893656440188E-2</v>
      </c>
      <c r="BJ63" s="3">
        <f>+'Indice PondENGHO'!BJ61/'Indice PondENGHO'!BJ60-1</f>
        <v>5.1896769735476411E-2</v>
      </c>
      <c r="BK63" s="11">
        <f>+'Indice PondENGHO'!BK61/'Indice PondENGHO'!BK60-1</f>
        <v>1.9824594269330476E-2</v>
      </c>
      <c r="BL63" s="2">
        <f t="shared" si="3"/>
        <v>44501</v>
      </c>
      <c r="BM63" s="3">
        <f>+'Indice PondENGHO'!BL61/'Indice PondENGHO'!BL60-1</f>
        <v>2.7902874117110343E-2</v>
      </c>
      <c r="BN63" s="3">
        <f>+'Indice PondENGHO'!BM61/'Indice PondENGHO'!BM60-1</f>
        <v>2.7565996172761231E-2</v>
      </c>
      <c r="BO63" s="3">
        <f>+'Indice PondENGHO'!BN61/'Indice PondENGHO'!BN60-1</f>
        <v>2.7684694211624672E-2</v>
      </c>
      <c r="BP63" s="3">
        <f>+'Indice PondENGHO'!BO61/'Indice PondENGHO'!BO60-1</f>
        <v>2.7503750496291168E-2</v>
      </c>
      <c r="BQ63" s="3">
        <f>+'Indice PondENGHO'!BP61/'Indice PondENGHO'!BP60-1</f>
        <v>2.7307026556783187E-2</v>
      </c>
      <c r="BR63" s="10">
        <f>+'Indice PondENGHO'!BQ61/'Indice PondENGHO'!BQ60-1</f>
        <v>2.5974361540644697E-2</v>
      </c>
      <c r="BS63" s="3">
        <f>+'Indice PondENGHO'!BR61/'Indice PondENGHO'!BR60-1</f>
        <v>2.5115563593909318E-3</v>
      </c>
      <c r="BT63" s="3">
        <f>+'Indice PondENGHO'!BS61/'Indice PondENGHO'!BS60-1</f>
        <v>4.8562941662279702E-2</v>
      </c>
      <c r="BU63" s="3">
        <f>+'Indice PondENGHO'!BT61/'Indice PondENGHO'!BT60-1</f>
        <v>2.1694589898407779E-2</v>
      </c>
      <c r="BV63" s="3">
        <f>+'Indice PondENGHO'!BU61/'Indice PondENGHO'!BU60-1</f>
        <v>2.7091391213163618E-2</v>
      </c>
      <c r="BW63" s="3">
        <f>+'Indice PondENGHO'!BV61/'Indice PondENGHO'!BV60-1</f>
        <v>2.4043893466768163E-2</v>
      </c>
      <c r="BX63" s="3">
        <f>+'Indice PondENGHO'!BW61/'Indice PondENGHO'!BW60-1</f>
        <v>2.2650137832087802E-2</v>
      </c>
      <c r="BY63" s="3">
        <f>+'Indice PondENGHO'!BX61/'Indice PondENGHO'!BX60-1</f>
        <v>1.2470155528752302E-2</v>
      </c>
      <c r="BZ63" s="3">
        <f>+'Indice PondENGHO'!BY61/'Indice PondENGHO'!BY60-1</f>
        <v>1.4697322813291835E-2</v>
      </c>
      <c r="CA63" s="3">
        <f>+'Indice PondENGHO'!BZ61/'Indice PondENGHO'!BZ60-1</f>
        <v>2.9935964700043671E-2</v>
      </c>
      <c r="CB63" s="3">
        <f>+'Indice PondENGHO'!CA61/'Indice PondENGHO'!CA60-1</f>
        <v>5.0761818946696957E-2</v>
      </c>
      <c r="CC63" s="11">
        <f>+'Indice PondENGHO'!CB61/'Indice PondENGHO'!CB60-1</f>
        <v>2.0307790680385018E-2</v>
      </c>
      <c r="CD63" s="10">
        <f>+'Indice PondENGHO'!CC61/'Indice PondENGHO'!CC60-1</f>
        <v>2.7531683145112229E-2</v>
      </c>
      <c r="CE63" s="11">
        <f>+'Indice PondENGHO'!CD61/'Indice PondENGHO'!CD60-1</f>
        <v>2.7531683145112229E-2</v>
      </c>
      <c r="CG63" s="3">
        <f ca="1">+'Indice PondENGHO'!CF61/'Indice PondENGHO'!CF60-1</f>
        <v>2.7571166720990581E-2</v>
      </c>
      <c r="CI63" s="3">
        <f t="shared" si="4"/>
        <v>5.9584756032715624E-4</v>
      </c>
      <c r="CJ63" s="3">
        <f>+'[3]Infla Mensual PondENGHO'!CF63</f>
        <v>8.1701957739710451E-5</v>
      </c>
      <c r="CK63" s="3">
        <f t="shared" si="5"/>
        <v>5.1414560258744579E-4</v>
      </c>
    </row>
    <row r="64" spans="1:89" x14ac:dyDescent="0.25">
      <c r="A64" s="2">
        <f t="shared" si="1"/>
        <v>44531</v>
      </c>
      <c r="B64" s="1">
        <f t="shared" si="2"/>
        <v>12</v>
      </c>
      <c r="C64" s="1">
        <v>2021</v>
      </c>
      <c r="D64" s="10">
        <f>+'Indice PondENGHO'!D62/'Indice PondENGHO'!D61-1</f>
        <v>3.2396530648358679E-2</v>
      </c>
      <c r="E64" s="3">
        <f>+'Indice PondENGHO'!E62/'Indice PondENGHO'!E61-1</f>
        <v>4.9484464639527159E-2</v>
      </c>
      <c r="F64" s="3">
        <f>+'Indice PondENGHO'!F62/'Indice PondENGHO'!F61-1</f>
        <v>5.0972694631875148E-2</v>
      </c>
      <c r="G64" s="3">
        <f>+'Indice PondENGHO'!G62/'Indice PondENGHO'!G61-1</f>
        <v>1.9807784004444606E-2</v>
      </c>
      <c r="H64" s="3">
        <f>+'Indice PondENGHO'!H62/'Indice PondENGHO'!H61-1</f>
        <v>3.2608703882852863E-2</v>
      </c>
      <c r="I64" s="3">
        <f>+'Indice PondENGHO'!I62/'Indice PondENGHO'!I61-1</f>
        <v>5.7302162373711329E-3</v>
      </c>
      <c r="J64" s="3">
        <f>+'Indice PondENGHO'!J62/'Indice PondENGHO'!J61-1</f>
        <v>4.4926210623014606E-2</v>
      </c>
      <c r="K64" s="3">
        <f>+'Indice PondENGHO'!K62/'Indice PondENGHO'!K61-1</f>
        <v>1.228845857724048E-2</v>
      </c>
      <c r="L64" s="3">
        <f>+'Indice PondENGHO'!L62/'Indice PondENGHO'!L61-1</f>
        <v>3.7761515750016184E-2</v>
      </c>
      <c r="M64" s="3">
        <f>+'Indice PondENGHO'!M62/'Indice PondENGHO'!M61-1</f>
        <v>3.9160877525544979E-2</v>
      </c>
      <c r="N64" s="3">
        <f>+'Indice PondENGHO'!N62/'Indice PondENGHO'!N61-1</f>
        <v>6.2364803006895286E-2</v>
      </c>
      <c r="O64" s="11">
        <f>+'Indice PondENGHO'!O62/'Indice PondENGHO'!O61-1</f>
        <v>3.2292301194335682E-2</v>
      </c>
      <c r="P64" s="3">
        <f>+'Indice PondENGHO'!P62/'Indice PondENGHO'!P61-1</f>
        <v>3.2278805701907221E-2</v>
      </c>
      <c r="Q64" s="3">
        <f>+'Indice PondENGHO'!Q62/'Indice PondENGHO'!Q61-1</f>
        <v>4.9613750374127408E-2</v>
      </c>
      <c r="R64" s="3">
        <f>+'Indice PondENGHO'!R62/'Indice PondENGHO'!R61-1</f>
        <v>5.1019866366100342E-2</v>
      </c>
      <c r="S64" s="3">
        <f>+'Indice PondENGHO'!S62/'Indice PondENGHO'!S61-1</f>
        <v>2.0385872629698598E-2</v>
      </c>
      <c r="T64" s="3">
        <f>+'Indice PondENGHO'!T62/'Indice PondENGHO'!T61-1</f>
        <v>3.3312212709554645E-2</v>
      </c>
      <c r="U64" s="3">
        <f>+'Indice PondENGHO'!U62/'Indice PondENGHO'!U61-1</f>
        <v>5.4513886441542869E-3</v>
      </c>
      <c r="V64" s="3">
        <f>+'Indice PondENGHO'!V62/'Indice PondENGHO'!V61-1</f>
        <v>4.6471118753833807E-2</v>
      </c>
      <c r="W64" s="3">
        <f>+'Indice PondENGHO'!W62/'Indice PondENGHO'!W61-1</f>
        <v>1.2424354565503171E-2</v>
      </c>
      <c r="X64" s="3">
        <f>+'Indice PondENGHO'!X62/'Indice PondENGHO'!X61-1</f>
        <v>3.8601512272425698E-2</v>
      </c>
      <c r="Y64" s="3">
        <f>+'Indice PondENGHO'!Y62/'Indice PondENGHO'!Y61-1</f>
        <v>3.8785669527443778E-2</v>
      </c>
      <c r="Z64" s="3">
        <f>+'Indice PondENGHO'!Z62/'Indice PondENGHO'!Z61-1</f>
        <v>6.0178563413325392E-2</v>
      </c>
      <c r="AA64" s="3">
        <f>+'Indice PondENGHO'!AA62/'Indice PondENGHO'!AA61-1</f>
        <v>3.1972706858373501E-2</v>
      </c>
      <c r="AB64" s="10">
        <f>+'Indice PondENGHO'!AB62/'Indice PondENGHO'!AB61-1</f>
        <v>3.2177978258417061E-2</v>
      </c>
      <c r="AC64" s="3">
        <f>+'Indice PondENGHO'!AC62/'Indice PondENGHO'!AC61-1</f>
        <v>4.9353694681160798E-2</v>
      </c>
      <c r="AD64" s="3">
        <f>+'Indice PondENGHO'!AD62/'Indice PondENGHO'!AD61-1</f>
        <v>5.0880932409384405E-2</v>
      </c>
      <c r="AE64" s="3">
        <f>+'Indice PondENGHO'!AE62/'Indice PondENGHO'!AE61-1</f>
        <v>2.0718450678147704E-2</v>
      </c>
      <c r="AF64" s="3">
        <f>+'Indice PondENGHO'!AF62/'Indice PondENGHO'!AF61-1</f>
        <v>3.3679580275358001E-2</v>
      </c>
      <c r="AG64" s="3">
        <f>+'Indice PondENGHO'!AG62/'Indice PondENGHO'!AG61-1</f>
        <v>5.1195106327215356E-3</v>
      </c>
      <c r="AH64" s="3">
        <f>+'Indice PondENGHO'!AH62/'Indice PondENGHO'!AH61-1</f>
        <v>4.6313210890990275E-2</v>
      </c>
      <c r="AI64" s="3">
        <f>+'Indice PondENGHO'!AI62/'Indice PondENGHO'!AI61-1</f>
        <v>1.2529458569747076E-2</v>
      </c>
      <c r="AJ64" s="3">
        <f>+'Indice PondENGHO'!AJ62/'Indice PondENGHO'!AJ61-1</f>
        <v>3.886816509116553E-2</v>
      </c>
      <c r="AK64" s="3">
        <f>+'Indice PondENGHO'!AK62/'Indice PondENGHO'!AK61-1</f>
        <v>3.8617701800605309E-2</v>
      </c>
      <c r="AL64" s="3">
        <f>+'Indice PondENGHO'!AL62/'Indice PondENGHO'!AL61-1</f>
        <v>5.8274395191987738E-2</v>
      </c>
      <c r="AM64" s="11">
        <f>+'Indice PondENGHO'!AM62/'Indice PondENGHO'!AM61-1</f>
        <v>3.2041649498761871E-2</v>
      </c>
      <c r="AN64" s="3">
        <f>+'Indice PondENGHO'!AN62/'Indice PondENGHO'!AN61-1</f>
        <v>3.1954550139132287E-2</v>
      </c>
      <c r="AO64" s="3">
        <f>+'Indice PondENGHO'!AO62/'Indice PondENGHO'!AO61-1</f>
        <v>4.9308936568532413E-2</v>
      </c>
      <c r="AP64" s="3">
        <f>+'Indice PondENGHO'!AP62/'Indice PondENGHO'!AP61-1</f>
        <v>5.069141218767359E-2</v>
      </c>
      <c r="AQ64" s="3">
        <f>+'Indice PondENGHO'!AQ62/'Indice PondENGHO'!AQ61-1</f>
        <v>2.096693804042582E-2</v>
      </c>
      <c r="AR64" s="3">
        <f>+'Indice PondENGHO'!AR62/'Indice PondENGHO'!AR61-1</f>
        <v>3.3754046280687788E-2</v>
      </c>
      <c r="AS64" s="3">
        <f>+'Indice PondENGHO'!AS62/'Indice PondENGHO'!AS61-1</f>
        <v>4.8384884081820179E-3</v>
      </c>
      <c r="AT64" s="3">
        <f>+'Indice PondENGHO'!AT62/'Indice PondENGHO'!AT61-1</f>
        <v>4.8618780342982726E-2</v>
      </c>
      <c r="AU64" s="3">
        <f>+'Indice PondENGHO'!AU62/'Indice PondENGHO'!AU61-1</f>
        <v>1.2402080606361832E-2</v>
      </c>
      <c r="AV64" s="3">
        <f>+'Indice PondENGHO'!AV62/'Indice PondENGHO'!AV61-1</f>
        <v>3.9436987162156711E-2</v>
      </c>
      <c r="AW64" s="3">
        <f>+'Indice PondENGHO'!AW62/'Indice PondENGHO'!AW61-1</f>
        <v>3.8769322591262645E-2</v>
      </c>
      <c r="AX64" s="3">
        <f>+'Indice PondENGHO'!AX62/'Indice PondENGHO'!AX61-1</f>
        <v>5.7485202988346362E-2</v>
      </c>
      <c r="AY64" s="3">
        <f>+'Indice PondENGHO'!AY62/'Indice PondENGHO'!AY61-1</f>
        <v>3.1473760590461142E-2</v>
      </c>
      <c r="AZ64" s="10">
        <f>+'Indice PondENGHO'!AZ62/'Indice PondENGHO'!AZ61-1</f>
        <v>3.1599817081117809E-2</v>
      </c>
      <c r="BA64" s="3">
        <f>+'Indice PondENGHO'!BA62/'Indice PondENGHO'!BA61-1</f>
        <v>4.9476133000180278E-2</v>
      </c>
      <c r="BB64" s="3">
        <f>+'Indice PondENGHO'!BB62/'Indice PondENGHO'!BB61-1</f>
        <v>5.0465075280157867E-2</v>
      </c>
      <c r="BC64" s="3">
        <f>+'Indice PondENGHO'!BC62/'Indice PondENGHO'!BC61-1</f>
        <v>2.1730970061896393E-2</v>
      </c>
      <c r="BD64" s="3">
        <f>+'Indice PondENGHO'!BD62/'Indice PondENGHO'!BD61-1</f>
        <v>3.410922205026834E-2</v>
      </c>
      <c r="BE64" s="3">
        <f>+'Indice PondENGHO'!BE62/'Indice PondENGHO'!BE61-1</f>
        <v>4.47195366969666E-3</v>
      </c>
      <c r="BF64" s="3">
        <f>+'Indice PondENGHO'!BF62/'Indice PondENGHO'!BF61-1</f>
        <v>5.018154889110038E-2</v>
      </c>
      <c r="BG64" s="3">
        <f>+'Indice PondENGHO'!BG62/'Indice PondENGHO'!BG61-1</f>
        <v>1.2640233799281919E-2</v>
      </c>
      <c r="BH64" s="3">
        <f>+'Indice PondENGHO'!BH62/'Indice PondENGHO'!BH61-1</f>
        <v>4.0224316359041001E-2</v>
      </c>
      <c r="BI64" s="3">
        <f>+'Indice PondENGHO'!BI62/'Indice PondENGHO'!BI61-1</f>
        <v>3.8418346754299781E-2</v>
      </c>
      <c r="BJ64" s="3">
        <f>+'Indice PondENGHO'!BJ62/'Indice PondENGHO'!BJ61-1</f>
        <v>5.7448282162075426E-2</v>
      </c>
      <c r="BK64" s="11">
        <f>+'Indice PondENGHO'!BK62/'Indice PondENGHO'!BK61-1</f>
        <v>3.0602654362183124E-2</v>
      </c>
      <c r="BL64" s="2">
        <f t="shared" si="3"/>
        <v>44531</v>
      </c>
      <c r="BM64" s="3">
        <f>+'Indice PondENGHO'!BL62/'Indice PondENGHO'!BL61-1</f>
        <v>3.519108298994067E-2</v>
      </c>
      <c r="BN64" s="3">
        <f>+'Indice PondENGHO'!BM62/'Indice PondENGHO'!BM61-1</f>
        <v>3.5667872556951474E-2</v>
      </c>
      <c r="BO64" s="3">
        <f>+'Indice PondENGHO'!BN62/'Indice PondENGHO'!BN61-1</f>
        <v>3.5094941882577002E-2</v>
      </c>
      <c r="BP64" s="3">
        <f>+'Indice PondENGHO'!BO62/'Indice PondENGHO'!BO61-1</f>
        <v>3.5636821711834354E-2</v>
      </c>
      <c r="BQ64" s="3">
        <f>+'Indice PondENGHO'!BP62/'Indice PondENGHO'!BP61-1</f>
        <v>3.5863925717946055E-2</v>
      </c>
      <c r="BR64" s="10">
        <f>+'Indice PondENGHO'!BQ62/'Indice PondENGHO'!BQ61-1</f>
        <v>3.2060355580171285E-2</v>
      </c>
      <c r="BS64" s="3">
        <f>+'Indice PondENGHO'!BR62/'Indice PondENGHO'!BR61-1</f>
        <v>4.9448148404985348E-2</v>
      </c>
      <c r="BT64" s="3">
        <f>+'Indice PondENGHO'!BS62/'Indice PondENGHO'!BS61-1</f>
        <v>5.0754189334287103E-2</v>
      </c>
      <c r="BU64" s="3">
        <f>+'Indice PondENGHO'!BT62/'Indice PondENGHO'!BT61-1</f>
        <v>2.0943798381776402E-2</v>
      </c>
      <c r="BV64" s="3">
        <f>+'Indice PondENGHO'!BU62/'Indice PondENGHO'!BU61-1</f>
        <v>3.373352566331933E-2</v>
      </c>
      <c r="BW64" s="3">
        <f>+'Indice PondENGHO'!BV62/'Indice PondENGHO'!BV61-1</f>
        <v>4.8803103621399835E-3</v>
      </c>
      <c r="BX64" s="3">
        <f>+'Indice PondENGHO'!BW62/'Indice PondENGHO'!BW61-1</f>
        <v>4.817216085467213E-2</v>
      </c>
      <c r="BY64" s="3">
        <f>+'Indice PondENGHO'!BX62/'Indice PondENGHO'!BX61-1</f>
        <v>1.2486406014085016E-2</v>
      </c>
      <c r="BZ64" s="3">
        <f>+'Indice PondENGHO'!BY62/'Indice PondENGHO'!BY61-1</f>
        <v>3.9342001859052456E-2</v>
      </c>
      <c r="CA64" s="3">
        <f>+'Indice PondENGHO'!BZ62/'Indice PondENGHO'!BZ61-1</f>
        <v>3.8628460129831677E-2</v>
      </c>
      <c r="CB64" s="3">
        <f>+'Indice PondENGHO'!CA62/'Indice PondENGHO'!CA61-1</f>
        <v>5.8321913448085239E-2</v>
      </c>
      <c r="CC64" s="11">
        <f>+'Indice PondENGHO'!CB62/'Indice PondENGHO'!CB61-1</f>
        <v>3.1396453765462295E-2</v>
      </c>
      <c r="CD64" s="10">
        <f>+'Indice PondENGHO'!CC62/'Indice PondENGHO'!CC61-1</f>
        <v>3.5563365056578755E-2</v>
      </c>
      <c r="CE64" s="11">
        <f>+'Indice PondENGHO'!CD62/'Indice PondENGHO'!CD61-1</f>
        <v>3.5563365056578755E-2</v>
      </c>
      <c r="CG64" s="3">
        <f ca="1">+'Indice PondENGHO'!CF62/'Indice PondENGHO'!CF61-1</f>
        <v>3.5710895614017746E-2</v>
      </c>
      <c r="CI64" s="3">
        <f t="shared" si="4"/>
        <v>-6.7284272800538503E-4</v>
      </c>
      <c r="CJ64" s="3">
        <f>+'[3]Infla Mensual PondENGHO'!CF64</f>
        <v>3.0493725413136552E-3</v>
      </c>
      <c r="CK64" s="3">
        <f t="shared" si="5"/>
        <v>-3.7222152693190402E-3</v>
      </c>
    </row>
    <row r="65" spans="1:89" x14ac:dyDescent="0.25">
      <c r="A65" s="2">
        <f t="shared" si="1"/>
        <v>44562</v>
      </c>
      <c r="B65" s="1">
        <f t="shared" si="2"/>
        <v>1</v>
      </c>
      <c r="C65" s="1">
        <v>2022</v>
      </c>
      <c r="D65" s="10">
        <f>+'Indice PondENGHO'!D63/'Indice PondENGHO'!D62-1</f>
        <v>3.1538894000098239E-2</v>
      </c>
      <c r="E65" s="3">
        <f>+'Indice PondENGHO'!E63/'Indice PondENGHO'!E62-1</f>
        <v>4.63040866380382E-3</v>
      </c>
      <c r="F65" s="3">
        <f>+'Indice PondENGHO'!F63/'Indice PondENGHO'!F62-1</f>
        <v>4.9347531681709134E-2</v>
      </c>
      <c r="G65" s="3">
        <f>+'Indice PondENGHO'!G63/'Indice PondENGHO'!G62-1</f>
        <v>1.9788843161694381E-2</v>
      </c>
      <c r="H65" s="3">
        <f>+'Indice PondENGHO'!H63/'Indice PondENGHO'!H62-1</f>
        <v>3.3102354596115768E-2</v>
      </c>
      <c r="I65" s="3">
        <f>+'Indice PondENGHO'!I63/'Indice PondENGHO'!I62-1</f>
        <v>3.9043260832677174E-2</v>
      </c>
      <c r="J65" s="3">
        <f>+'Indice PondENGHO'!J63/'Indice PondENGHO'!J62-1</f>
        <v>2.8414545244574096E-2</v>
      </c>
      <c r="K65" s="3">
        <f>+'Indice PondENGHO'!K63/'Indice PondENGHO'!K62-1</f>
        <v>3.476165924892527E-2</v>
      </c>
      <c r="L65" s="3">
        <f>+'Indice PondENGHO'!L63/'Indice PondENGHO'!L62-1</f>
        <v>4.009121638159141E-2</v>
      </c>
      <c r="M65" s="3">
        <f>+'Indice PondENGHO'!M63/'Indice PondENGHO'!M62-1</f>
        <v>4.4263816642256648E-2</v>
      </c>
      <c r="N65" s="3">
        <f>+'Indice PondENGHO'!N63/'Indice PondENGHO'!N62-1</f>
        <v>5.46768988028703E-2</v>
      </c>
      <c r="O65" s="11">
        <f>+'Indice PondENGHO'!O63/'Indice PondENGHO'!O62-1</f>
        <v>4.173043388527331E-2</v>
      </c>
      <c r="P65" s="3">
        <f>+'Indice PondENGHO'!P63/'Indice PondENGHO'!P62-1</f>
        <v>3.1901166072865417E-2</v>
      </c>
      <c r="Q65" s="3">
        <f>+'Indice PondENGHO'!Q63/'Indice PondENGHO'!Q62-1</f>
        <v>4.1120903925275787E-3</v>
      </c>
      <c r="R65" s="3">
        <f>+'Indice PondENGHO'!R63/'Indice PondENGHO'!R62-1</f>
        <v>4.9983030275708273E-2</v>
      </c>
      <c r="S65" s="3">
        <f>+'Indice PondENGHO'!S63/'Indice PondENGHO'!S62-1</f>
        <v>1.8866994602669829E-2</v>
      </c>
      <c r="T65" s="3">
        <f>+'Indice PondENGHO'!T63/'Indice PondENGHO'!T62-1</f>
        <v>3.3159741716378033E-2</v>
      </c>
      <c r="U65" s="3">
        <f>+'Indice PondENGHO'!U63/'Indice PondENGHO'!U62-1</f>
        <v>4.0031005398558417E-2</v>
      </c>
      <c r="V65" s="3">
        <f>+'Indice PondENGHO'!V63/'Indice PondENGHO'!V62-1</f>
        <v>2.8197194823385452E-2</v>
      </c>
      <c r="W65" s="3">
        <f>+'Indice PondENGHO'!W63/'Indice PondENGHO'!W62-1</f>
        <v>3.4819115173342574E-2</v>
      </c>
      <c r="X65" s="3">
        <f>+'Indice PondENGHO'!X63/'Indice PondENGHO'!X62-1</f>
        <v>4.0900187676744748E-2</v>
      </c>
      <c r="Y65" s="3">
        <f>+'Indice PondENGHO'!Y63/'Indice PondENGHO'!Y62-1</f>
        <v>4.3485776299016843E-2</v>
      </c>
      <c r="Z65" s="3">
        <f>+'Indice PondENGHO'!Z63/'Indice PondENGHO'!Z62-1</f>
        <v>5.4856740003332183E-2</v>
      </c>
      <c r="AA65" s="3">
        <f>+'Indice PondENGHO'!AA63/'Indice PondENGHO'!AA62-1</f>
        <v>4.2581172566639625E-2</v>
      </c>
      <c r="AB65" s="10">
        <f>+'Indice PondENGHO'!AB63/'Indice PondENGHO'!AB62-1</f>
        <v>3.2103938546585109E-2</v>
      </c>
      <c r="AC65" s="3">
        <f>+'Indice PondENGHO'!AC63/'Indice PondENGHO'!AC62-1</f>
        <v>4.4386980139958787E-3</v>
      </c>
      <c r="AD65" s="3">
        <f>+'Indice PondENGHO'!AD63/'Indice PondENGHO'!AD62-1</f>
        <v>5.016228743654394E-2</v>
      </c>
      <c r="AE65" s="3">
        <f>+'Indice PondENGHO'!AE63/'Indice PondENGHO'!AE62-1</f>
        <v>1.8341806097950775E-2</v>
      </c>
      <c r="AF65" s="3">
        <f>+'Indice PondENGHO'!AF63/'Indice PondENGHO'!AF62-1</f>
        <v>3.2976356865716872E-2</v>
      </c>
      <c r="AG65" s="3">
        <f>+'Indice PondENGHO'!AG63/'Indice PondENGHO'!AG62-1</f>
        <v>3.9911227027733309E-2</v>
      </c>
      <c r="AH65" s="3">
        <f>+'Indice PondENGHO'!AH63/'Indice PondENGHO'!AH62-1</f>
        <v>2.8670466708180076E-2</v>
      </c>
      <c r="AI65" s="3">
        <f>+'Indice PondENGHO'!AI63/'Indice PondENGHO'!AI62-1</f>
        <v>3.5072940718273049E-2</v>
      </c>
      <c r="AJ65" s="3">
        <f>+'Indice PondENGHO'!AJ63/'Indice PondENGHO'!AJ62-1</f>
        <v>4.102150346855904E-2</v>
      </c>
      <c r="AK65" s="3">
        <f>+'Indice PondENGHO'!AK63/'Indice PondENGHO'!AK62-1</f>
        <v>4.3469172428860281E-2</v>
      </c>
      <c r="AL65" s="3">
        <f>+'Indice PondENGHO'!AL63/'Indice PondENGHO'!AL62-1</f>
        <v>5.4942574611716255E-2</v>
      </c>
      <c r="AM65" s="11">
        <f>+'Indice PondENGHO'!AM63/'Indice PondENGHO'!AM62-1</f>
        <v>4.282057129240413E-2</v>
      </c>
      <c r="AN65" s="3">
        <f>+'Indice PondENGHO'!AN63/'Indice PondENGHO'!AN62-1</f>
        <v>3.2103089416766428E-2</v>
      </c>
      <c r="AO65" s="3">
        <f>+'Indice PondENGHO'!AO63/'Indice PondENGHO'!AO62-1</f>
        <v>4.0972113228474605E-3</v>
      </c>
      <c r="AP65" s="3">
        <f>+'Indice PondENGHO'!AP63/'Indice PondENGHO'!AP62-1</f>
        <v>5.0619083840225176E-2</v>
      </c>
      <c r="AQ65" s="3">
        <f>+'Indice PondENGHO'!AQ63/'Indice PondENGHO'!AQ62-1</f>
        <v>1.8572055682128941E-2</v>
      </c>
      <c r="AR65" s="3">
        <f>+'Indice PondENGHO'!AR63/'Indice PondENGHO'!AR62-1</f>
        <v>3.2935630538361238E-2</v>
      </c>
      <c r="AS65" s="3">
        <f>+'Indice PondENGHO'!AS63/'Indice PondENGHO'!AS62-1</f>
        <v>4.1658967068458175E-2</v>
      </c>
      <c r="AT65" s="3">
        <f>+'Indice PondENGHO'!AT63/'Indice PondENGHO'!AT62-1</f>
        <v>2.7984594146019059E-2</v>
      </c>
      <c r="AU65" s="3">
        <f>+'Indice PondENGHO'!AU63/'Indice PondENGHO'!AU62-1</f>
        <v>3.4830584232198536E-2</v>
      </c>
      <c r="AV65" s="3">
        <f>+'Indice PondENGHO'!AV63/'Indice PondENGHO'!AV62-1</f>
        <v>4.1957475392668142E-2</v>
      </c>
      <c r="AW65" s="3">
        <f>+'Indice PondENGHO'!AW63/'Indice PondENGHO'!AW62-1</f>
        <v>4.368866011128314E-2</v>
      </c>
      <c r="AX65" s="3">
        <f>+'Indice PondENGHO'!AX63/'Indice PondENGHO'!AX62-1</f>
        <v>5.5438444426348488E-2</v>
      </c>
      <c r="AY65" s="3">
        <f>+'Indice PondENGHO'!AY63/'Indice PondENGHO'!AY62-1</f>
        <v>4.2898538097155825E-2</v>
      </c>
      <c r="AZ65" s="10">
        <f>+'Indice PondENGHO'!AZ63/'Indice PondENGHO'!AZ62-1</f>
        <v>3.2316837593507231E-2</v>
      </c>
      <c r="BA65" s="3">
        <f>+'Indice PondENGHO'!BA63/'Indice PondENGHO'!BA62-1</f>
        <v>3.3612660436783681E-3</v>
      </c>
      <c r="BB65" s="3">
        <f>+'Indice PondENGHO'!BB63/'Indice PondENGHO'!BB62-1</f>
        <v>5.1223128395478934E-2</v>
      </c>
      <c r="BC65" s="3">
        <f>+'Indice PondENGHO'!BC63/'Indice PondENGHO'!BC62-1</f>
        <v>1.7778606508217276E-2</v>
      </c>
      <c r="BD65" s="3">
        <f>+'Indice PondENGHO'!BD63/'Indice PondENGHO'!BD62-1</f>
        <v>3.3204457159922596E-2</v>
      </c>
      <c r="BE65" s="3">
        <f>+'Indice PondENGHO'!BE63/'Indice PondENGHO'!BE62-1</f>
        <v>4.3132016031329545E-2</v>
      </c>
      <c r="BF65" s="3">
        <f>+'Indice PondENGHO'!BF63/'Indice PondENGHO'!BF62-1</f>
        <v>2.752828432092147E-2</v>
      </c>
      <c r="BG65" s="3">
        <f>+'Indice PondENGHO'!BG63/'Indice PondENGHO'!BG62-1</f>
        <v>3.4626155373007617E-2</v>
      </c>
      <c r="BH65" s="3">
        <f>+'Indice PondENGHO'!BH63/'Indice PondENGHO'!BH62-1</f>
        <v>4.2764532426009971E-2</v>
      </c>
      <c r="BI65" s="3">
        <f>+'Indice PondENGHO'!BI63/'Indice PondENGHO'!BI62-1</f>
        <v>4.2685605740793386E-2</v>
      </c>
      <c r="BJ65" s="3">
        <f>+'Indice PondENGHO'!BJ63/'Indice PondENGHO'!BJ62-1</f>
        <v>5.5966608276243335E-2</v>
      </c>
      <c r="BK65" s="11">
        <f>+'Indice PondENGHO'!BK63/'Indice PondENGHO'!BK62-1</f>
        <v>4.4043846417175514E-2</v>
      </c>
      <c r="BL65" s="2">
        <f t="shared" si="3"/>
        <v>44562</v>
      </c>
      <c r="BM65" s="3">
        <f>+'Indice PondENGHO'!BL63/'Indice PondENGHO'!BL62-1</f>
        <v>3.4361549987153905E-2</v>
      </c>
      <c r="BN65" s="3">
        <f>+'Indice PondENGHO'!BM63/'Indice PondENGHO'!BM62-1</f>
        <v>3.4814164017445748E-2</v>
      </c>
      <c r="BO65" s="3">
        <f>+'Indice PondENGHO'!BN63/'Indice PondENGHO'!BN62-1</f>
        <v>3.5523032935816046E-2</v>
      </c>
      <c r="BP65" s="3">
        <f>+'Indice PondENGHO'!BO63/'Indice PondENGHO'!BO62-1</f>
        <v>3.6092972999367312E-2</v>
      </c>
      <c r="BQ65" s="3">
        <f>+'Indice PondENGHO'!BP63/'Indice PondENGHO'!BP62-1</f>
        <v>3.6918428463067254E-2</v>
      </c>
      <c r="BR65" s="10">
        <f>+'Indice PondENGHO'!BQ63/'Indice PondENGHO'!BQ62-1</f>
        <v>3.201082379226361E-2</v>
      </c>
      <c r="BS65" s="3">
        <f>+'Indice PondENGHO'!BR63/'Indice PondENGHO'!BR62-1</f>
        <v>4.0059304157151754E-3</v>
      </c>
      <c r="BT65" s="3">
        <f>+'Indice PondENGHO'!BS63/'Indice PondENGHO'!BS62-1</f>
        <v>5.0428774171846102E-2</v>
      </c>
      <c r="BU65" s="3">
        <f>+'Indice PondENGHO'!BT63/'Indice PondENGHO'!BT62-1</f>
        <v>1.8461378748412249E-2</v>
      </c>
      <c r="BV65" s="3">
        <f>+'Indice PondENGHO'!BU63/'Indice PondENGHO'!BU62-1</f>
        <v>3.3096906528613967E-2</v>
      </c>
      <c r="BW65" s="3">
        <f>+'Indice PondENGHO'!BV63/'Indice PondENGHO'!BV62-1</f>
        <v>4.1558082121285089E-2</v>
      </c>
      <c r="BX65" s="3">
        <f>+'Indice PondENGHO'!BW63/'Indice PondENGHO'!BW62-1</f>
        <v>2.8000872395588017E-2</v>
      </c>
      <c r="BY65" s="3">
        <f>+'Indice PondENGHO'!BX63/'Indice PondENGHO'!BX62-1</f>
        <v>3.4809056227795399E-2</v>
      </c>
      <c r="BZ65" s="3">
        <f>+'Indice PondENGHO'!BY63/'Indice PondENGHO'!BY62-1</f>
        <v>4.1759525852425927E-2</v>
      </c>
      <c r="CA65" s="3">
        <f>+'Indice PondENGHO'!BZ63/'Indice PondENGHO'!BZ62-1</f>
        <v>4.3258075902848248E-2</v>
      </c>
      <c r="CB65" s="3">
        <f>+'Indice PondENGHO'!CA63/'Indice PondENGHO'!CA62-1</f>
        <v>5.5439428416848235E-2</v>
      </c>
      <c r="CC65" s="11">
        <f>+'Indice PondENGHO'!CB63/'Indice PondENGHO'!CB62-1</f>
        <v>4.3150079314848711E-2</v>
      </c>
      <c r="CD65" s="10">
        <f>+'Indice PondENGHO'!CC63/'Indice PondENGHO'!CC62-1</f>
        <v>3.5843951735683E-2</v>
      </c>
      <c r="CE65" s="11">
        <f>+'Indice PondENGHO'!CD63/'Indice PondENGHO'!CD62-1</f>
        <v>3.5843951735683E-2</v>
      </c>
      <c r="CG65" s="3">
        <f ca="1">+'Indice PondENGHO'!CF63/'Indice PondENGHO'!CF62-1</f>
        <v>3.598484473895347E-2</v>
      </c>
      <c r="CI65" s="3">
        <f t="shared" si="4"/>
        <v>-2.5568784759133489E-3</v>
      </c>
      <c r="CJ65" s="3">
        <f>+'[3]Infla Mensual PondENGHO'!CF65</f>
        <v>1.2726055621228305E-3</v>
      </c>
      <c r="CK65" s="3">
        <f t="shared" si="5"/>
        <v>-3.8294840380361794E-3</v>
      </c>
    </row>
    <row r="66" spans="1:89" x14ac:dyDescent="0.25">
      <c r="A66" s="2">
        <f t="shared" si="1"/>
        <v>44593</v>
      </c>
      <c r="B66" s="1">
        <f t="shared" si="2"/>
        <v>2</v>
      </c>
      <c r="C66" s="1">
        <v>2022</v>
      </c>
      <c r="D66" s="10">
        <f>+'Indice PondENGHO'!D64/'Indice PondENGHO'!D63-1</f>
        <v>5.8723843248916996E-2</v>
      </c>
      <c r="E66" s="3">
        <f>+'Indice PondENGHO'!E64/'Indice PondENGHO'!E63-1</f>
        <v>2.4603497046130185E-2</v>
      </c>
      <c r="F66" s="3">
        <f>+'Indice PondENGHO'!F64/'Indice PondENGHO'!F63-1</f>
        <v>5.0748463628938145E-2</v>
      </c>
      <c r="G66" s="3">
        <f>+'Indice PondENGHO'!G64/'Indice PondENGHO'!G63-1</f>
        <v>2.6926904253787187E-2</v>
      </c>
      <c r="H66" s="3">
        <f>+'Indice PondENGHO'!H64/'Indice PondENGHO'!H63-1</f>
        <v>4.4635010261370622E-2</v>
      </c>
      <c r="I66" s="3">
        <f>+'Indice PondENGHO'!I64/'Indice PondENGHO'!I63-1</f>
        <v>3.8238409513918548E-2</v>
      </c>
      <c r="J66" s="3">
        <f>+'Indice PondENGHO'!J64/'Indice PondENGHO'!J63-1</f>
        <v>5.1847463676605754E-2</v>
      </c>
      <c r="K66" s="3">
        <f>+'Indice PondENGHO'!K64/'Indice PondENGHO'!K63-1</f>
        <v>-4.4777872625723081E-3</v>
      </c>
      <c r="L66" s="3">
        <f>+'Indice PondENGHO'!L64/'Indice PondENGHO'!L63-1</f>
        <v>2.6534593868715151E-2</v>
      </c>
      <c r="M66" s="3">
        <f>+'Indice PondENGHO'!M64/'Indice PondENGHO'!M63-1</f>
        <v>4.6302914414521279E-2</v>
      </c>
      <c r="N66" s="3">
        <f>+'Indice PondENGHO'!N64/'Indice PondENGHO'!N63-1</f>
        <v>4.5362680052422499E-2</v>
      </c>
      <c r="O66" s="11">
        <f>+'Indice PondENGHO'!O64/'Indice PondENGHO'!O63-1</f>
        <v>4.3307125819226133E-2</v>
      </c>
      <c r="P66" s="3">
        <f>+'Indice PondENGHO'!P64/'Indice PondENGHO'!P63-1</f>
        <v>5.9827322596456733E-2</v>
      </c>
      <c r="Q66" s="3">
        <f>+'Indice PondENGHO'!Q64/'Indice PondENGHO'!Q63-1</f>
        <v>2.4044650774095233E-2</v>
      </c>
      <c r="R66" s="3">
        <f>+'Indice PondENGHO'!R64/'Indice PondENGHO'!R63-1</f>
        <v>5.0927461630191351E-2</v>
      </c>
      <c r="S66" s="3">
        <f>+'Indice PondENGHO'!S64/'Indice PondENGHO'!S63-1</f>
        <v>2.7946269465940254E-2</v>
      </c>
      <c r="T66" s="3">
        <f>+'Indice PondENGHO'!T64/'Indice PondENGHO'!T63-1</f>
        <v>4.4387995558160087E-2</v>
      </c>
      <c r="U66" s="3">
        <f>+'Indice PondENGHO'!U64/'Indice PondENGHO'!U63-1</f>
        <v>3.7361604340407917E-2</v>
      </c>
      <c r="V66" s="3">
        <f>+'Indice PondENGHO'!V64/'Indice PondENGHO'!V63-1</f>
        <v>5.109161985650168E-2</v>
      </c>
      <c r="W66" s="3">
        <f>+'Indice PondENGHO'!W64/'Indice PondENGHO'!W63-1</f>
        <v>-5.1358448774972976E-3</v>
      </c>
      <c r="X66" s="3">
        <f>+'Indice PondENGHO'!X64/'Indice PondENGHO'!X63-1</f>
        <v>2.4852830709720219E-2</v>
      </c>
      <c r="Y66" s="3">
        <f>+'Indice PondENGHO'!Y64/'Indice PondENGHO'!Y63-1</f>
        <v>4.3364232278404913E-2</v>
      </c>
      <c r="Z66" s="3">
        <f>+'Indice PondENGHO'!Z64/'Indice PondENGHO'!Z63-1</f>
        <v>4.392089245341313E-2</v>
      </c>
      <c r="AA66" s="3">
        <f>+'Indice PondENGHO'!AA64/'Indice PondENGHO'!AA63-1</f>
        <v>4.3439326532226596E-2</v>
      </c>
      <c r="AB66" s="10">
        <f>+'Indice PondENGHO'!AB64/'Indice PondENGHO'!AB63-1</f>
        <v>6.0516350640693384E-2</v>
      </c>
      <c r="AC66" s="3">
        <f>+'Indice PondENGHO'!AC64/'Indice PondENGHO'!AC63-1</f>
        <v>2.3616534466992745E-2</v>
      </c>
      <c r="AD66" s="3">
        <f>+'Indice PondENGHO'!AD64/'Indice PondENGHO'!AD63-1</f>
        <v>5.1280945325291816E-2</v>
      </c>
      <c r="AE66" s="3">
        <f>+'Indice PondENGHO'!AE64/'Indice PondENGHO'!AE63-1</f>
        <v>2.8968863649135868E-2</v>
      </c>
      <c r="AF66" s="3">
        <f>+'Indice PondENGHO'!AF64/'Indice PondENGHO'!AF63-1</f>
        <v>4.4358407381363207E-2</v>
      </c>
      <c r="AG66" s="3">
        <f>+'Indice PondENGHO'!AG64/'Indice PondENGHO'!AG63-1</f>
        <v>3.7028897617393586E-2</v>
      </c>
      <c r="AH66" s="3">
        <f>+'Indice PondENGHO'!AH64/'Indice PondENGHO'!AH63-1</f>
        <v>5.0974263504856898E-2</v>
      </c>
      <c r="AI66" s="3">
        <f>+'Indice PondENGHO'!AI64/'Indice PondENGHO'!AI63-1</f>
        <v>-5.978016437935274E-3</v>
      </c>
      <c r="AJ66" s="3">
        <f>+'Indice PondENGHO'!AJ64/'Indice PondENGHO'!AJ63-1</f>
        <v>2.4048813547034253E-2</v>
      </c>
      <c r="AK66" s="3">
        <f>+'Indice PondENGHO'!AK64/'Indice PondENGHO'!AK63-1</f>
        <v>4.3119614776129689E-2</v>
      </c>
      <c r="AL66" s="3">
        <f>+'Indice PondENGHO'!AL64/'Indice PondENGHO'!AL63-1</f>
        <v>4.262984926402269E-2</v>
      </c>
      <c r="AM66" s="11">
        <f>+'Indice PondENGHO'!AM64/'Indice PondENGHO'!AM63-1</f>
        <v>4.3519827543980538E-2</v>
      </c>
      <c r="AN66" s="3">
        <f>+'Indice PondENGHO'!AN64/'Indice PondENGHO'!AN63-1</f>
        <v>6.1005050556364404E-2</v>
      </c>
      <c r="AO66" s="3">
        <f>+'Indice PondENGHO'!AO64/'Indice PondENGHO'!AO63-1</f>
        <v>2.3410980490880418E-2</v>
      </c>
      <c r="AP66" s="3">
        <f>+'Indice PondENGHO'!AP64/'Indice PondENGHO'!AP63-1</f>
        <v>5.0967271160091254E-2</v>
      </c>
      <c r="AQ66" s="3">
        <f>+'Indice PondENGHO'!AQ64/'Indice PondENGHO'!AQ63-1</f>
        <v>2.9079556714840527E-2</v>
      </c>
      <c r="AR66" s="3">
        <f>+'Indice PondENGHO'!AR64/'Indice PondENGHO'!AR63-1</f>
        <v>4.4232677095249029E-2</v>
      </c>
      <c r="AS66" s="3">
        <f>+'Indice PondENGHO'!AS64/'Indice PondENGHO'!AS63-1</f>
        <v>3.5896467686739708E-2</v>
      </c>
      <c r="AT66" s="3">
        <f>+'Indice PondENGHO'!AT64/'Indice PondENGHO'!AT63-1</f>
        <v>4.9806271885827869E-2</v>
      </c>
      <c r="AU66" s="3">
        <f>+'Indice PondENGHO'!AU64/'Indice PondENGHO'!AU63-1</f>
        <v>-5.9697710822396166E-3</v>
      </c>
      <c r="AV66" s="3">
        <f>+'Indice PondENGHO'!AV64/'Indice PondENGHO'!AV63-1</f>
        <v>2.3138181944596825E-2</v>
      </c>
      <c r="AW66" s="3">
        <f>+'Indice PondENGHO'!AW64/'Indice PondENGHO'!AW63-1</f>
        <v>4.2216186286606172E-2</v>
      </c>
      <c r="AX66" s="3">
        <f>+'Indice PondENGHO'!AX64/'Indice PondENGHO'!AX63-1</f>
        <v>4.29560387351553E-2</v>
      </c>
      <c r="AY66" s="3">
        <f>+'Indice PondENGHO'!AY64/'Indice PondENGHO'!AY63-1</f>
        <v>4.3485156394994062E-2</v>
      </c>
      <c r="AZ66" s="10">
        <f>+'Indice PondENGHO'!AZ64/'Indice PondENGHO'!AZ63-1</f>
        <v>6.2063279428202778E-2</v>
      </c>
      <c r="BA66" s="3">
        <f>+'Indice PondENGHO'!BA64/'Indice PondENGHO'!BA63-1</f>
        <v>2.30901138423667E-2</v>
      </c>
      <c r="BB66" s="3">
        <f>+'Indice PondENGHO'!BB64/'Indice PondENGHO'!BB63-1</f>
        <v>5.0836203278905812E-2</v>
      </c>
      <c r="BC66" s="3">
        <f>+'Indice PondENGHO'!BC64/'Indice PondENGHO'!BC63-1</f>
        <v>2.8724191866296822E-2</v>
      </c>
      <c r="BD66" s="3">
        <f>+'Indice PondENGHO'!BD64/'Indice PondENGHO'!BD63-1</f>
        <v>4.3790192657604754E-2</v>
      </c>
      <c r="BE66" s="3">
        <f>+'Indice PondENGHO'!BE64/'Indice PondENGHO'!BE63-1</f>
        <v>3.4754723778468444E-2</v>
      </c>
      <c r="BF66" s="3">
        <f>+'Indice PondENGHO'!BF64/'Indice PondENGHO'!BF63-1</f>
        <v>4.887055033616905E-2</v>
      </c>
      <c r="BG66" s="3">
        <f>+'Indice PondENGHO'!BG64/'Indice PondENGHO'!BG63-1</f>
        <v>-6.4687457599851284E-3</v>
      </c>
      <c r="BH66" s="3">
        <f>+'Indice PondENGHO'!BH64/'Indice PondENGHO'!BH63-1</f>
        <v>2.1632872369223843E-2</v>
      </c>
      <c r="BI66" s="3">
        <f>+'Indice PondENGHO'!BI64/'Indice PondENGHO'!BI63-1</f>
        <v>3.9142716804295485E-2</v>
      </c>
      <c r="BJ66" s="3">
        <f>+'Indice PondENGHO'!BJ64/'Indice PondENGHO'!BJ63-1</f>
        <v>4.2577360446758306E-2</v>
      </c>
      <c r="BK66" s="11">
        <f>+'Indice PondENGHO'!BK64/'Indice PondENGHO'!BK63-1</f>
        <v>4.3395517218152602E-2</v>
      </c>
      <c r="BL66" s="2">
        <f t="shared" si="3"/>
        <v>44593</v>
      </c>
      <c r="BM66" s="3">
        <f>+'Indice PondENGHO'!BL64/'Indice PondENGHO'!BL63-1</f>
        <v>4.7338926394441927E-2</v>
      </c>
      <c r="BN66" s="3">
        <f>+'Indice PondENGHO'!BM64/'Indice PondENGHO'!BM63-1</f>
        <v>4.6109129051125297E-2</v>
      </c>
      <c r="BO66" s="3">
        <f>+'Indice PondENGHO'!BN64/'Indice PondENGHO'!BN63-1</f>
        <v>4.5686929773044893E-2</v>
      </c>
      <c r="BP66" s="3">
        <f>+'Indice PondENGHO'!BO64/'Indice PondENGHO'!BO63-1</f>
        <v>4.4743349065049509E-2</v>
      </c>
      <c r="BQ66" s="3">
        <f>+'Indice PondENGHO'!BP64/'Indice PondENGHO'!BP63-1</f>
        <v>4.2833025296469263E-2</v>
      </c>
      <c r="BR66" s="10">
        <f>+'Indice PondENGHO'!BQ64/'Indice PondENGHO'!BQ63-1</f>
        <v>6.0510181155308151E-2</v>
      </c>
      <c r="BS66" s="3">
        <f>+'Indice PondENGHO'!BR64/'Indice PondENGHO'!BR63-1</f>
        <v>2.3627260491646984E-2</v>
      </c>
      <c r="BT66" s="3">
        <f>+'Indice PondENGHO'!BS64/'Indice PondENGHO'!BS63-1</f>
        <v>5.0951336351960697E-2</v>
      </c>
      <c r="BU66" s="3">
        <f>+'Indice PondENGHO'!BT64/'Indice PondENGHO'!BT63-1</f>
        <v>2.8508976355286153E-2</v>
      </c>
      <c r="BV66" s="3">
        <f>+'Indice PondENGHO'!BU64/'Indice PondENGHO'!BU63-1</f>
        <v>4.4122433145133089E-2</v>
      </c>
      <c r="BW66" s="3">
        <f>+'Indice PondENGHO'!BV64/'Indice PondENGHO'!BV63-1</f>
        <v>3.5983501441204435E-2</v>
      </c>
      <c r="BX66" s="3">
        <f>+'Indice PondENGHO'!BW64/'Indice PondENGHO'!BW63-1</f>
        <v>5.0022886620745277E-2</v>
      </c>
      <c r="BY66" s="3">
        <f>+'Indice PondENGHO'!BX64/'Indice PondENGHO'!BX63-1</f>
        <v>-5.8014949620869283E-3</v>
      </c>
      <c r="BZ66" s="3">
        <f>+'Indice PondENGHO'!BY64/'Indice PondENGHO'!BY63-1</f>
        <v>2.3324788192792711E-2</v>
      </c>
      <c r="CA66" s="3">
        <f>+'Indice PondENGHO'!BZ64/'Indice PondENGHO'!BZ63-1</f>
        <v>4.1545516446471087E-2</v>
      </c>
      <c r="CB66" s="3">
        <f>+'Indice PondENGHO'!CA64/'Indice PondENGHO'!CA63-1</f>
        <v>4.3063622073551411E-2</v>
      </c>
      <c r="CC66" s="11">
        <f>+'Indice PondENGHO'!CB64/'Indice PondENGHO'!CB63-1</f>
        <v>4.3433686129744631E-2</v>
      </c>
      <c r="CD66" s="10">
        <f>+'Indice PondENGHO'!CC64/'Indice PondENGHO'!CC63-1</f>
        <v>4.4829445310539562E-2</v>
      </c>
      <c r="CE66" s="11">
        <f>+'Indice PondENGHO'!CD64/'Indice PondENGHO'!CD63-1</f>
        <v>4.4829445310539562E-2</v>
      </c>
      <c r="CG66" s="3">
        <f ca="1">+'Indice PondENGHO'!CF64/'Indice PondENGHO'!CF63-1</f>
        <v>4.4961691834380257E-2</v>
      </c>
      <c r="CI66" s="3">
        <f t="shared" si="4"/>
        <v>4.5059010979726644E-3</v>
      </c>
      <c r="CJ66" s="3">
        <f>+'[3]Infla Mensual PondENGHO'!CF66</f>
        <v>7.0297027410868296E-3</v>
      </c>
      <c r="CK66" s="3">
        <f t="shared" si="5"/>
        <v>-2.5238016431141652E-3</v>
      </c>
    </row>
    <row r="67" spans="1:89" x14ac:dyDescent="0.25">
      <c r="A67" s="2">
        <f t="shared" si="1"/>
        <v>44621</v>
      </c>
      <c r="B67" s="1">
        <f t="shared" si="2"/>
        <v>3</v>
      </c>
      <c r="C67" s="1">
        <v>2022</v>
      </c>
      <c r="D67" s="10">
        <f>+'Indice PondENGHO'!D65/'Indice PondENGHO'!D64-1</f>
        <v>6.3633875782240779E-2</v>
      </c>
      <c r="E67" s="3">
        <f>+'Indice PondENGHO'!E65/'Indice PondENGHO'!E64-1</f>
        <v>4.4109303983251413E-2</v>
      </c>
      <c r="F67" s="3">
        <f>+'Indice PondENGHO'!F65/'Indice PondENGHO'!F64-1</f>
        <v>7.0210919348720591E-2</v>
      </c>
      <c r="G67" s="3">
        <f>+'Indice PondENGHO'!G65/'Indice PondENGHO'!G64-1</f>
        <v>8.0326916589362751E-2</v>
      </c>
      <c r="H67" s="3">
        <f>+'Indice PondENGHO'!H65/'Indice PondENGHO'!H64-1</f>
        <v>4.3551581928110039E-2</v>
      </c>
      <c r="I67" s="3">
        <f>+'Indice PondENGHO'!I65/'Indice PondENGHO'!I64-1</f>
        <v>4.848980189323715E-2</v>
      </c>
      <c r="J67" s="3">
        <f>+'Indice PondENGHO'!J65/'Indice PondENGHO'!J64-1</f>
        <v>5.8184094778243267E-2</v>
      </c>
      <c r="K67" s="3">
        <f>+'Indice PondENGHO'!K65/'Indice PondENGHO'!K64-1</f>
        <v>3.8581713394201911E-2</v>
      </c>
      <c r="L67" s="3">
        <f>+'Indice PondENGHO'!L65/'Indice PondENGHO'!L64-1</f>
        <v>3.4218112023036484E-2</v>
      </c>
      <c r="M67" s="3">
        <f>+'Indice PondENGHO'!M65/'Indice PondENGHO'!M64-1</f>
        <v>1.6584349470619708E-2</v>
      </c>
      <c r="N67" s="3">
        <f>+'Indice PondENGHO'!N65/'Indice PondENGHO'!N64-1</f>
        <v>5.2639619611459132E-2</v>
      </c>
      <c r="O67" s="11">
        <f>+'Indice PondENGHO'!O65/'Indice PondENGHO'!O64-1</f>
        <v>5.4505394935900009E-2</v>
      </c>
      <c r="P67" s="3">
        <f>+'Indice PondENGHO'!P65/'Indice PondENGHO'!P64-1</f>
        <v>6.1971385051678762E-2</v>
      </c>
      <c r="Q67" s="3">
        <f>+'Indice PondENGHO'!Q65/'Indice PondENGHO'!Q64-1</f>
        <v>4.4766844707161635E-2</v>
      </c>
      <c r="R67" s="3">
        <f>+'Indice PondENGHO'!R65/'Indice PondENGHO'!R64-1</f>
        <v>7.0332242742890738E-2</v>
      </c>
      <c r="S67" s="3">
        <f>+'Indice PondENGHO'!S65/'Indice PondENGHO'!S64-1</f>
        <v>7.7343754063919246E-2</v>
      </c>
      <c r="T67" s="3">
        <f>+'Indice PondENGHO'!T65/'Indice PondENGHO'!T64-1</f>
        <v>4.3753876381897205E-2</v>
      </c>
      <c r="U67" s="3">
        <f>+'Indice PondENGHO'!U65/'Indice PondENGHO'!U64-1</f>
        <v>4.8852920307828507E-2</v>
      </c>
      <c r="V67" s="3">
        <f>+'Indice PondENGHO'!V65/'Indice PondENGHO'!V64-1</f>
        <v>5.6921999182933503E-2</v>
      </c>
      <c r="W67" s="3">
        <f>+'Indice PondENGHO'!W65/'Indice PondENGHO'!W64-1</f>
        <v>3.7709806667327816E-2</v>
      </c>
      <c r="X67" s="3">
        <f>+'Indice PondENGHO'!X65/'Indice PondENGHO'!X64-1</f>
        <v>3.4439868401393792E-2</v>
      </c>
      <c r="Y67" s="3">
        <f>+'Indice PondENGHO'!Y65/'Indice PondENGHO'!Y64-1</f>
        <v>2.0633258684583877E-2</v>
      </c>
      <c r="Z67" s="3">
        <f>+'Indice PondENGHO'!Z65/'Indice PondENGHO'!Z64-1</f>
        <v>5.3026828116882641E-2</v>
      </c>
      <c r="AA67" s="3">
        <f>+'Indice PondENGHO'!AA65/'Indice PondENGHO'!AA64-1</f>
        <v>5.5198948462108044E-2</v>
      </c>
      <c r="AB67" s="10">
        <f>+'Indice PondENGHO'!AB65/'Indice PondENGHO'!AB64-1</f>
        <v>6.072771367106311E-2</v>
      </c>
      <c r="AC67" s="3">
        <f>+'Indice PondENGHO'!AC65/'Indice PondENGHO'!AC64-1</f>
        <v>4.4960132168938793E-2</v>
      </c>
      <c r="AD67" s="3">
        <f>+'Indice PondENGHO'!AD65/'Indice PondENGHO'!AD64-1</f>
        <v>7.0196994905885379E-2</v>
      </c>
      <c r="AE67" s="3">
        <f>+'Indice PondENGHO'!AE65/'Indice PondENGHO'!AE64-1</f>
        <v>7.5141649094502716E-2</v>
      </c>
      <c r="AF67" s="3">
        <f>+'Indice PondENGHO'!AF65/'Indice PondENGHO'!AF64-1</f>
        <v>4.4112607212802413E-2</v>
      </c>
      <c r="AG67" s="3">
        <f>+'Indice PondENGHO'!AG65/'Indice PondENGHO'!AG64-1</f>
        <v>4.8396378648265737E-2</v>
      </c>
      <c r="AH67" s="3">
        <f>+'Indice PondENGHO'!AH65/'Indice PondENGHO'!AH64-1</f>
        <v>5.5953785020272706E-2</v>
      </c>
      <c r="AI67" s="3">
        <f>+'Indice PondENGHO'!AI65/'Indice PondENGHO'!AI64-1</f>
        <v>3.7637393498310967E-2</v>
      </c>
      <c r="AJ67" s="3">
        <f>+'Indice PondENGHO'!AJ65/'Indice PondENGHO'!AJ64-1</f>
        <v>3.4715421016519254E-2</v>
      </c>
      <c r="AK67" s="3">
        <f>+'Indice PondENGHO'!AK65/'Indice PondENGHO'!AK64-1</f>
        <v>2.001746760859846E-2</v>
      </c>
      <c r="AL67" s="3">
        <f>+'Indice PondENGHO'!AL65/'Indice PondENGHO'!AL64-1</f>
        <v>5.3951286596797488E-2</v>
      </c>
      <c r="AM67" s="11">
        <f>+'Indice PondENGHO'!AM65/'Indice PondENGHO'!AM64-1</f>
        <v>5.526263709124879E-2</v>
      </c>
      <c r="AN67" s="3">
        <f>+'Indice PondENGHO'!AN65/'Indice PondENGHO'!AN64-1</f>
        <v>6.0029483002312256E-2</v>
      </c>
      <c r="AO67" s="3">
        <f>+'Indice PondENGHO'!AO65/'Indice PondENGHO'!AO64-1</f>
        <v>4.5426431354801622E-2</v>
      </c>
      <c r="AP67" s="3">
        <f>+'Indice PondENGHO'!AP65/'Indice PondENGHO'!AP64-1</f>
        <v>7.0790893853883485E-2</v>
      </c>
      <c r="AQ67" s="3">
        <f>+'Indice PondENGHO'!AQ65/'Indice PondENGHO'!AQ64-1</f>
        <v>7.595499280796858E-2</v>
      </c>
      <c r="AR67" s="3">
        <f>+'Indice PondENGHO'!AR65/'Indice PondENGHO'!AR64-1</f>
        <v>4.4087953955266768E-2</v>
      </c>
      <c r="AS67" s="3">
        <f>+'Indice PondENGHO'!AS65/'Indice PondENGHO'!AS64-1</f>
        <v>4.9734509908266666E-2</v>
      </c>
      <c r="AT67" s="3">
        <f>+'Indice PondENGHO'!AT65/'Indice PondENGHO'!AT64-1</f>
        <v>5.4817023670580944E-2</v>
      </c>
      <c r="AU67" s="3">
        <f>+'Indice PondENGHO'!AU65/'Indice PondENGHO'!AU64-1</f>
        <v>3.7309615416089015E-2</v>
      </c>
      <c r="AV67" s="3">
        <f>+'Indice PondENGHO'!AV65/'Indice PondENGHO'!AV64-1</f>
        <v>3.3999122806929405E-2</v>
      </c>
      <c r="AW67" s="3">
        <f>+'Indice PondENGHO'!AW65/'Indice PondENGHO'!AW64-1</f>
        <v>2.3777904656381965E-2</v>
      </c>
      <c r="AX67" s="3">
        <f>+'Indice PondENGHO'!AX65/'Indice PondENGHO'!AX64-1</f>
        <v>5.4404023890645137E-2</v>
      </c>
      <c r="AY67" s="3">
        <f>+'Indice PondENGHO'!AY65/'Indice PondENGHO'!AY64-1</f>
        <v>5.6030221834267202E-2</v>
      </c>
      <c r="AZ67" s="10">
        <f>+'Indice PondENGHO'!AZ65/'Indice PondENGHO'!AZ64-1</f>
        <v>5.8345193136400519E-2</v>
      </c>
      <c r="BA67" s="3">
        <f>+'Indice PondENGHO'!BA65/'Indice PondENGHO'!BA64-1</f>
        <v>4.5997006356265357E-2</v>
      </c>
      <c r="BB67" s="3">
        <f>+'Indice PondENGHO'!BB65/'Indice PondENGHO'!BB64-1</f>
        <v>7.116246540162896E-2</v>
      </c>
      <c r="BC67" s="3">
        <f>+'Indice PondENGHO'!BC65/'Indice PondENGHO'!BC64-1</f>
        <v>7.677219011408809E-2</v>
      </c>
      <c r="BD67" s="3">
        <f>+'Indice PondENGHO'!BD65/'Indice PondENGHO'!BD64-1</f>
        <v>4.3662977257264313E-2</v>
      </c>
      <c r="BE67" s="3">
        <f>+'Indice PondENGHO'!BE65/'Indice PondENGHO'!BE64-1</f>
        <v>5.0695830817738097E-2</v>
      </c>
      <c r="BF67" s="3">
        <f>+'Indice PondENGHO'!BF65/'Indice PondENGHO'!BF64-1</f>
        <v>5.3551900663258101E-2</v>
      </c>
      <c r="BG67" s="3">
        <f>+'Indice PondENGHO'!BG65/'Indice PondENGHO'!BG64-1</f>
        <v>3.6394620732815186E-2</v>
      </c>
      <c r="BH67" s="3">
        <f>+'Indice PondENGHO'!BH65/'Indice PondENGHO'!BH64-1</f>
        <v>3.3132012468373828E-2</v>
      </c>
      <c r="BI67" s="3">
        <f>+'Indice PondENGHO'!BI65/'Indice PondENGHO'!BI64-1</f>
        <v>2.8248024557612439E-2</v>
      </c>
      <c r="BJ67" s="3">
        <f>+'Indice PondENGHO'!BJ65/'Indice PondENGHO'!BJ64-1</f>
        <v>5.5358681942502264E-2</v>
      </c>
      <c r="BK67" s="11">
        <f>+'Indice PondENGHO'!BK65/'Indice PondENGHO'!BK64-1</f>
        <v>5.6844126028558595E-2</v>
      </c>
      <c r="BL67" s="2">
        <f t="shared" si="3"/>
        <v>44621</v>
      </c>
      <c r="BM67" s="3">
        <f>+'Indice PondENGHO'!BL65/'Indice PondENGHO'!BL64-1</f>
        <v>5.9130037926472534E-2</v>
      </c>
      <c r="BN67" s="3">
        <f>+'Indice PondENGHO'!BM65/'Indice PondENGHO'!BM64-1</f>
        <v>5.7303869289508924E-2</v>
      </c>
      <c r="BO67" s="3">
        <f>+'Indice PondENGHO'!BN65/'Indice PondENGHO'!BN64-1</f>
        <v>5.6180998259632187E-2</v>
      </c>
      <c r="BP67" s="3">
        <f>+'Indice PondENGHO'!BO65/'Indice PondENGHO'!BO64-1</f>
        <v>5.5541862887631632E-2</v>
      </c>
      <c r="BQ67" s="3">
        <f>+'Indice PondENGHO'!BP65/'Indice PondENGHO'!BP64-1</f>
        <v>5.4306375631850701E-2</v>
      </c>
      <c r="BR67" s="10">
        <f>+'Indice PondENGHO'!BQ65/'Indice PondENGHO'!BQ64-1</f>
        <v>6.0807271475051383E-2</v>
      </c>
      <c r="BS67" s="3">
        <f>+'Indice PondENGHO'!BR65/'Indice PondENGHO'!BR64-1</f>
        <v>4.5219350795941304E-2</v>
      </c>
      <c r="BT67" s="3">
        <f>+'Indice PondENGHO'!BS65/'Indice PondENGHO'!BS64-1</f>
        <v>7.0632329054913567E-2</v>
      </c>
      <c r="BU67" s="3">
        <f>+'Indice PondENGHO'!BT65/'Indice PondENGHO'!BT64-1</f>
        <v>7.6814584158203525E-2</v>
      </c>
      <c r="BV67" s="3">
        <f>+'Indice PondENGHO'!BU65/'Indice PondENGHO'!BU64-1</f>
        <v>4.382471734793425E-2</v>
      </c>
      <c r="BW67" s="3">
        <f>+'Indice PondENGHO'!BV65/'Indice PondENGHO'!BV64-1</f>
        <v>4.9692827216661684E-2</v>
      </c>
      <c r="BX67" s="3">
        <f>+'Indice PondENGHO'!BW65/'Indice PondENGHO'!BW64-1</f>
        <v>5.5144347087118684E-2</v>
      </c>
      <c r="BY67" s="3">
        <f>+'Indice PondENGHO'!BX65/'Indice PondENGHO'!BX64-1</f>
        <v>3.7325356862393466E-2</v>
      </c>
      <c r="BZ67" s="3">
        <f>+'Indice PondENGHO'!BY65/'Indice PondENGHO'!BY64-1</f>
        <v>3.3879754069963575E-2</v>
      </c>
      <c r="CA67" s="3">
        <f>+'Indice PondENGHO'!BZ65/'Indice PondENGHO'!BZ64-1</f>
        <v>2.4049634787171259E-2</v>
      </c>
      <c r="CB67" s="3">
        <f>+'Indice PondENGHO'!CA65/'Indice PondENGHO'!CA64-1</f>
        <v>5.4404393972376175E-2</v>
      </c>
      <c r="CC67" s="11">
        <f>+'Indice PondENGHO'!CB65/'Indice PondENGHO'!CB64-1</f>
        <v>5.5937012029194211E-2</v>
      </c>
      <c r="CD67" s="10">
        <f>+'Indice PondENGHO'!CC65/'Indice PondENGHO'!CC64-1</f>
        <v>5.5976806465856344E-2</v>
      </c>
      <c r="CE67" s="11">
        <f>+'Indice PondENGHO'!CD65/'Indice PondENGHO'!CD64-1</f>
        <v>5.5976806465856344E-2</v>
      </c>
      <c r="CG67" s="3">
        <f ca="1">+'Indice PondENGHO'!CF65/'Indice PondENGHO'!CF64-1</f>
        <v>5.5423041800714445E-2</v>
      </c>
      <c r="CI67" s="3">
        <f t="shared" si="4"/>
        <v>4.8236622946218333E-3</v>
      </c>
      <c r="CJ67" s="3">
        <f>+'[3]Infla Mensual PondENGHO'!CF67</f>
        <v>4.0699539043194122E-3</v>
      </c>
      <c r="CK67" s="3">
        <f t="shared" si="5"/>
        <v>7.5370839030242109E-4</v>
      </c>
    </row>
    <row r="68" spans="1:89" x14ac:dyDescent="0.25">
      <c r="A68" s="2">
        <f t="shared" ref="A68:A79" si="6">+DATE(C68,B68,1)</f>
        <v>44652</v>
      </c>
      <c r="B68" s="1">
        <f t="shared" si="2"/>
        <v>4</v>
      </c>
      <c r="C68" s="1">
        <v>2022</v>
      </c>
      <c r="D68" s="10">
        <f>+'Indice PondENGHO'!D66/'Indice PondENGHO'!D65-1</f>
        <v>6.222442312560128E-2</v>
      </c>
      <c r="E68" s="3">
        <f>+'Indice PondENGHO'!E66/'Indice PondENGHO'!E65-1</f>
        <v>4.6696570219752154E-2</v>
      </c>
      <c r="F68" s="3">
        <f>+'Indice PondENGHO'!F66/'Indice PondENGHO'!F65-1</f>
        <v>7.4294590156209317E-2</v>
      </c>
      <c r="G68" s="3">
        <f>+'Indice PondENGHO'!G66/'Indice PondENGHO'!G65-1</f>
        <v>4.6618332877165658E-2</v>
      </c>
      <c r="H68" s="3">
        <f>+'Indice PondENGHO'!H66/'Indice PondENGHO'!H65-1</f>
        <v>5.5371674123468884E-2</v>
      </c>
      <c r="I68" s="3">
        <f>+'Indice PondENGHO'!I66/'Indice PondENGHO'!I65-1</f>
        <v>6.378216478075216E-2</v>
      </c>
      <c r="J68" s="3">
        <f>+'Indice PondENGHO'!J66/'Indice PondENGHO'!J65-1</f>
        <v>5.1672131724231907E-2</v>
      </c>
      <c r="K68" s="3">
        <f>+'Indice PondENGHO'!K66/'Indice PondENGHO'!K65-1</f>
        <v>3.6504445112281125E-2</v>
      </c>
      <c r="L68" s="3">
        <f>+'Indice PondENGHO'!L66/'Indice PondENGHO'!L65-1</f>
        <v>5.1289950743331758E-2</v>
      </c>
      <c r="M68" s="3">
        <f>+'Indice PondENGHO'!M66/'Indice PondENGHO'!M65-1</f>
        <v>4.8848658091154462E-2</v>
      </c>
      <c r="N68" s="3">
        <f>+'Indice PondENGHO'!N66/'Indice PondENGHO'!N65-1</f>
        <v>7.2591746656047729E-2</v>
      </c>
      <c r="O68" s="11">
        <f>+'Indice PondENGHO'!O66/'Indice PondENGHO'!O65-1</f>
        <v>5.358795636056235E-2</v>
      </c>
      <c r="P68" s="3">
        <f>+'Indice PondENGHO'!P66/'Indice PondENGHO'!P65-1</f>
        <v>6.1904670376725202E-2</v>
      </c>
      <c r="Q68" s="3">
        <f>+'Indice PondENGHO'!Q66/'Indice PondENGHO'!Q65-1</f>
        <v>4.718000636311781E-2</v>
      </c>
      <c r="R68" s="3">
        <f>+'Indice PondENGHO'!R66/'Indice PondENGHO'!R65-1</f>
        <v>7.4134432406198547E-2</v>
      </c>
      <c r="S68" s="3">
        <f>+'Indice PondENGHO'!S66/'Indice PondENGHO'!S65-1</f>
        <v>4.592534236246415E-2</v>
      </c>
      <c r="T68" s="3">
        <f>+'Indice PondENGHO'!T66/'Indice PondENGHO'!T65-1</f>
        <v>5.519663611084602E-2</v>
      </c>
      <c r="U68" s="3">
        <f>+'Indice PondENGHO'!U66/'Indice PondENGHO'!U65-1</f>
        <v>6.4072431364182281E-2</v>
      </c>
      <c r="V68" s="3">
        <f>+'Indice PondENGHO'!V66/'Indice PondENGHO'!V65-1</f>
        <v>5.2404044388246973E-2</v>
      </c>
      <c r="W68" s="3">
        <f>+'Indice PondENGHO'!W66/'Indice PondENGHO'!W65-1</f>
        <v>3.7619694399928294E-2</v>
      </c>
      <c r="X68" s="3">
        <f>+'Indice PondENGHO'!X66/'Indice PondENGHO'!X65-1</f>
        <v>5.1302026205659379E-2</v>
      </c>
      <c r="Y68" s="3">
        <f>+'Indice PondENGHO'!Y66/'Indice PondENGHO'!Y65-1</f>
        <v>4.8572385361452142E-2</v>
      </c>
      <c r="Z68" s="3">
        <f>+'Indice PondENGHO'!Z66/'Indice PondENGHO'!Z65-1</f>
        <v>7.2709568706285976E-2</v>
      </c>
      <c r="AA68" s="3">
        <f>+'Indice PondENGHO'!AA66/'Indice PondENGHO'!AA65-1</f>
        <v>5.2879647656809414E-2</v>
      </c>
      <c r="AB68" s="10">
        <f>+'Indice PondENGHO'!AB66/'Indice PondENGHO'!AB65-1</f>
        <v>6.1663791015537095E-2</v>
      </c>
      <c r="AC68" s="3">
        <f>+'Indice PondENGHO'!AC66/'Indice PondENGHO'!AC65-1</f>
        <v>4.7015701070200144E-2</v>
      </c>
      <c r="AD68" s="3">
        <f>+'Indice PondENGHO'!AD66/'Indice PondENGHO'!AD65-1</f>
        <v>7.3671320634390414E-2</v>
      </c>
      <c r="AE68" s="3">
        <f>+'Indice PondENGHO'!AE66/'Indice PondENGHO'!AE65-1</f>
        <v>4.5327044943677564E-2</v>
      </c>
      <c r="AF68" s="3">
        <f>+'Indice PondENGHO'!AF66/'Indice PondENGHO'!AF65-1</f>
        <v>5.5069432362390147E-2</v>
      </c>
      <c r="AG68" s="3">
        <f>+'Indice PondENGHO'!AG66/'Indice PondENGHO'!AG65-1</f>
        <v>6.4570589775636344E-2</v>
      </c>
      <c r="AH68" s="3">
        <f>+'Indice PondENGHO'!AH66/'Indice PondENGHO'!AH65-1</f>
        <v>5.240976280851295E-2</v>
      </c>
      <c r="AI68" s="3">
        <f>+'Indice PondENGHO'!AI66/'Indice PondENGHO'!AI65-1</f>
        <v>3.8167018053986812E-2</v>
      </c>
      <c r="AJ68" s="3">
        <f>+'Indice PondENGHO'!AJ66/'Indice PondENGHO'!AJ65-1</f>
        <v>5.1291605620388037E-2</v>
      </c>
      <c r="AK68" s="3">
        <f>+'Indice PondENGHO'!AK66/'Indice PondENGHO'!AK65-1</f>
        <v>4.8772582743963788E-2</v>
      </c>
      <c r="AL68" s="3">
        <f>+'Indice PondENGHO'!AL66/'Indice PondENGHO'!AL65-1</f>
        <v>7.3264828796343773E-2</v>
      </c>
      <c r="AM68" s="11">
        <f>+'Indice PondENGHO'!AM66/'Indice PondENGHO'!AM65-1</f>
        <v>5.2615952822850476E-2</v>
      </c>
      <c r="AN68" s="3">
        <f>+'Indice PondENGHO'!AN66/'Indice PondENGHO'!AN65-1</f>
        <v>6.1779634717959775E-2</v>
      </c>
      <c r="AO68" s="3">
        <f>+'Indice PondENGHO'!AO66/'Indice PondENGHO'!AO65-1</f>
        <v>4.6856360557862908E-2</v>
      </c>
      <c r="AP68" s="3">
        <f>+'Indice PondENGHO'!AP66/'Indice PondENGHO'!AP65-1</f>
        <v>7.4467660722356221E-2</v>
      </c>
      <c r="AQ68" s="3">
        <f>+'Indice PondENGHO'!AQ66/'Indice PondENGHO'!AQ65-1</f>
        <v>4.5663531941564361E-2</v>
      </c>
      <c r="AR68" s="3">
        <f>+'Indice PondENGHO'!AR66/'Indice PondENGHO'!AR65-1</f>
        <v>5.4909352880607942E-2</v>
      </c>
      <c r="AS68" s="3">
        <f>+'Indice PondENGHO'!AS66/'Indice PondENGHO'!AS65-1</f>
        <v>6.4080933742481028E-2</v>
      </c>
      <c r="AT68" s="3">
        <f>+'Indice PondENGHO'!AT66/'Indice PondENGHO'!AT65-1</f>
        <v>5.3156952483656816E-2</v>
      </c>
      <c r="AU68" s="3">
        <f>+'Indice PondENGHO'!AU66/'Indice PondENGHO'!AU65-1</f>
        <v>3.8467593877868245E-2</v>
      </c>
      <c r="AV68" s="3">
        <f>+'Indice PondENGHO'!AV66/'Indice PondENGHO'!AV65-1</f>
        <v>5.141539104692372E-2</v>
      </c>
      <c r="AW68" s="3">
        <f>+'Indice PondENGHO'!AW66/'Indice PondENGHO'!AW65-1</f>
        <v>4.8297092862612523E-2</v>
      </c>
      <c r="AX68" s="3">
        <f>+'Indice PondENGHO'!AX66/'Indice PondENGHO'!AX65-1</f>
        <v>7.3133348091041661E-2</v>
      </c>
      <c r="AY68" s="3">
        <f>+'Indice PondENGHO'!AY66/'Indice PondENGHO'!AY65-1</f>
        <v>5.224919194660349E-2</v>
      </c>
      <c r="AZ68" s="10">
        <f>+'Indice PondENGHO'!AZ66/'Indice PondENGHO'!AZ65-1</f>
        <v>6.1928800803109585E-2</v>
      </c>
      <c r="BA68" s="3">
        <f>+'Indice PondENGHO'!BA66/'Indice PondENGHO'!BA65-1</f>
        <v>4.7041702889595971E-2</v>
      </c>
      <c r="BB68" s="3">
        <f>+'Indice PondENGHO'!BB66/'Indice PondENGHO'!BB65-1</f>
        <v>7.4883598609964741E-2</v>
      </c>
      <c r="BC68" s="3">
        <f>+'Indice PondENGHO'!BC66/'Indice PondENGHO'!BC65-1</f>
        <v>4.6177749034126636E-2</v>
      </c>
      <c r="BD68" s="3">
        <f>+'Indice PondENGHO'!BD66/'Indice PondENGHO'!BD65-1</f>
        <v>5.4443541557301467E-2</v>
      </c>
      <c r="BE68" s="3">
        <f>+'Indice PondENGHO'!BE66/'Indice PondENGHO'!BE65-1</f>
        <v>6.3904834059535842E-2</v>
      </c>
      <c r="BF68" s="3">
        <f>+'Indice PondENGHO'!BF66/'Indice PondENGHO'!BF65-1</f>
        <v>5.3602091085273695E-2</v>
      </c>
      <c r="BG68" s="3">
        <f>+'Indice PondENGHO'!BG66/'Indice PondENGHO'!BG65-1</f>
        <v>3.9504538034548009E-2</v>
      </c>
      <c r="BH68" s="3">
        <f>+'Indice PondENGHO'!BH66/'Indice PondENGHO'!BH65-1</f>
        <v>5.2259259860603313E-2</v>
      </c>
      <c r="BI68" s="3">
        <f>+'Indice PondENGHO'!BI66/'Indice PondENGHO'!BI65-1</f>
        <v>4.7087848366591301E-2</v>
      </c>
      <c r="BJ68" s="3">
        <f>+'Indice PondENGHO'!BJ66/'Indice PondENGHO'!BJ65-1</f>
        <v>7.2804314859471031E-2</v>
      </c>
      <c r="BK68" s="11">
        <f>+'Indice PondENGHO'!BK66/'Indice PondENGHO'!BK65-1</f>
        <v>5.1498831552502899E-2</v>
      </c>
      <c r="BL68" s="2">
        <f t="shared" si="3"/>
        <v>44652</v>
      </c>
      <c r="BM68" s="3">
        <f>+'Indice PondENGHO'!BL66/'Indice PondENGHO'!BL65-1</f>
        <v>5.9996602478857408E-2</v>
      </c>
      <c r="BN68" s="3">
        <f>+'Indice PondENGHO'!BM66/'Indice PondENGHO'!BM65-1</f>
        <v>5.9377472640955054E-2</v>
      </c>
      <c r="BO68" s="3">
        <f>+'Indice PondENGHO'!BN66/'Indice PondENGHO'!BN65-1</f>
        <v>5.9400032118311907E-2</v>
      </c>
      <c r="BP68" s="3">
        <f>+'Indice PondENGHO'!BO66/'Indice PondENGHO'!BO65-1</f>
        <v>5.9410486582068822E-2</v>
      </c>
      <c r="BQ68" s="3">
        <f>+'Indice PondENGHO'!BP66/'Indice PondENGHO'!BP65-1</f>
        <v>5.9309343163631567E-2</v>
      </c>
      <c r="BR68" s="10">
        <f>+'Indice PondENGHO'!BQ66/'Indice PondENGHO'!BQ65-1</f>
        <v>6.189470715045009E-2</v>
      </c>
      <c r="BS68" s="3">
        <f>+'Indice PondENGHO'!BR66/'Indice PondENGHO'!BR65-1</f>
        <v>4.6979377756722895E-2</v>
      </c>
      <c r="BT68" s="3">
        <f>+'Indice PondENGHO'!BS66/'Indice PondENGHO'!BS65-1</f>
        <v>7.4361000443743386E-2</v>
      </c>
      <c r="BU68" s="3">
        <f>+'Indice PondENGHO'!BT66/'Indice PondENGHO'!BT65-1</f>
        <v>4.5926923649049378E-2</v>
      </c>
      <c r="BV68" s="3">
        <f>+'Indice PondENGHO'!BU66/'Indice PondENGHO'!BU65-1</f>
        <v>5.4816834552759319E-2</v>
      </c>
      <c r="BW68" s="3">
        <f>+'Indice PondENGHO'!BV66/'Indice PondENGHO'!BV65-1</f>
        <v>6.4068713404351163E-2</v>
      </c>
      <c r="BX68" s="3">
        <f>+'Indice PondENGHO'!BW66/'Indice PondENGHO'!BW65-1</f>
        <v>5.2956570879734377E-2</v>
      </c>
      <c r="BY68" s="3">
        <f>+'Indice PondENGHO'!BX66/'Indice PondENGHO'!BX65-1</f>
        <v>3.8335732846015658E-2</v>
      </c>
      <c r="BZ68" s="3">
        <f>+'Indice PondENGHO'!BY66/'Indice PondENGHO'!BY65-1</f>
        <v>5.1678319033871878E-2</v>
      </c>
      <c r="CA68" s="3">
        <f>+'Indice PondENGHO'!BZ66/'Indice PondENGHO'!BZ65-1</f>
        <v>4.796440928229595E-2</v>
      </c>
      <c r="CB68" s="3">
        <f>+'Indice PondENGHO'!CA66/'Indice PondENGHO'!CA65-1</f>
        <v>7.2924501488292437E-2</v>
      </c>
      <c r="CC68" s="11">
        <f>+'Indice PondENGHO'!CB66/'Indice PondENGHO'!CB65-1</f>
        <v>5.2251937967318085E-2</v>
      </c>
      <c r="CD68" s="10">
        <f>+'Indice PondENGHO'!CC66/'Indice PondENGHO'!CC65-1</f>
        <v>5.9443757841875611E-2</v>
      </c>
      <c r="CE68" s="11">
        <f>+'Indice PondENGHO'!CD66/'Indice PondENGHO'!CD65-1</f>
        <v>5.9443757841875611E-2</v>
      </c>
      <c r="CG68" s="3">
        <f ca="1">+'Indice PondENGHO'!CF66/'Indice PondENGHO'!CF65-1</f>
        <v>5.9547503825753134E-2</v>
      </c>
      <c r="CI68" s="3">
        <f t="shared" si="4"/>
        <v>6.8725931522584105E-4</v>
      </c>
      <c r="CJ68" s="3">
        <f>+'[3]Infla Mensual PondENGHO'!CF68</f>
        <v>8.4045856767178684E-4</v>
      </c>
      <c r="CK68" s="3">
        <f t="shared" si="5"/>
        <v>-1.5319925244594579E-4</v>
      </c>
    </row>
    <row r="69" spans="1:89" x14ac:dyDescent="0.25">
      <c r="A69" s="2">
        <f t="shared" si="6"/>
        <v>44682</v>
      </c>
      <c r="B69" s="1">
        <f t="shared" ref="B69:B102" si="7">+IF(B68=12,1,B68+1)</f>
        <v>5</v>
      </c>
      <c r="C69" s="1">
        <v>2022</v>
      </c>
      <c r="D69" s="10">
        <f>+'Indice PondENGHO'!D67/'Indice PondENGHO'!D66-1</f>
        <v>5.8301448163900815E-2</v>
      </c>
      <c r="E69" s="3">
        <f>+'Indice PondENGHO'!E67/'Indice PondENGHO'!E66-1</f>
        <v>6.5452628383899203E-2</v>
      </c>
      <c r="F69" s="3">
        <f>+'Indice PondENGHO'!F67/'Indice PondENGHO'!F66-1</f>
        <v>6.5852684741895207E-2</v>
      </c>
      <c r="G69" s="3">
        <f>+'Indice PondENGHO'!G67/'Indice PondENGHO'!G66-1</f>
        <v>4.1386466621491147E-2</v>
      </c>
      <c r="H69" s="3">
        <f>+'Indice PondENGHO'!H67/'Indice PondENGHO'!H66-1</f>
        <v>5.3362965274132979E-2</v>
      </c>
      <c r="I69" s="3">
        <f>+'Indice PondENGHO'!I67/'Indice PondENGHO'!I66-1</f>
        <v>6.2106645154244244E-2</v>
      </c>
      <c r="J69" s="3">
        <f>+'Indice PondENGHO'!J67/'Indice PondENGHO'!J66-1</f>
        <v>6.1094347240819635E-2</v>
      </c>
      <c r="K69" s="3">
        <f>+'Indice PondENGHO'!K67/'Indice PondENGHO'!K66-1</f>
        <v>3.9492406535004632E-2</v>
      </c>
      <c r="L69" s="3">
        <f>+'Indice PondENGHO'!L67/'Indice PondENGHO'!L66-1</f>
        <v>5.3327252275495507E-2</v>
      </c>
      <c r="M69" s="3">
        <f>+'Indice PondENGHO'!M67/'Indice PondENGHO'!M66-1</f>
        <v>4.2285637325458092E-2</v>
      </c>
      <c r="N69" s="3">
        <f>+'Indice PondENGHO'!N67/'Indice PondENGHO'!N66-1</f>
        <v>5.9894835022303861E-2</v>
      </c>
      <c r="O69" s="11">
        <f>+'Indice PondENGHO'!O67/'Indice PondENGHO'!O66-1</f>
        <v>4.6584026524229216E-2</v>
      </c>
      <c r="P69" s="3">
        <f>+'Indice PondENGHO'!P67/'Indice PondENGHO'!P66-1</f>
        <v>5.7735414465122981E-2</v>
      </c>
      <c r="Q69" s="3">
        <f>+'Indice PondENGHO'!Q67/'Indice PondENGHO'!Q66-1</f>
        <v>6.4010596175090972E-2</v>
      </c>
      <c r="R69" s="3">
        <f>+'Indice PondENGHO'!R67/'Indice PondENGHO'!R66-1</f>
        <v>6.6616688246486033E-2</v>
      </c>
      <c r="S69" s="3">
        <f>+'Indice PondENGHO'!S67/'Indice PondENGHO'!S66-1</f>
        <v>3.7608551653356193E-2</v>
      </c>
      <c r="T69" s="3">
        <f>+'Indice PondENGHO'!T67/'Indice PondENGHO'!T66-1</f>
        <v>5.3202648023128241E-2</v>
      </c>
      <c r="U69" s="3">
        <f>+'Indice PondENGHO'!U67/'Indice PondENGHO'!U66-1</f>
        <v>6.2263427123871562E-2</v>
      </c>
      <c r="V69" s="3">
        <f>+'Indice PondENGHO'!V67/'Indice PondENGHO'!V66-1</f>
        <v>6.108409876513532E-2</v>
      </c>
      <c r="W69" s="3">
        <f>+'Indice PondENGHO'!W67/'Indice PondENGHO'!W66-1</f>
        <v>3.9646692300408626E-2</v>
      </c>
      <c r="X69" s="3">
        <f>+'Indice PondENGHO'!X67/'Indice PondENGHO'!X66-1</f>
        <v>5.2328120614284046E-2</v>
      </c>
      <c r="Y69" s="3">
        <f>+'Indice PondENGHO'!Y67/'Indice PondENGHO'!Y66-1</f>
        <v>4.3647878069172474E-2</v>
      </c>
      <c r="Z69" s="3">
        <f>+'Indice PondENGHO'!Z67/'Indice PondENGHO'!Z66-1</f>
        <v>5.938135430199365E-2</v>
      </c>
      <c r="AA69" s="3">
        <f>+'Indice PondENGHO'!AA67/'Indice PondENGHO'!AA66-1</f>
        <v>4.5944444249604643E-2</v>
      </c>
      <c r="AB69" s="10">
        <f>+'Indice PondENGHO'!AB67/'Indice PondENGHO'!AB66-1</f>
        <v>5.7447493889539514E-2</v>
      </c>
      <c r="AC69" s="3">
        <f>+'Indice PondENGHO'!AC67/'Indice PondENGHO'!AC66-1</f>
        <v>6.3778419654321183E-2</v>
      </c>
      <c r="AD69" s="3">
        <f>+'Indice PondENGHO'!AD67/'Indice PondENGHO'!AD66-1</f>
        <v>6.6875105421889014E-2</v>
      </c>
      <c r="AE69" s="3">
        <f>+'Indice PondENGHO'!AE67/'Indice PondENGHO'!AE66-1</f>
        <v>3.5433587176000758E-2</v>
      </c>
      <c r="AF69" s="3">
        <f>+'Indice PondENGHO'!AF67/'Indice PondENGHO'!AF66-1</f>
        <v>5.3361412680083431E-2</v>
      </c>
      <c r="AG69" s="3">
        <f>+'Indice PondENGHO'!AG67/'Indice PondENGHO'!AG66-1</f>
        <v>6.2442521680752261E-2</v>
      </c>
      <c r="AH69" s="3">
        <f>+'Indice PondENGHO'!AH67/'Indice PondENGHO'!AH66-1</f>
        <v>6.2005610657013488E-2</v>
      </c>
      <c r="AI69" s="3">
        <f>+'Indice PondENGHO'!AI67/'Indice PondENGHO'!AI66-1</f>
        <v>3.9622025920959647E-2</v>
      </c>
      <c r="AJ69" s="3">
        <f>+'Indice PondENGHO'!AJ67/'Indice PondENGHO'!AJ66-1</f>
        <v>5.1797522825242748E-2</v>
      </c>
      <c r="AK69" s="3">
        <f>+'Indice PondENGHO'!AK67/'Indice PondENGHO'!AK66-1</f>
        <v>4.3979329592690908E-2</v>
      </c>
      <c r="AL69" s="3">
        <f>+'Indice PondENGHO'!AL67/'Indice PondENGHO'!AL66-1</f>
        <v>5.7796269507170539E-2</v>
      </c>
      <c r="AM69" s="11">
        <f>+'Indice PondENGHO'!AM67/'Indice PondENGHO'!AM66-1</f>
        <v>4.5651975343711459E-2</v>
      </c>
      <c r="AN69" s="3">
        <f>+'Indice PondENGHO'!AN67/'Indice PondENGHO'!AN66-1</f>
        <v>5.7364973865308144E-2</v>
      </c>
      <c r="AO69" s="3">
        <f>+'Indice PondENGHO'!AO67/'Indice PondENGHO'!AO66-1</f>
        <v>6.3404998845427052E-2</v>
      </c>
      <c r="AP69" s="3">
        <f>+'Indice PondENGHO'!AP67/'Indice PondENGHO'!AP66-1</f>
        <v>6.6482489404986023E-2</v>
      </c>
      <c r="AQ69" s="3">
        <f>+'Indice PondENGHO'!AQ67/'Indice PondENGHO'!AQ66-1</f>
        <v>3.3966403388719257E-2</v>
      </c>
      <c r="AR69" s="3">
        <f>+'Indice PondENGHO'!AR67/'Indice PondENGHO'!AR66-1</f>
        <v>5.3350043190633745E-2</v>
      </c>
      <c r="AS69" s="3">
        <f>+'Indice PondENGHO'!AS67/'Indice PondENGHO'!AS66-1</f>
        <v>6.2189488851788655E-2</v>
      </c>
      <c r="AT69" s="3">
        <f>+'Indice PondENGHO'!AT67/'Indice PondENGHO'!AT66-1</f>
        <v>6.1131939985552775E-2</v>
      </c>
      <c r="AU69" s="3">
        <f>+'Indice PondENGHO'!AU67/'Indice PondENGHO'!AU66-1</f>
        <v>3.9525609926400307E-2</v>
      </c>
      <c r="AV69" s="3">
        <f>+'Indice PondENGHO'!AV67/'Indice PondENGHO'!AV66-1</f>
        <v>5.1272245067154332E-2</v>
      </c>
      <c r="AW69" s="3">
        <f>+'Indice PondENGHO'!AW67/'Indice PondENGHO'!AW66-1</f>
        <v>4.3842191203581793E-2</v>
      </c>
      <c r="AX69" s="3">
        <f>+'Indice PondENGHO'!AX67/'Indice PondENGHO'!AX66-1</f>
        <v>5.6990904258601871E-2</v>
      </c>
      <c r="AY69" s="3">
        <f>+'Indice PondENGHO'!AY67/'Indice PondENGHO'!AY66-1</f>
        <v>4.5564296613031186E-2</v>
      </c>
      <c r="AZ69" s="10">
        <f>+'Indice PondENGHO'!AZ67/'Indice PondENGHO'!AZ66-1</f>
        <v>5.7199724653294037E-2</v>
      </c>
      <c r="BA69" s="3">
        <f>+'Indice PondENGHO'!BA67/'Indice PondENGHO'!BA66-1</f>
        <v>6.2489126146603402E-2</v>
      </c>
      <c r="BB69" s="3">
        <f>+'Indice PondENGHO'!BB67/'Indice PondENGHO'!BB66-1</f>
        <v>6.611372431227025E-2</v>
      </c>
      <c r="BC69" s="3">
        <f>+'Indice PondENGHO'!BC67/'Indice PondENGHO'!BC66-1</f>
        <v>3.1945271353956528E-2</v>
      </c>
      <c r="BD69" s="3">
        <f>+'Indice PondENGHO'!BD67/'Indice PondENGHO'!BD66-1</f>
        <v>5.3357293705514675E-2</v>
      </c>
      <c r="BE69" s="3">
        <f>+'Indice PondENGHO'!BE67/'Indice PondENGHO'!BE66-1</f>
        <v>6.2034951491046098E-2</v>
      </c>
      <c r="BF69" s="3">
        <f>+'Indice PondENGHO'!BF67/'Indice PondENGHO'!BF66-1</f>
        <v>6.0648512826478207E-2</v>
      </c>
      <c r="BG69" s="3">
        <f>+'Indice PondENGHO'!BG67/'Indice PondENGHO'!BG66-1</f>
        <v>3.9620245114399211E-2</v>
      </c>
      <c r="BH69" s="3">
        <f>+'Indice PondENGHO'!BH67/'Indice PondENGHO'!BH66-1</f>
        <v>5.1138483991817196E-2</v>
      </c>
      <c r="BI69" s="3">
        <f>+'Indice PondENGHO'!BI67/'Indice PondENGHO'!BI66-1</f>
        <v>4.5023836099693293E-2</v>
      </c>
      <c r="BJ69" s="3">
        <f>+'Indice PondENGHO'!BJ67/'Indice PondENGHO'!BJ66-1</f>
        <v>5.5415823130426034E-2</v>
      </c>
      <c r="BK69" s="11">
        <f>+'Indice PondENGHO'!BK67/'Indice PondENGHO'!BK66-1</f>
        <v>4.5014003761425947E-2</v>
      </c>
      <c r="BL69" s="2">
        <f t="shared" ref="BL69:BL76" si="8">+A69</f>
        <v>44682</v>
      </c>
      <c r="BM69" s="3">
        <f>+'Indice PondENGHO'!BL67/'Indice PondENGHO'!BL66-1</f>
        <v>5.7394916702971699E-2</v>
      </c>
      <c r="BN69" s="3">
        <f>+'Indice PondENGHO'!BM67/'Indice PondENGHO'!BM66-1</f>
        <v>5.6664835180394224E-2</v>
      </c>
      <c r="BO69" s="3">
        <f>+'Indice PondENGHO'!BN67/'Indice PondENGHO'!BN66-1</f>
        <v>5.6366832945757395E-2</v>
      </c>
      <c r="BP69" s="3">
        <f>+'Indice PondENGHO'!BO67/'Indice PondENGHO'!BO66-1</f>
        <v>5.6005463485138796E-2</v>
      </c>
      <c r="BQ69" s="3">
        <f>+'Indice PondENGHO'!BP67/'Indice PondENGHO'!BP66-1</f>
        <v>5.5180920429797498E-2</v>
      </c>
      <c r="BR69" s="10">
        <f>+'Indice PondENGHO'!BQ67/'Indice PondENGHO'!BQ66-1</f>
        <v>5.758419522939473E-2</v>
      </c>
      <c r="BS69" s="3">
        <f>+'Indice PondENGHO'!BR67/'Indice PondENGHO'!BR66-1</f>
        <v>6.35783697207426E-2</v>
      </c>
      <c r="BT69" s="3">
        <f>+'Indice PondENGHO'!BS67/'Indice PondENGHO'!BS66-1</f>
        <v>6.6384918061314968E-2</v>
      </c>
      <c r="BU69" s="3">
        <f>+'Indice PondENGHO'!BT67/'Indice PondENGHO'!BT66-1</f>
        <v>3.5021769885700493E-2</v>
      </c>
      <c r="BV69" s="3">
        <f>+'Indice PondENGHO'!BU67/'Indice PondENGHO'!BU66-1</f>
        <v>5.3337119633344976E-2</v>
      </c>
      <c r="BW69" s="3">
        <f>+'Indice PondENGHO'!BV67/'Indice PondENGHO'!BV66-1</f>
        <v>6.217252732809242E-2</v>
      </c>
      <c r="BX69" s="3">
        <f>+'Indice PondENGHO'!BW67/'Indice PondENGHO'!BW66-1</f>
        <v>6.1092186241872293E-2</v>
      </c>
      <c r="BY69" s="3">
        <f>+'Indice PondENGHO'!BX67/'Indice PondENGHO'!BX66-1</f>
        <v>3.9588392059821897E-2</v>
      </c>
      <c r="BZ69" s="3">
        <f>+'Indice PondENGHO'!BY67/'Indice PondENGHO'!BY66-1</f>
        <v>5.1672745380003882E-2</v>
      </c>
      <c r="CA69" s="3">
        <f>+'Indice PondENGHO'!BZ67/'Indice PondENGHO'!BZ66-1</f>
        <v>4.4218151202406242E-2</v>
      </c>
      <c r="CB69" s="3">
        <f>+'Indice PondENGHO'!CA67/'Indice PondENGHO'!CA66-1</f>
        <v>5.7012448450875164E-2</v>
      </c>
      <c r="CC69" s="11">
        <f>+'Indice PondENGHO'!CB67/'Indice PondENGHO'!CB66-1</f>
        <v>4.5528530944637602E-2</v>
      </c>
      <c r="CD69" s="10">
        <f>+'Indice PondENGHO'!CC67/'Indice PondENGHO'!CC66-1</f>
        <v>5.6080785919847109E-2</v>
      </c>
      <c r="CE69" s="11">
        <f>+'Indice PondENGHO'!CD67/'Indice PondENGHO'!CD66-1</f>
        <v>5.6080785919847109E-2</v>
      </c>
      <c r="CG69" s="3">
        <f ca="1">+'Indice PondENGHO'!CF67/'Indice PondENGHO'!CF66-1</f>
        <v>5.618416511176183E-2</v>
      </c>
      <c r="CI69" s="3">
        <f t="shared" si="4"/>
        <v>2.2139962731742013E-3</v>
      </c>
      <c r="CJ69" s="3">
        <f>+'[3]Infla Mensual PondENGHO'!CF69</f>
        <v>-6.7376786250705756E-4</v>
      </c>
      <c r="CK69" s="3">
        <f t="shared" si="5"/>
        <v>2.8877641356812589E-3</v>
      </c>
    </row>
    <row r="70" spans="1:89" x14ac:dyDescent="0.25">
      <c r="A70" s="2">
        <f t="shared" si="6"/>
        <v>44713</v>
      </c>
      <c r="B70" s="1">
        <f t="shared" si="7"/>
        <v>6</v>
      </c>
      <c r="C70" s="1">
        <v>2022</v>
      </c>
      <c r="D70" s="10">
        <f>+'Indice PondENGHO'!D68/'Indice PondENGHO'!D67-1</f>
        <v>6.332962257732544E-2</v>
      </c>
      <c r="E70" s="3">
        <f>+'Indice PondENGHO'!E68/'Indice PondENGHO'!E67-1</f>
        <v>8.0229340206576127E-2</v>
      </c>
      <c r="F70" s="3">
        <f>+'Indice PondENGHO'!F68/'Indice PondENGHO'!F67-1</f>
        <v>6.6496888757118011E-2</v>
      </c>
      <c r="G70" s="3">
        <f>+'Indice PondENGHO'!G68/'Indice PondENGHO'!G67-1</f>
        <v>6.6533681447889848E-2</v>
      </c>
      <c r="H70" s="3">
        <f>+'Indice PondENGHO'!H68/'Indice PondENGHO'!H67-1</f>
        <v>5.8929921847924005E-2</v>
      </c>
      <c r="I70" s="3">
        <f>+'Indice PondENGHO'!I68/'Indice PondENGHO'!I67-1</f>
        <v>7.3384748860540139E-2</v>
      </c>
      <c r="J70" s="3">
        <f>+'Indice PondENGHO'!J68/'Indice PondENGHO'!J67-1</f>
        <v>5.0554882081284669E-2</v>
      </c>
      <c r="K70" s="3">
        <f>+'Indice PondENGHO'!K68/'Indice PondENGHO'!K67-1</f>
        <v>6.0450243783471969E-3</v>
      </c>
      <c r="L70" s="3">
        <f>+'Indice PondENGHO'!L68/'Indice PondENGHO'!L67-1</f>
        <v>4.0636985777024348E-2</v>
      </c>
      <c r="M70" s="3">
        <f>+'Indice PondENGHO'!M68/'Indice PondENGHO'!M67-1</f>
        <v>3.7242679461533035E-2</v>
      </c>
      <c r="N70" s="3">
        <f>+'Indice PondENGHO'!N68/'Indice PondENGHO'!N67-1</f>
        <v>6.3682971891171114E-2</v>
      </c>
      <c r="O70" s="11">
        <f>+'Indice PondENGHO'!O68/'Indice PondENGHO'!O67-1</f>
        <v>5.0398509162818739E-2</v>
      </c>
      <c r="P70" s="3">
        <f>+'Indice PondENGHO'!P68/'Indice PondENGHO'!P67-1</f>
        <v>6.3976181976127533E-2</v>
      </c>
      <c r="Q70" s="3">
        <f>+'Indice PondENGHO'!Q68/'Indice PondENGHO'!Q67-1</f>
        <v>8.1351860760911832E-2</v>
      </c>
      <c r="R70" s="3">
        <f>+'Indice PondENGHO'!R68/'Indice PondENGHO'!R67-1</f>
        <v>6.6666403644205507E-2</v>
      </c>
      <c r="S70" s="3">
        <f>+'Indice PondENGHO'!S68/'Indice PondENGHO'!S67-1</f>
        <v>6.7593674579684571E-2</v>
      </c>
      <c r="T70" s="3">
        <f>+'Indice PondENGHO'!T68/'Indice PondENGHO'!T67-1</f>
        <v>5.9555169875995517E-2</v>
      </c>
      <c r="U70" s="3">
        <f>+'Indice PondENGHO'!U68/'Indice PondENGHO'!U67-1</f>
        <v>7.3864685992089063E-2</v>
      </c>
      <c r="V70" s="3">
        <f>+'Indice PondENGHO'!V68/'Indice PondENGHO'!V67-1</f>
        <v>4.9430392499941966E-2</v>
      </c>
      <c r="W70" s="3">
        <f>+'Indice PondENGHO'!W68/'Indice PondENGHO'!W67-1</f>
        <v>4.3304965667005924E-3</v>
      </c>
      <c r="X70" s="3">
        <f>+'Indice PondENGHO'!X68/'Indice PondENGHO'!X67-1</f>
        <v>4.1814160924742882E-2</v>
      </c>
      <c r="Y70" s="3">
        <f>+'Indice PondENGHO'!Y68/'Indice PondENGHO'!Y67-1</f>
        <v>3.9663777622115592E-2</v>
      </c>
      <c r="Z70" s="3">
        <f>+'Indice PondENGHO'!Z68/'Indice PondENGHO'!Z67-1</f>
        <v>6.3640627823484675E-2</v>
      </c>
      <c r="AA70" s="3">
        <f>+'Indice PondENGHO'!AA68/'Indice PondENGHO'!AA67-1</f>
        <v>5.0287611380372743E-2</v>
      </c>
      <c r="AB70" s="10">
        <f>+'Indice PondENGHO'!AB68/'Indice PondENGHO'!AB67-1</f>
        <v>6.439952893778611E-2</v>
      </c>
      <c r="AC70" s="3">
        <f>+'Indice PondENGHO'!AC68/'Indice PondENGHO'!AC67-1</f>
        <v>8.1190705313107125E-2</v>
      </c>
      <c r="AD70" s="3">
        <f>+'Indice PondENGHO'!AD68/'Indice PondENGHO'!AD67-1</f>
        <v>6.6747684512347139E-2</v>
      </c>
      <c r="AE70" s="3">
        <f>+'Indice PondENGHO'!AE68/'Indice PondENGHO'!AE67-1</f>
        <v>6.7601328608516642E-2</v>
      </c>
      <c r="AF70" s="3">
        <f>+'Indice PondENGHO'!AF68/'Indice PondENGHO'!AF67-1</f>
        <v>5.9741280609716396E-2</v>
      </c>
      <c r="AG70" s="3">
        <f>+'Indice PondENGHO'!AG68/'Indice PondENGHO'!AG67-1</f>
        <v>7.3538104996175191E-2</v>
      </c>
      <c r="AH70" s="3">
        <f>+'Indice PondENGHO'!AH68/'Indice PondENGHO'!AH67-1</f>
        <v>4.9539523148657283E-2</v>
      </c>
      <c r="AI70" s="3">
        <f>+'Indice PondENGHO'!AI68/'Indice PondENGHO'!AI67-1</f>
        <v>3.3976620994000672E-3</v>
      </c>
      <c r="AJ70" s="3">
        <f>+'Indice PondENGHO'!AJ68/'Indice PondENGHO'!AJ67-1</f>
        <v>4.2257008402374563E-2</v>
      </c>
      <c r="AK70" s="3">
        <f>+'Indice PondENGHO'!AK68/'Indice PondENGHO'!AK67-1</f>
        <v>4.0092392407187871E-2</v>
      </c>
      <c r="AL70" s="3">
        <f>+'Indice PondENGHO'!AL68/'Indice PondENGHO'!AL67-1</f>
        <v>6.3127361990115594E-2</v>
      </c>
      <c r="AM70" s="11">
        <f>+'Indice PondENGHO'!AM68/'Indice PondENGHO'!AM67-1</f>
        <v>5.0085237354763112E-2</v>
      </c>
      <c r="AN70" s="3">
        <f>+'Indice PondENGHO'!AN68/'Indice PondENGHO'!AN67-1</f>
        <v>6.4713471270110956E-2</v>
      </c>
      <c r="AO70" s="3">
        <f>+'Indice PondENGHO'!AO68/'Indice PondENGHO'!AO67-1</f>
        <v>8.146491546622614E-2</v>
      </c>
      <c r="AP70" s="3">
        <f>+'Indice PondENGHO'!AP68/'Indice PondENGHO'!AP67-1</f>
        <v>6.7460883572351582E-2</v>
      </c>
      <c r="AQ70" s="3">
        <f>+'Indice PondENGHO'!AQ68/'Indice PondENGHO'!AQ67-1</f>
        <v>6.725684259551068E-2</v>
      </c>
      <c r="AR70" s="3">
        <f>+'Indice PondENGHO'!AR68/'Indice PondENGHO'!AR67-1</f>
        <v>5.971840083349389E-2</v>
      </c>
      <c r="AS70" s="3">
        <f>+'Indice PondENGHO'!AS68/'Indice PondENGHO'!AS67-1</f>
        <v>7.4441476132214301E-2</v>
      </c>
      <c r="AT70" s="3">
        <f>+'Indice PondENGHO'!AT68/'Indice PondENGHO'!AT67-1</f>
        <v>4.7736702241188089E-2</v>
      </c>
      <c r="AU70" s="3">
        <f>+'Indice PondENGHO'!AU68/'Indice PondENGHO'!AU67-1</f>
        <v>3.497877121841686E-3</v>
      </c>
      <c r="AV70" s="3">
        <f>+'Indice PondENGHO'!AV68/'Indice PondENGHO'!AV67-1</f>
        <v>4.3473614446757125E-2</v>
      </c>
      <c r="AW70" s="3">
        <f>+'Indice PondENGHO'!AW68/'Indice PondENGHO'!AW67-1</f>
        <v>4.0074290480096586E-2</v>
      </c>
      <c r="AX70" s="3">
        <f>+'Indice PondENGHO'!AX68/'Indice PondENGHO'!AX67-1</f>
        <v>6.3390622811282382E-2</v>
      </c>
      <c r="AY70" s="3">
        <f>+'Indice PondENGHO'!AY68/'Indice PondENGHO'!AY67-1</f>
        <v>5.0328922932160181E-2</v>
      </c>
      <c r="AZ70" s="10">
        <f>+'Indice PondENGHO'!AZ68/'Indice PondENGHO'!AZ67-1</f>
        <v>6.5417095910932366E-2</v>
      </c>
      <c r="BA70" s="3">
        <f>+'Indice PondENGHO'!BA68/'Indice PondENGHO'!BA67-1</f>
        <v>8.2179891194357646E-2</v>
      </c>
      <c r="BB70" s="3">
        <f>+'Indice PondENGHO'!BB68/'Indice PondENGHO'!BB67-1</f>
        <v>6.8209315837784557E-2</v>
      </c>
      <c r="BC70" s="3">
        <f>+'Indice PondENGHO'!BC68/'Indice PondENGHO'!BC67-1</f>
        <v>6.7993641873859811E-2</v>
      </c>
      <c r="BD70" s="3">
        <f>+'Indice PondENGHO'!BD68/'Indice PondENGHO'!BD67-1</f>
        <v>6.0010407158278767E-2</v>
      </c>
      <c r="BE70" s="3">
        <f>+'Indice PondENGHO'!BE68/'Indice PondENGHO'!BE67-1</f>
        <v>7.5154967416875884E-2</v>
      </c>
      <c r="BF70" s="3">
        <f>+'Indice PondENGHO'!BF68/'Indice PondENGHO'!BF67-1</f>
        <v>4.6221998161882771E-2</v>
      </c>
      <c r="BG70" s="3">
        <f>+'Indice PondENGHO'!BG68/'Indice PondENGHO'!BG67-1</f>
        <v>2.7587895848344424E-3</v>
      </c>
      <c r="BH70" s="3">
        <f>+'Indice PondENGHO'!BH68/'Indice PondENGHO'!BH67-1</f>
        <v>4.480600924757927E-2</v>
      </c>
      <c r="BI70" s="3">
        <f>+'Indice PondENGHO'!BI68/'Indice PondENGHO'!BI67-1</f>
        <v>4.1438441175711382E-2</v>
      </c>
      <c r="BJ70" s="3">
        <f>+'Indice PondENGHO'!BJ68/'Indice PondENGHO'!BJ67-1</f>
        <v>6.3334971904483117E-2</v>
      </c>
      <c r="BK70" s="11">
        <f>+'Indice PondENGHO'!BK68/'Indice PondENGHO'!BK67-1</f>
        <v>5.0811483293646154E-2</v>
      </c>
      <c r="BL70" s="2">
        <f t="shared" si="8"/>
        <v>44713</v>
      </c>
      <c r="BM70" s="3">
        <f>+'Indice PondENGHO'!BL68/'Indice PondENGHO'!BL67-1</f>
        <v>6.0699155913475522E-2</v>
      </c>
      <c r="BN70" s="3">
        <f>+'Indice PondENGHO'!BM68/'Indice PondENGHO'!BM67-1</f>
        <v>6.0408533246883556E-2</v>
      </c>
      <c r="BO70" s="3">
        <f>+'Indice PondENGHO'!BN68/'Indice PondENGHO'!BN67-1</f>
        <v>6.0386109130275756E-2</v>
      </c>
      <c r="BP70" s="3">
        <f>+'Indice PondENGHO'!BO68/'Indice PondENGHO'!BO67-1</f>
        <v>6.0032844325260903E-2</v>
      </c>
      <c r="BQ70" s="3">
        <f>+'Indice PondENGHO'!BP68/'Indice PondENGHO'!BP67-1</f>
        <v>6.0200972688009724E-2</v>
      </c>
      <c r="BR70" s="10">
        <f>+'Indice PondENGHO'!BQ68/'Indice PondENGHO'!BQ67-1</f>
        <v>6.4418691396884942E-2</v>
      </c>
      <c r="BS70" s="3">
        <f>+'Indice PondENGHO'!BR68/'Indice PondENGHO'!BR67-1</f>
        <v>8.1447840103159308E-2</v>
      </c>
      <c r="BT70" s="3">
        <f>+'Indice PondENGHO'!BS68/'Indice PondENGHO'!BS67-1</f>
        <v>6.7281255724593203E-2</v>
      </c>
      <c r="BU70" s="3">
        <f>+'Indice PondENGHO'!BT68/'Indice PondENGHO'!BT67-1</f>
        <v>6.7526255632555987E-2</v>
      </c>
      <c r="BV70" s="3">
        <f>+'Indice PondENGHO'!BU68/'Indice PondENGHO'!BU67-1</f>
        <v>5.9753051317839478E-2</v>
      </c>
      <c r="BW70" s="3">
        <f>+'Indice PondENGHO'!BV68/'Indice PondENGHO'!BV67-1</f>
        <v>7.4424533922671232E-2</v>
      </c>
      <c r="BX70" s="3">
        <f>+'Indice PondENGHO'!BW68/'Indice PondENGHO'!BW67-1</f>
        <v>4.7979062289688068E-2</v>
      </c>
      <c r="BY70" s="3">
        <f>+'Indice PondENGHO'!BX68/'Indice PondENGHO'!BX67-1</f>
        <v>3.7015445431469729E-3</v>
      </c>
      <c r="BZ70" s="3">
        <f>+'Indice PondENGHO'!BY68/'Indice PondENGHO'!BY67-1</f>
        <v>4.3236101990908882E-2</v>
      </c>
      <c r="CA70" s="3">
        <f>+'Indice PondENGHO'!BZ68/'Indice PondENGHO'!BZ67-1</f>
        <v>4.039588704287933E-2</v>
      </c>
      <c r="CB70" s="3">
        <f>+'Indice PondENGHO'!CA68/'Indice PondENGHO'!CA67-1</f>
        <v>6.3380878696066345E-2</v>
      </c>
      <c r="CC70" s="11">
        <f>+'Indice PondENGHO'!CB68/'Indice PondENGHO'!CB67-1</f>
        <v>5.0467966146872767E-2</v>
      </c>
      <c r="CD70" s="10">
        <f>+'Indice PondENGHO'!CC68/'Indice PondENGHO'!CC67-1</f>
        <v>6.0290566072237928E-2</v>
      </c>
      <c r="CE70" s="11">
        <f>+'Indice PondENGHO'!CD68/'Indice PondENGHO'!CD67-1</f>
        <v>6.0290566072237928E-2</v>
      </c>
      <c r="CG70" s="3">
        <f ca="1">+'Indice PondENGHO'!CF68/'Indice PondENGHO'!CF67-1</f>
        <v>6.0377479336959361E-2</v>
      </c>
      <c r="CI70" s="3">
        <f t="shared" ref="CI70:CI77" si="9">+BM70-BQ70</f>
        <v>4.9818322546579807E-4</v>
      </c>
      <c r="CJ70" s="3">
        <f>+'[3]Infla Mensual PondENGHO'!CF70</f>
        <v>-3.1989797772777884E-3</v>
      </c>
      <c r="CK70" s="3">
        <f t="shared" ref="CK70:CK77" si="10">+CI70-CJ70</f>
        <v>3.6971630027435864E-3</v>
      </c>
    </row>
    <row r="71" spans="1:89" x14ac:dyDescent="0.25">
      <c r="A71" s="2">
        <f t="shared" si="6"/>
        <v>44743</v>
      </c>
      <c r="B71" s="1">
        <f t="shared" si="7"/>
        <v>7</v>
      </c>
      <c r="C71" s="1">
        <v>2022</v>
      </c>
      <c r="D71" s="10">
        <f>+'Indice PondENGHO'!D69/'Indice PondENGHO'!D68-1</f>
        <v>7.7817497214693443E-2</v>
      </c>
      <c r="E71" s="3">
        <f>+'Indice PondENGHO'!E69/'Indice PondENGHO'!E68-1</f>
        <v>7.0402280735665013E-2</v>
      </c>
      <c r="F71" s="3">
        <f>+'Indice PondENGHO'!F69/'Indice PondENGHO'!F68-1</f>
        <v>0.11242311303733743</v>
      </c>
      <c r="G71" s="3">
        <f>+'Indice PondENGHO'!G69/'Indice PondENGHO'!G68-1</f>
        <v>4.653072814469339E-2</v>
      </c>
      <c r="H71" s="3">
        <f>+'Indice PondENGHO'!H69/'Indice PondENGHO'!H68-1</f>
        <v>0.10324722549789001</v>
      </c>
      <c r="I71" s="3">
        <f>+'Indice PondENGHO'!I69/'Indice PondENGHO'!I68-1</f>
        <v>6.783794494655182E-2</v>
      </c>
      <c r="J71" s="3">
        <f>+'Indice PondENGHO'!J69/'Indice PondENGHO'!J68-1</f>
        <v>5.6419949829180638E-2</v>
      </c>
      <c r="K71" s="3">
        <f>+'Indice PondENGHO'!K69/'Indice PondENGHO'!K68-1</f>
        <v>7.0465125544362683E-2</v>
      </c>
      <c r="L71" s="3">
        <f>+'Indice PondENGHO'!L69/'Indice PondENGHO'!L68-1</f>
        <v>0.12875182552136866</v>
      </c>
      <c r="M71" s="3">
        <f>+'Indice PondENGHO'!M69/'Indice PondENGHO'!M68-1</f>
        <v>6.5479641034485558E-2</v>
      </c>
      <c r="N71" s="3">
        <f>+'Indice PondENGHO'!N69/'Indice PondENGHO'!N68-1</f>
        <v>9.149692668089271E-2</v>
      </c>
      <c r="O71" s="11">
        <f>+'Indice PondENGHO'!O69/'Indice PondENGHO'!O68-1</f>
        <v>8.1562948866100715E-2</v>
      </c>
      <c r="P71" s="3">
        <f>+'Indice PondENGHO'!P69/'Indice PondENGHO'!P68-1</f>
        <v>7.7490302757545315E-2</v>
      </c>
      <c r="Q71" s="3">
        <f>+'Indice PondENGHO'!Q69/'Indice PondENGHO'!Q68-1</f>
        <v>7.0708866535737158E-2</v>
      </c>
      <c r="R71" s="3">
        <f>+'Indice PondENGHO'!R69/'Indice PondENGHO'!R68-1</f>
        <v>0.11228438488688997</v>
      </c>
      <c r="S71" s="3">
        <f>+'Indice PondENGHO'!S69/'Indice PondENGHO'!S68-1</f>
        <v>4.6073600338040421E-2</v>
      </c>
      <c r="T71" s="3">
        <f>+'Indice PondENGHO'!T69/'Indice PondENGHO'!T68-1</f>
        <v>0.10316362782508093</v>
      </c>
      <c r="U71" s="3">
        <f>+'Indice PondENGHO'!U69/'Indice PondENGHO'!U68-1</f>
        <v>6.8183446717681173E-2</v>
      </c>
      <c r="V71" s="3">
        <f>+'Indice PondENGHO'!V69/'Indice PondENGHO'!V68-1</f>
        <v>5.6365226575533001E-2</v>
      </c>
      <c r="W71" s="3">
        <f>+'Indice PondENGHO'!W69/'Indice PondENGHO'!W68-1</f>
        <v>6.9599220636615611E-2</v>
      </c>
      <c r="X71" s="3">
        <f>+'Indice PondENGHO'!X69/'Indice PondENGHO'!X68-1</f>
        <v>0.13067614705234498</v>
      </c>
      <c r="Y71" s="3">
        <f>+'Indice PondENGHO'!Y69/'Indice PondENGHO'!Y68-1</f>
        <v>7.0405795077904454E-2</v>
      </c>
      <c r="Z71" s="3">
        <f>+'Indice PondENGHO'!Z69/'Indice PondENGHO'!Z68-1</f>
        <v>9.3920440499439151E-2</v>
      </c>
      <c r="AA71" s="3">
        <f>+'Indice PondENGHO'!AA69/'Indice PondENGHO'!AA68-1</f>
        <v>8.0879821729743284E-2</v>
      </c>
      <c r="AB71" s="10">
        <f>+'Indice PondENGHO'!AB69/'Indice PondENGHO'!AB68-1</f>
        <v>7.7329228664959393E-2</v>
      </c>
      <c r="AC71" s="3">
        <f>+'Indice PondENGHO'!AC69/'Indice PondENGHO'!AC68-1</f>
        <v>7.0749769643352112E-2</v>
      </c>
      <c r="AD71" s="3">
        <f>+'Indice PondENGHO'!AD69/'Indice PondENGHO'!AD68-1</f>
        <v>0.11243432462149494</v>
      </c>
      <c r="AE71" s="3">
        <f>+'Indice PondENGHO'!AE69/'Indice PondENGHO'!AE68-1</f>
        <v>4.5428760476357244E-2</v>
      </c>
      <c r="AF71" s="3">
        <f>+'Indice PondENGHO'!AF69/'Indice PondENGHO'!AF68-1</f>
        <v>0.10283444406644349</v>
      </c>
      <c r="AG71" s="3">
        <f>+'Indice PondENGHO'!AG69/'Indice PondENGHO'!AG68-1</f>
        <v>6.8450078413006654E-2</v>
      </c>
      <c r="AH71" s="3">
        <f>+'Indice PondENGHO'!AH69/'Indice PondENGHO'!AH68-1</f>
        <v>5.7359649346346853E-2</v>
      </c>
      <c r="AI71" s="3">
        <f>+'Indice PondENGHO'!AI69/'Indice PondENGHO'!AI68-1</f>
        <v>6.9002100300709301E-2</v>
      </c>
      <c r="AJ71" s="3">
        <f>+'Indice PondENGHO'!AJ69/'Indice PondENGHO'!AJ68-1</f>
        <v>0.13182145651181942</v>
      </c>
      <c r="AK71" s="3">
        <f>+'Indice PondENGHO'!AK69/'Indice PondENGHO'!AK68-1</f>
        <v>7.1464701158001187E-2</v>
      </c>
      <c r="AL71" s="3">
        <f>+'Indice PondENGHO'!AL69/'Indice PondENGHO'!AL68-1</f>
        <v>9.6628190911093981E-2</v>
      </c>
      <c r="AM71" s="11">
        <f>+'Indice PondENGHO'!AM69/'Indice PondENGHO'!AM68-1</f>
        <v>8.0698680279926993E-2</v>
      </c>
      <c r="AN71" s="3">
        <f>+'Indice PondENGHO'!AN69/'Indice PondENGHO'!AN68-1</f>
        <v>7.7309998974353533E-2</v>
      </c>
      <c r="AO71" s="3">
        <f>+'Indice PondENGHO'!AO69/'Indice PondENGHO'!AO68-1</f>
        <v>7.0465728689448337E-2</v>
      </c>
      <c r="AP71" s="3">
        <f>+'Indice PondENGHO'!AP69/'Indice PondENGHO'!AP68-1</f>
        <v>0.11239369931939835</v>
      </c>
      <c r="AQ71" s="3">
        <f>+'Indice PondENGHO'!AQ69/'Indice PondENGHO'!AQ68-1</f>
        <v>4.5730077390027324E-2</v>
      </c>
      <c r="AR71" s="3">
        <f>+'Indice PondENGHO'!AR69/'Indice PondENGHO'!AR68-1</f>
        <v>0.10291086682676753</v>
      </c>
      <c r="AS71" s="3">
        <f>+'Indice PondENGHO'!AS69/'Indice PondENGHO'!AS68-1</f>
        <v>6.8628906832224335E-2</v>
      </c>
      <c r="AT71" s="3">
        <f>+'Indice PondENGHO'!AT69/'Indice PondENGHO'!AT68-1</f>
        <v>5.6116729189832126E-2</v>
      </c>
      <c r="AU71" s="3">
        <f>+'Indice PondENGHO'!AU69/'Indice PondENGHO'!AU68-1</f>
        <v>6.8675682585263464E-2</v>
      </c>
      <c r="AV71" s="3">
        <f>+'Indice PondENGHO'!AV69/'Indice PondENGHO'!AV68-1</f>
        <v>0.13192168723192355</v>
      </c>
      <c r="AW71" s="3">
        <f>+'Indice PondENGHO'!AW69/'Indice PondENGHO'!AW68-1</f>
        <v>7.105942262357301E-2</v>
      </c>
      <c r="AX71" s="3">
        <f>+'Indice PondENGHO'!AX69/'Indice PondENGHO'!AX68-1</f>
        <v>9.8535146326111267E-2</v>
      </c>
      <c r="AY71" s="3">
        <f>+'Indice PondENGHO'!AY69/'Indice PondENGHO'!AY68-1</f>
        <v>8.0627635857966728E-2</v>
      </c>
      <c r="AZ71" s="10">
        <f>+'Indice PondENGHO'!AZ69/'Indice PondENGHO'!AZ68-1</f>
        <v>7.7015223232714591E-2</v>
      </c>
      <c r="BA71" s="3">
        <f>+'Indice PondENGHO'!BA69/'Indice PondENGHO'!BA68-1</f>
        <v>7.0384713080259953E-2</v>
      </c>
      <c r="BB71" s="3">
        <f>+'Indice PondENGHO'!BB69/'Indice PondENGHO'!BB68-1</f>
        <v>0.11245459051694007</v>
      </c>
      <c r="BC71" s="3">
        <f>+'Indice PondENGHO'!BC69/'Indice PondENGHO'!BC68-1</f>
        <v>4.6027447779560582E-2</v>
      </c>
      <c r="BD71" s="3">
        <f>+'Indice PondENGHO'!BD69/'Indice PondENGHO'!BD68-1</f>
        <v>0.1036914827831843</v>
      </c>
      <c r="BE71" s="3">
        <f>+'Indice PondENGHO'!BE69/'Indice PondENGHO'!BE68-1</f>
        <v>6.8949573431580813E-2</v>
      </c>
      <c r="BF71" s="3">
        <f>+'Indice PondENGHO'!BF69/'Indice PondENGHO'!BF68-1</f>
        <v>5.5207044030221697E-2</v>
      </c>
      <c r="BG71" s="3">
        <f>+'Indice PondENGHO'!BG69/'Indice PondENGHO'!BG68-1</f>
        <v>6.7175339441148951E-2</v>
      </c>
      <c r="BH71" s="3">
        <f>+'Indice PondENGHO'!BH69/'Indice PondENGHO'!BH68-1</f>
        <v>0.13214413622226329</v>
      </c>
      <c r="BI71" s="3">
        <f>+'Indice PondENGHO'!BI69/'Indice PondENGHO'!BI68-1</f>
        <v>7.3744955672462309E-2</v>
      </c>
      <c r="BJ71" s="3">
        <f>+'Indice PondENGHO'!BJ69/'Indice PondENGHO'!BJ68-1</f>
        <v>0.10169291347576492</v>
      </c>
      <c r="BK71" s="11">
        <f>+'Indice PondENGHO'!BK69/'Indice PondENGHO'!BK68-1</f>
        <v>8.0744635080002514E-2</v>
      </c>
      <c r="BL71" s="2">
        <f t="shared" si="8"/>
        <v>44743</v>
      </c>
      <c r="BM71" s="3">
        <f>+'Indice PondENGHO'!BL69/'Indice PondENGHO'!BL68-1</f>
        <v>8.1847263061580078E-2</v>
      </c>
      <c r="BN71" s="3">
        <f>+'Indice PondENGHO'!BM69/'Indice PondENGHO'!BM68-1</f>
        <v>8.1464286668834873E-2</v>
      </c>
      <c r="BO71" s="3">
        <f>+'Indice PondENGHO'!BN69/'Indice PondENGHO'!BN68-1</f>
        <v>8.1924906184129842E-2</v>
      </c>
      <c r="BP71" s="3">
        <f>+'Indice PondENGHO'!BO69/'Indice PondENGHO'!BO68-1</f>
        <v>8.2006933764095402E-2</v>
      </c>
      <c r="BQ71" s="3">
        <f>+'Indice PondENGHO'!BP69/'Indice PondENGHO'!BP68-1</f>
        <v>8.3326038038716632E-2</v>
      </c>
      <c r="BR71" s="10">
        <f>+'Indice PondENGHO'!BQ69/'Indice PondENGHO'!BQ68-1</f>
        <v>7.7373754872984923E-2</v>
      </c>
      <c r="BS71" s="3">
        <f>+'Indice PondENGHO'!BR69/'Indice PondENGHO'!BR68-1</f>
        <v>7.0527034226389951E-2</v>
      </c>
      <c r="BT71" s="3">
        <f>+'Indice PondENGHO'!BS69/'Indice PondENGHO'!BS68-1</f>
        <v>0.11240487975056146</v>
      </c>
      <c r="BU71" s="3">
        <f>+'Indice PondENGHO'!BT69/'Indice PondENGHO'!BT68-1</f>
        <v>4.5923845005174213E-2</v>
      </c>
      <c r="BV71" s="3">
        <f>+'Indice PondENGHO'!BU69/'Indice PondENGHO'!BU68-1</f>
        <v>0.10328624153883958</v>
      </c>
      <c r="BW71" s="3">
        <f>+'Indice PondENGHO'!BV69/'Indice PondENGHO'!BV68-1</f>
        <v>6.8613579417989401E-2</v>
      </c>
      <c r="BX71" s="3">
        <f>+'Indice PondENGHO'!BW69/'Indice PondENGHO'!BW68-1</f>
        <v>5.6058728368310051E-2</v>
      </c>
      <c r="BY71" s="3">
        <f>+'Indice PondENGHO'!BX69/'Indice PondENGHO'!BX68-1</f>
        <v>6.8671364653612788E-2</v>
      </c>
      <c r="BZ71" s="3">
        <f>+'Indice PondENGHO'!BY69/'Indice PondENGHO'!BY68-1</f>
        <v>0.13147975277354651</v>
      </c>
      <c r="CA71" s="3">
        <f>+'Indice PondENGHO'!BZ69/'Indice PondENGHO'!BZ68-1</f>
        <v>7.1779093807768923E-2</v>
      </c>
      <c r="CB71" s="3">
        <f>+'Indice PondENGHO'!CA69/'Indice PondENGHO'!CA68-1</f>
        <v>9.8365343001216132E-2</v>
      </c>
      <c r="CC71" s="11">
        <f>+'Indice PondENGHO'!CB69/'Indice PondENGHO'!CB68-1</f>
        <v>8.0810293394842692E-2</v>
      </c>
      <c r="CD71" s="10">
        <f>+'Indice PondENGHO'!CC69/'Indice PondENGHO'!CC68-1</f>
        <v>8.2309539178681668E-2</v>
      </c>
      <c r="CE71" s="11">
        <f>+'Indice PondENGHO'!CD69/'Indice PondENGHO'!CD68-1</f>
        <v>8.2309539178681668E-2</v>
      </c>
      <c r="CG71" s="3">
        <f ca="1">+'Indice PondENGHO'!CF69/'Indice PondENGHO'!CF68-1</f>
        <v>8.200042234820093E-2</v>
      </c>
      <c r="CI71" s="3">
        <f t="shared" si="9"/>
        <v>-1.4787749771365544E-3</v>
      </c>
      <c r="CJ71" s="3">
        <f>+'[3]Infla Mensual PondENGHO'!CF71</f>
        <v>-5.7708841857484483E-3</v>
      </c>
      <c r="CK71" s="3">
        <f t="shared" si="10"/>
        <v>4.2921092086118939E-3</v>
      </c>
    </row>
    <row r="72" spans="1:89" x14ac:dyDescent="0.25">
      <c r="A72" s="2">
        <f t="shared" si="6"/>
        <v>44774</v>
      </c>
      <c r="B72" s="1">
        <f t="shared" si="7"/>
        <v>8</v>
      </c>
      <c r="C72" s="1">
        <v>2022</v>
      </c>
      <c r="D72" s="10">
        <f>+'Indice PondENGHO'!D70/'Indice PondENGHO'!D69-1</f>
        <v>7.1556288074541285E-2</v>
      </c>
      <c r="E72" s="3">
        <f>+'Indice PondENGHO'!E70/'Indice PondENGHO'!E69-1</f>
        <v>7.8985846220117617E-2</v>
      </c>
      <c r="F72" s="3">
        <f>+'Indice PondENGHO'!F70/'Indice PondENGHO'!F69-1</f>
        <v>0.10023566769301162</v>
      </c>
      <c r="G72" s="3">
        <f>+'Indice PondENGHO'!G70/'Indice PondENGHO'!G69-1</f>
        <v>5.9350147055214464E-2</v>
      </c>
      <c r="H72" s="3">
        <f>+'Indice PondENGHO'!H70/'Indice PondENGHO'!H69-1</f>
        <v>8.4221966930855041E-2</v>
      </c>
      <c r="I72" s="3">
        <f>+'Indice PondENGHO'!I70/'Indice PondENGHO'!I69-1</f>
        <v>5.5262508572715641E-2</v>
      </c>
      <c r="J72" s="3">
        <f>+'Indice PondENGHO'!J70/'Indice PondENGHO'!J69-1</f>
        <v>6.6053331512960778E-2</v>
      </c>
      <c r="K72" s="3">
        <f>+'Indice PondENGHO'!K70/'Indice PondENGHO'!K69-1</f>
        <v>6.3831653218976214E-2</v>
      </c>
      <c r="L72" s="3">
        <f>+'Indice PondENGHO'!L70/'Indice PondENGHO'!L69-1</f>
        <v>5.2177199677898134E-2</v>
      </c>
      <c r="M72" s="3">
        <f>+'Indice PondENGHO'!M70/'Indice PondENGHO'!M69-1</f>
        <v>4.9587067809636176E-2</v>
      </c>
      <c r="N72" s="3">
        <f>+'Indice PondENGHO'!N70/'Indice PondENGHO'!N69-1</f>
        <v>6.8119395702290753E-2</v>
      </c>
      <c r="O72" s="11">
        <f>+'Indice PondENGHO'!O70/'Indice PondENGHO'!O69-1</f>
        <v>8.6788813481115223E-2</v>
      </c>
      <c r="P72" s="3">
        <f>+'Indice PondENGHO'!P70/'Indice PondENGHO'!P69-1</f>
        <v>7.1651705186777548E-2</v>
      </c>
      <c r="Q72" s="3">
        <f>+'Indice PondENGHO'!Q70/'Indice PondENGHO'!Q69-1</f>
        <v>8.0205516519453068E-2</v>
      </c>
      <c r="R72" s="3">
        <f>+'Indice PondENGHO'!R70/'Indice PondENGHO'!R69-1</f>
        <v>9.9483724389359374E-2</v>
      </c>
      <c r="S72" s="3">
        <f>+'Indice PondENGHO'!S70/'Indice PondENGHO'!S69-1</f>
        <v>5.6853278061564927E-2</v>
      </c>
      <c r="T72" s="3">
        <f>+'Indice PondENGHO'!T70/'Indice PondENGHO'!T69-1</f>
        <v>8.4159031336352941E-2</v>
      </c>
      <c r="U72" s="3">
        <f>+'Indice PondENGHO'!U70/'Indice PondENGHO'!U69-1</f>
        <v>5.5819759266466207E-2</v>
      </c>
      <c r="V72" s="3">
        <f>+'Indice PondENGHO'!V70/'Indice PondENGHO'!V69-1</f>
        <v>6.5932556807640541E-2</v>
      </c>
      <c r="W72" s="3">
        <f>+'Indice PondENGHO'!W70/'Indice PondENGHO'!W69-1</f>
        <v>6.4721065383579246E-2</v>
      </c>
      <c r="X72" s="3">
        <f>+'Indice PondENGHO'!X70/'Indice PondENGHO'!X69-1</f>
        <v>5.1027058214757837E-2</v>
      </c>
      <c r="Y72" s="3">
        <f>+'Indice PondENGHO'!Y70/'Indice PondENGHO'!Y69-1</f>
        <v>4.9476448209040624E-2</v>
      </c>
      <c r="Z72" s="3">
        <f>+'Indice PondENGHO'!Z70/'Indice PondENGHO'!Z69-1</f>
        <v>6.760674694385882E-2</v>
      </c>
      <c r="AA72" s="3">
        <f>+'Indice PondENGHO'!AA70/'Indice PondENGHO'!AA69-1</f>
        <v>8.635004429600901E-2</v>
      </c>
      <c r="AB72" s="10">
        <f>+'Indice PondENGHO'!AB70/'Indice PondENGHO'!AB69-1</f>
        <v>7.1857625340625342E-2</v>
      </c>
      <c r="AC72" s="3">
        <f>+'Indice PondENGHO'!AC70/'Indice PondENGHO'!AC69-1</f>
        <v>7.9966850110306575E-2</v>
      </c>
      <c r="AD72" s="3">
        <f>+'Indice PondENGHO'!AD70/'Indice PondENGHO'!AD69-1</f>
        <v>9.9405984301210726E-2</v>
      </c>
      <c r="AE72" s="3">
        <f>+'Indice PondENGHO'!AE70/'Indice PondENGHO'!AE69-1</f>
        <v>5.507681517838936E-2</v>
      </c>
      <c r="AF72" s="3">
        <f>+'Indice PondENGHO'!AF70/'Indice PondENGHO'!AF69-1</f>
        <v>8.3992580249218074E-2</v>
      </c>
      <c r="AG72" s="3">
        <f>+'Indice PondENGHO'!AG70/'Indice PondENGHO'!AG69-1</f>
        <v>5.5906733329742275E-2</v>
      </c>
      <c r="AH72" s="3">
        <f>+'Indice PondENGHO'!AH70/'Indice PondENGHO'!AH69-1</f>
        <v>6.5455960360622401E-2</v>
      </c>
      <c r="AI72" s="3">
        <f>+'Indice PondENGHO'!AI70/'Indice PondENGHO'!AI69-1</f>
        <v>6.5030441231733072E-2</v>
      </c>
      <c r="AJ72" s="3">
        <f>+'Indice PondENGHO'!AJ70/'Indice PondENGHO'!AJ69-1</f>
        <v>5.0196880901062446E-2</v>
      </c>
      <c r="AK72" s="3">
        <f>+'Indice PondENGHO'!AK70/'Indice PondENGHO'!AK69-1</f>
        <v>4.9171231223049228E-2</v>
      </c>
      <c r="AL72" s="3">
        <f>+'Indice PondENGHO'!AL70/'Indice PondENGHO'!AL69-1</f>
        <v>6.6978975328968016E-2</v>
      </c>
      <c r="AM72" s="11">
        <f>+'Indice PondENGHO'!AM70/'Indice PondENGHO'!AM69-1</f>
        <v>8.6433903415961799E-2</v>
      </c>
      <c r="AN72" s="3">
        <f>+'Indice PondENGHO'!AN70/'Indice PondENGHO'!AN69-1</f>
        <v>7.1865428408125487E-2</v>
      </c>
      <c r="AO72" s="3">
        <f>+'Indice PondENGHO'!AO70/'Indice PondENGHO'!AO69-1</f>
        <v>8.0274834128751804E-2</v>
      </c>
      <c r="AP72" s="3">
        <f>+'Indice PondENGHO'!AP70/'Indice PondENGHO'!AP69-1</f>
        <v>9.843196934545384E-2</v>
      </c>
      <c r="AQ72" s="3">
        <f>+'Indice PondENGHO'!AQ70/'Indice PondENGHO'!AQ69-1</f>
        <v>5.3869276367641605E-2</v>
      </c>
      <c r="AR72" s="3">
        <f>+'Indice PondENGHO'!AR70/'Indice PondENGHO'!AR69-1</f>
        <v>8.3889067749220114E-2</v>
      </c>
      <c r="AS72" s="3">
        <f>+'Indice PondENGHO'!AS70/'Indice PondENGHO'!AS69-1</f>
        <v>5.7548912697834131E-2</v>
      </c>
      <c r="AT72" s="3">
        <f>+'Indice PondENGHO'!AT70/'Indice PondENGHO'!AT69-1</f>
        <v>6.6774551749708477E-2</v>
      </c>
      <c r="AU72" s="3">
        <f>+'Indice PondENGHO'!AU70/'Indice PondENGHO'!AU69-1</f>
        <v>6.5402291695744186E-2</v>
      </c>
      <c r="AV72" s="3">
        <f>+'Indice PondENGHO'!AV70/'Indice PondENGHO'!AV69-1</f>
        <v>5.0245068288331751E-2</v>
      </c>
      <c r="AW72" s="3">
        <f>+'Indice PondENGHO'!AW70/'Indice PondENGHO'!AW69-1</f>
        <v>4.9296997049123492E-2</v>
      </c>
      <c r="AX72" s="3">
        <f>+'Indice PondENGHO'!AX70/'Indice PondENGHO'!AX69-1</f>
        <v>6.6509365774899187E-2</v>
      </c>
      <c r="AY72" s="3">
        <f>+'Indice PondENGHO'!AY70/'Indice PondENGHO'!AY69-1</f>
        <v>8.6025708836413584E-2</v>
      </c>
      <c r="AZ72" s="10">
        <f>+'Indice PondENGHO'!AZ70/'Indice PondENGHO'!AZ69-1</f>
        <v>7.1812229560655805E-2</v>
      </c>
      <c r="BA72" s="3">
        <f>+'Indice PondENGHO'!BA70/'Indice PondENGHO'!BA69-1</f>
        <v>8.1126003386661871E-2</v>
      </c>
      <c r="BB72" s="3">
        <f>+'Indice PondENGHO'!BB70/'Indice PondENGHO'!BB69-1</f>
        <v>9.7685333693505072E-2</v>
      </c>
      <c r="BC72" s="3">
        <f>+'Indice PondENGHO'!BC70/'Indice PondENGHO'!BC69-1</f>
        <v>5.2388393248092635E-2</v>
      </c>
      <c r="BD72" s="3">
        <f>+'Indice PondENGHO'!BD70/'Indice PondENGHO'!BD69-1</f>
        <v>8.3997758580248716E-2</v>
      </c>
      <c r="BE72" s="3">
        <f>+'Indice PondENGHO'!BE70/'Indice PondENGHO'!BE69-1</f>
        <v>5.8924935600546569E-2</v>
      </c>
      <c r="BF72" s="3">
        <f>+'Indice PondENGHO'!BF70/'Indice PondENGHO'!BF69-1</f>
        <v>6.8128868167133705E-2</v>
      </c>
      <c r="BG72" s="3">
        <f>+'Indice PondENGHO'!BG70/'Indice PondENGHO'!BG69-1</f>
        <v>6.6356530403858027E-2</v>
      </c>
      <c r="BH72" s="3">
        <f>+'Indice PondENGHO'!BH70/'Indice PondENGHO'!BH69-1</f>
        <v>5.0228099786216118E-2</v>
      </c>
      <c r="BI72" s="3">
        <f>+'Indice PondENGHO'!BI70/'Indice PondENGHO'!BI69-1</f>
        <v>4.7752577275648189E-2</v>
      </c>
      <c r="BJ72" s="3">
        <f>+'Indice PondENGHO'!BJ70/'Indice PondENGHO'!BJ69-1</f>
        <v>6.5591313048971145E-2</v>
      </c>
      <c r="BK72" s="11">
        <f>+'Indice PondENGHO'!BK70/'Indice PondENGHO'!BK69-1</f>
        <v>8.5401817579425554E-2</v>
      </c>
      <c r="BL72" s="2">
        <f t="shared" si="8"/>
        <v>44774</v>
      </c>
      <c r="BM72" s="3">
        <f>+'Indice PondENGHO'!BL70/'Indice PondENGHO'!BL69-1</f>
        <v>7.2404118918039995E-2</v>
      </c>
      <c r="BN72" s="3">
        <f>+'Indice PondENGHO'!BM70/'Indice PondENGHO'!BM69-1</f>
        <v>7.1535960771342388E-2</v>
      </c>
      <c r="BO72" s="3">
        <f>+'Indice PondENGHO'!BN70/'Indice PondENGHO'!BN69-1</f>
        <v>7.0825245224281241E-2</v>
      </c>
      <c r="BP72" s="3">
        <f>+'Indice PondENGHO'!BO70/'Indice PondENGHO'!BO69-1</f>
        <v>7.0431825926009273E-2</v>
      </c>
      <c r="BQ72" s="3">
        <f>+'Indice PondENGHO'!BP70/'Indice PondENGHO'!BP69-1</f>
        <v>6.9744815071251853E-2</v>
      </c>
      <c r="BR72" s="10">
        <f>+'Indice PondENGHO'!BQ70/'Indice PondENGHO'!BQ69-1</f>
        <v>7.1755454370810545E-2</v>
      </c>
      <c r="BS72" s="3">
        <f>+'Indice PondENGHO'!BR70/'Indice PondENGHO'!BR69-1</f>
        <v>8.0294832588410525E-2</v>
      </c>
      <c r="BT72" s="3">
        <f>+'Indice PondENGHO'!BS70/'Indice PondENGHO'!BS69-1</f>
        <v>9.8817383395835456E-2</v>
      </c>
      <c r="BU72" s="3">
        <f>+'Indice PondENGHO'!BT70/'Indice PondENGHO'!BT69-1</f>
        <v>5.4727549356084593E-2</v>
      </c>
      <c r="BV72" s="3">
        <f>+'Indice PondENGHO'!BU70/'Indice PondENGHO'!BU69-1</f>
        <v>8.4013537910698766E-2</v>
      </c>
      <c r="BW72" s="3">
        <f>+'Indice PondENGHO'!BV70/'Indice PondENGHO'!BV69-1</f>
        <v>5.7444163534819515E-2</v>
      </c>
      <c r="BX72" s="3">
        <f>+'Indice PondENGHO'!BW70/'Indice PondENGHO'!BW69-1</f>
        <v>6.6855757862730236E-2</v>
      </c>
      <c r="BY72" s="3">
        <f>+'Indice PondENGHO'!BX70/'Indice PondENGHO'!BX69-1</f>
        <v>6.5305706726173085E-2</v>
      </c>
      <c r="BZ72" s="3">
        <f>+'Indice PondENGHO'!BY70/'Indice PondENGHO'!BY69-1</f>
        <v>5.0543155731449074E-2</v>
      </c>
      <c r="CA72" s="3">
        <f>+'Indice PondENGHO'!BZ70/'Indice PondENGHO'!BZ69-1</f>
        <v>4.8693814932539992E-2</v>
      </c>
      <c r="CB72" s="3">
        <f>+'Indice PondENGHO'!CA70/'Indice PondENGHO'!CA69-1</f>
        <v>6.6476991103550542E-2</v>
      </c>
      <c r="CC72" s="11">
        <f>+'Indice PondENGHO'!CB70/'Indice PondENGHO'!CB69-1</f>
        <v>8.5983524639120956E-2</v>
      </c>
      <c r="CD72" s="10">
        <f>+'Indice PondENGHO'!CC70/'Indice PondENGHO'!CC69-1</f>
        <v>7.0698683706201138E-2</v>
      </c>
      <c r="CE72" s="11">
        <f>+'Indice PondENGHO'!CD70/'Indice PondENGHO'!CD69-1</f>
        <v>7.0698683706201138E-2</v>
      </c>
      <c r="CG72" s="3">
        <f ca="1">+'Indice PondENGHO'!CF70/'Indice PondENGHO'!CF69-1</f>
        <v>7.1027177780027539E-2</v>
      </c>
      <c r="CI72" s="3">
        <f t="shared" si="9"/>
        <v>2.6593038467881414E-3</v>
      </c>
      <c r="CJ72" s="3">
        <f>+'[3]Infla Mensual PondENGHO'!CF72</f>
        <v>3.1129333373869361E-3</v>
      </c>
      <c r="CK72" s="3">
        <f t="shared" si="10"/>
        <v>-4.5362949059879476E-4</v>
      </c>
    </row>
    <row r="73" spans="1:89" x14ac:dyDescent="0.25">
      <c r="A73" s="2">
        <f t="shared" si="6"/>
        <v>44805</v>
      </c>
      <c r="B73" s="1">
        <f t="shared" si="7"/>
        <v>9</v>
      </c>
      <c r="C73" s="1">
        <v>2022</v>
      </c>
      <c r="D73" s="10">
        <f>+'Indice PondENGHO'!D71/'Indice PondENGHO'!D70-1</f>
        <v>6.2447543561009011E-2</v>
      </c>
      <c r="E73" s="3">
        <f>+'Indice PondENGHO'!E71/'Indice PondENGHO'!E70-1</f>
        <v>8.3766668357490026E-2</v>
      </c>
      <c r="F73" s="3">
        <f>+'Indice PondENGHO'!F71/'Indice PondENGHO'!F70-1</f>
        <v>7.5674027051371606E-2</v>
      </c>
      <c r="G73" s="3">
        <f>+'Indice PondENGHO'!G71/'Indice PondENGHO'!G70-1</f>
        <v>3.7213329650738203E-2</v>
      </c>
      <c r="H73" s="3">
        <f>+'Indice PondENGHO'!H71/'Indice PondENGHO'!H70-1</f>
        <v>5.9646302473829627E-2</v>
      </c>
      <c r="I73" s="3">
        <f>+'Indice PondENGHO'!I71/'Indice PondENGHO'!I70-1</f>
        <v>4.5545602048798095E-2</v>
      </c>
      <c r="J73" s="3">
        <f>+'Indice PondENGHO'!J71/'Indice PondENGHO'!J70-1</f>
        <v>5.6765678724552515E-2</v>
      </c>
      <c r="K73" s="3">
        <f>+'Indice PondENGHO'!K71/'Indice PondENGHO'!K70-1</f>
        <v>3.5376497616936842E-2</v>
      </c>
      <c r="L73" s="3">
        <f>+'Indice PondENGHO'!L71/'Indice PondENGHO'!L70-1</f>
        <v>5.1692996789467927E-2</v>
      </c>
      <c r="M73" s="3">
        <f>+'Indice PondENGHO'!M71/'Indice PondENGHO'!M70-1</f>
        <v>5.3937729033966653E-2</v>
      </c>
      <c r="N73" s="3">
        <f>+'Indice PondENGHO'!N71/'Indice PondENGHO'!N70-1</f>
        <v>5.1740626104871623E-2</v>
      </c>
      <c r="O73" s="11">
        <f>+'Indice PondENGHO'!O71/'Indice PondENGHO'!O70-1</f>
        <v>6.7932686699198053E-2</v>
      </c>
      <c r="P73" s="3">
        <f>+'Indice PondENGHO'!P71/'Indice PondENGHO'!P70-1</f>
        <v>6.3122649640666273E-2</v>
      </c>
      <c r="Q73" s="3">
        <f>+'Indice PondENGHO'!Q71/'Indice PondENGHO'!Q70-1</f>
        <v>8.2969466110804024E-2</v>
      </c>
      <c r="R73" s="3">
        <f>+'Indice PondENGHO'!R71/'Indice PondENGHO'!R70-1</f>
        <v>7.4397523420683287E-2</v>
      </c>
      <c r="S73" s="3">
        <f>+'Indice PondENGHO'!S71/'Indice PondENGHO'!S70-1</f>
        <v>3.3051138156240167E-2</v>
      </c>
      <c r="T73" s="3">
        <f>+'Indice PondENGHO'!T71/'Indice PondENGHO'!T70-1</f>
        <v>6.0277898783649198E-2</v>
      </c>
      <c r="U73" s="3">
        <f>+'Indice PondENGHO'!U71/'Indice PondENGHO'!U70-1</f>
        <v>4.4645210836992577E-2</v>
      </c>
      <c r="V73" s="3">
        <f>+'Indice PondENGHO'!V71/'Indice PondENGHO'!V70-1</f>
        <v>5.6745927618374381E-2</v>
      </c>
      <c r="W73" s="3">
        <f>+'Indice PondENGHO'!W71/'Indice PondENGHO'!W70-1</f>
        <v>3.3922448854444065E-2</v>
      </c>
      <c r="X73" s="3">
        <f>+'Indice PondENGHO'!X71/'Indice PondENGHO'!X70-1</f>
        <v>5.2694947911137602E-2</v>
      </c>
      <c r="Y73" s="3">
        <f>+'Indice PondENGHO'!Y71/'Indice PondENGHO'!Y70-1</f>
        <v>5.3108711512301676E-2</v>
      </c>
      <c r="Z73" s="3">
        <f>+'Indice PondENGHO'!Z71/'Indice PondENGHO'!Z70-1</f>
        <v>5.0392968439766372E-2</v>
      </c>
      <c r="AA73" s="3">
        <f>+'Indice PondENGHO'!AA71/'Indice PondENGHO'!AA70-1</f>
        <v>6.7794919606909199E-2</v>
      </c>
      <c r="AB73" s="10">
        <f>+'Indice PondENGHO'!AB71/'Indice PondENGHO'!AB70-1</f>
        <v>6.3722917503766352E-2</v>
      </c>
      <c r="AC73" s="3">
        <f>+'Indice PondENGHO'!AC71/'Indice PondENGHO'!AC70-1</f>
        <v>8.2246950903461569E-2</v>
      </c>
      <c r="AD73" s="3">
        <f>+'Indice PondENGHO'!AD71/'Indice PondENGHO'!AD70-1</f>
        <v>7.3996135516574579E-2</v>
      </c>
      <c r="AE73" s="3">
        <f>+'Indice PondENGHO'!AE71/'Indice PondENGHO'!AE70-1</f>
        <v>3.1037573752302539E-2</v>
      </c>
      <c r="AF73" s="3">
        <f>+'Indice PondENGHO'!AF71/'Indice PondENGHO'!AF70-1</f>
        <v>6.067734577143824E-2</v>
      </c>
      <c r="AG73" s="3">
        <f>+'Indice PondENGHO'!AG71/'Indice PondENGHO'!AG70-1</f>
        <v>4.390345091666159E-2</v>
      </c>
      <c r="AH73" s="3">
        <f>+'Indice PondENGHO'!AH71/'Indice PondENGHO'!AH70-1</f>
        <v>5.6714805967230664E-2</v>
      </c>
      <c r="AI73" s="3">
        <f>+'Indice PondENGHO'!AI71/'Indice PondENGHO'!AI70-1</f>
        <v>3.2914770186633024E-2</v>
      </c>
      <c r="AJ73" s="3">
        <f>+'Indice PondENGHO'!AJ71/'Indice PondENGHO'!AJ70-1</f>
        <v>5.3181478280981409E-2</v>
      </c>
      <c r="AK73" s="3">
        <f>+'Indice PondENGHO'!AK71/'Indice PondENGHO'!AK70-1</f>
        <v>5.3174839681247255E-2</v>
      </c>
      <c r="AL73" s="3">
        <f>+'Indice PondENGHO'!AL71/'Indice PondENGHO'!AL70-1</f>
        <v>4.9431185925806087E-2</v>
      </c>
      <c r="AM73" s="11">
        <f>+'Indice PondENGHO'!AM71/'Indice PondENGHO'!AM70-1</f>
        <v>6.7798939342057052E-2</v>
      </c>
      <c r="AN73" s="3">
        <f>+'Indice PondENGHO'!AN71/'Indice PondENGHO'!AN70-1</f>
        <v>6.4125186945311441E-2</v>
      </c>
      <c r="AO73" s="3">
        <f>+'Indice PondENGHO'!AO71/'Indice PondENGHO'!AO70-1</f>
        <v>8.2326829388313483E-2</v>
      </c>
      <c r="AP73" s="3">
        <f>+'Indice PondENGHO'!AP71/'Indice PondENGHO'!AP70-1</f>
        <v>7.3274002652365056E-2</v>
      </c>
      <c r="AQ73" s="3">
        <f>+'Indice PondENGHO'!AQ71/'Indice PondENGHO'!AQ70-1</f>
        <v>3.0375311666741789E-2</v>
      </c>
      <c r="AR73" s="3">
        <f>+'Indice PondENGHO'!AR71/'Indice PondENGHO'!AR70-1</f>
        <v>6.0750852928046939E-2</v>
      </c>
      <c r="AS73" s="3">
        <f>+'Indice PondENGHO'!AS71/'Indice PondENGHO'!AS70-1</f>
        <v>4.2775730000435219E-2</v>
      </c>
      <c r="AT73" s="3">
        <f>+'Indice PondENGHO'!AT71/'Indice PondENGHO'!AT70-1</f>
        <v>5.7277684578369348E-2</v>
      </c>
      <c r="AU73" s="3">
        <f>+'Indice PondENGHO'!AU71/'Indice PondENGHO'!AU70-1</f>
        <v>3.2731081458686306E-2</v>
      </c>
      <c r="AV73" s="3">
        <f>+'Indice PondENGHO'!AV71/'Indice PondENGHO'!AV70-1</f>
        <v>5.3324425673630049E-2</v>
      </c>
      <c r="AW73" s="3">
        <f>+'Indice PondENGHO'!AW71/'Indice PondENGHO'!AW70-1</f>
        <v>5.3224425023872701E-2</v>
      </c>
      <c r="AX73" s="3">
        <f>+'Indice PondENGHO'!AX71/'Indice PondENGHO'!AX70-1</f>
        <v>4.8873124374111621E-2</v>
      </c>
      <c r="AY73" s="3">
        <f>+'Indice PondENGHO'!AY71/'Indice PondENGHO'!AY70-1</f>
        <v>6.7761635589064673E-2</v>
      </c>
      <c r="AZ73" s="10">
        <f>+'Indice PondENGHO'!AZ71/'Indice PondENGHO'!AZ70-1</f>
        <v>6.4727422164160719E-2</v>
      </c>
      <c r="BA73" s="3">
        <f>+'Indice PondENGHO'!BA71/'Indice PondENGHO'!BA70-1</f>
        <v>8.2348558787949333E-2</v>
      </c>
      <c r="BB73" s="3">
        <f>+'Indice PondENGHO'!BB71/'Indice PondENGHO'!BB70-1</f>
        <v>7.2458193833754292E-2</v>
      </c>
      <c r="BC73" s="3">
        <f>+'Indice PondENGHO'!BC71/'Indice PondENGHO'!BC70-1</f>
        <v>2.8073215152386144E-2</v>
      </c>
      <c r="BD73" s="3">
        <f>+'Indice PondENGHO'!BD71/'Indice PondENGHO'!BD70-1</f>
        <v>6.0773217050092976E-2</v>
      </c>
      <c r="BE73" s="3">
        <f>+'Indice PondENGHO'!BE71/'Indice PondENGHO'!BE70-1</f>
        <v>4.1514149396960187E-2</v>
      </c>
      <c r="BF73" s="3">
        <f>+'Indice PondENGHO'!BF71/'Indice PondENGHO'!BF70-1</f>
        <v>5.8349106134905959E-2</v>
      </c>
      <c r="BG73" s="3">
        <f>+'Indice PondENGHO'!BG71/'Indice PondENGHO'!BG70-1</f>
        <v>3.1501752423262586E-2</v>
      </c>
      <c r="BH73" s="3">
        <f>+'Indice PondENGHO'!BH71/'Indice PondENGHO'!BH70-1</f>
        <v>5.3299055096058812E-2</v>
      </c>
      <c r="BI73" s="3">
        <f>+'Indice PondENGHO'!BI71/'Indice PondENGHO'!BI70-1</f>
        <v>5.2061487936468032E-2</v>
      </c>
      <c r="BJ73" s="3">
        <f>+'Indice PondENGHO'!BJ71/'Indice PondENGHO'!BJ70-1</f>
        <v>4.7054494417041903E-2</v>
      </c>
      <c r="BK73" s="11">
        <f>+'Indice PondENGHO'!BK71/'Indice PondENGHO'!BK70-1</f>
        <v>6.801624018247221E-2</v>
      </c>
      <c r="BL73" s="2">
        <f t="shared" si="8"/>
        <v>44805</v>
      </c>
      <c r="BM73" s="3">
        <f>+'Indice PondENGHO'!BL71/'Indice PondENGHO'!BL70-1</f>
        <v>5.9847124718716227E-2</v>
      </c>
      <c r="BN73" s="3">
        <f>+'Indice PondENGHO'!BM71/'Indice PondENGHO'!BM70-1</f>
        <v>5.8765602748506396E-2</v>
      </c>
      <c r="BO73" s="3">
        <f>+'Indice PondENGHO'!BN71/'Indice PondENGHO'!BN70-1</f>
        <v>5.8014322344596359E-2</v>
      </c>
      <c r="BP73" s="3">
        <f>+'Indice PondENGHO'!BO71/'Indice PondENGHO'!BO70-1</f>
        <v>5.7317777817520232E-2</v>
      </c>
      <c r="BQ73" s="3">
        <f>+'Indice PondENGHO'!BP71/'Indice PondENGHO'!BP70-1</f>
        <v>5.5950619999708628E-2</v>
      </c>
      <c r="BR73" s="10">
        <f>+'Indice PondENGHO'!BQ71/'Indice PondENGHO'!BQ70-1</f>
        <v>6.3687107366300344E-2</v>
      </c>
      <c r="BS73" s="3">
        <f>+'Indice PondENGHO'!BR71/'Indice PondENGHO'!BR70-1</f>
        <v>8.2633275485493041E-2</v>
      </c>
      <c r="BT73" s="3">
        <f>+'Indice PondENGHO'!BS71/'Indice PondENGHO'!BS70-1</f>
        <v>7.3686718425464592E-2</v>
      </c>
      <c r="BU73" s="3">
        <f>+'Indice PondENGHO'!BT71/'Indice PondENGHO'!BT70-1</f>
        <v>3.0987084866752834E-2</v>
      </c>
      <c r="BV73" s="3">
        <f>+'Indice PondENGHO'!BU71/'Indice PondENGHO'!BU70-1</f>
        <v>6.0591615084673034E-2</v>
      </c>
      <c r="BW73" s="3">
        <f>+'Indice PondENGHO'!BV71/'Indice PondENGHO'!BV70-1</f>
        <v>4.2891727894792231E-2</v>
      </c>
      <c r="BX73" s="3">
        <f>+'Indice PondENGHO'!BW71/'Indice PondENGHO'!BW70-1</f>
        <v>5.7445625006451895E-2</v>
      </c>
      <c r="BY73" s="3">
        <f>+'Indice PondENGHO'!BX71/'Indice PondENGHO'!BX70-1</f>
        <v>3.2922127024343162E-2</v>
      </c>
      <c r="BZ73" s="3">
        <f>+'Indice PondENGHO'!BY71/'Indice PondENGHO'!BY70-1</f>
        <v>5.3031983174561814E-2</v>
      </c>
      <c r="CA73" s="3">
        <f>+'Indice PondENGHO'!BZ71/'Indice PondENGHO'!BZ70-1</f>
        <v>5.2777385778699726E-2</v>
      </c>
      <c r="CB73" s="3">
        <f>+'Indice PondENGHO'!CA71/'Indice PondENGHO'!CA70-1</f>
        <v>4.8643298628661569E-2</v>
      </c>
      <c r="CC73" s="11">
        <f>+'Indice PondENGHO'!CB71/'Indice PondENGHO'!CB70-1</f>
        <v>6.7883648390496321E-2</v>
      </c>
      <c r="CD73" s="10">
        <f>+'Indice PondENGHO'!CC71/'Indice PondENGHO'!CC70-1</f>
        <v>5.7544575895158712E-2</v>
      </c>
      <c r="CE73" s="11">
        <f>+'Indice PondENGHO'!CD71/'Indice PondENGHO'!CD70-1</f>
        <v>5.7544575895158712E-2</v>
      </c>
      <c r="CG73" s="3">
        <f ca="1">+'Indice PondENGHO'!CF71/'Indice PondENGHO'!CF70-1</f>
        <v>5.7778395988193676E-2</v>
      </c>
      <c r="CI73" s="3">
        <f t="shared" si="9"/>
        <v>3.8965047190075985E-3</v>
      </c>
      <c r="CJ73" s="3">
        <f>+'[3]Infla Mensual PondENGHO'!CF73</f>
        <v>5.1552271347201639E-3</v>
      </c>
      <c r="CK73" s="3">
        <f t="shared" si="10"/>
        <v>-1.2587224157125654E-3</v>
      </c>
    </row>
    <row r="74" spans="1:89" x14ac:dyDescent="0.25">
      <c r="A74" s="2">
        <f t="shared" si="6"/>
        <v>44835</v>
      </c>
      <c r="B74" s="1">
        <f t="shared" si="7"/>
        <v>10</v>
      </c>
      <c r="C74" s="1">
        <v>2022</v>
      </c>
      <c r="D74" s="10">
        <f>+'Indice PondENGHO'!D72/'Indice PondENGHO'!D71-1</f>
        <v>6.0950408673365208E-2</v>
      </c>
      <c r="E74" s="3">
        <f>+'Indice PondENGHO'!E72/'Indice PondENGHO'!E71-1</f>
        <v>5.7296445056179257E-2</v>
      </c>
      <c r="F74" s="3">
        <f>+'Indice PondENGHO'!F72/'Indice PondENGHO'!F71-1</f>
        <v>6.3161218845644518E-2</v>
      </c>
      <c r="G74" s="3">
        <f>+'Indice PondENGHO'!G72/'Indice PondENGHO'!G71-1</f>
        <v>7.4082355798471777E-2</v>
      </c>
      <c r="H74" s="3">
        <f>+'Indice PondENGHO'!H72/'Indice PondENGHO'!H71-1</f>
        <v>5.0556301346925459E-2</v>
      </c>
      <c r="I74" s="3">
        <f>+'Indice PondENGHO'!I72/'Indice PondENGHO'!I71-1</f>
        <v>6.9298941368115541E-2</v>
      </c>
      <c r="J74" s="3">
        <f>+'Indice PondENGHO'!J72/'Indice PondENGHO'!J71-1</f>
        <v>4.8719604583068676E-2</v>
      </c>
      <c r="K74" s="3">
        <f>+'Indice PondENGHO'!K72/'Indice PondENGHO'!K71-1</f>
        <v>0.12739587130158037</v>
      </c>
      <c r="L74" s="3">
        <f>+'Indice PondENGHO'!L72/'Indice PondENGHO'!L71-1</f>
        <v>5.6853257202804208E-2</v>
      </c>
      <c r="M74" s="3">
        <f>+'Indice PondENGHO'!M72/'Indice PondENGHO'!M71-1</f>
        <v>9.3667076986791109E-2</v>
      </c>
      <c r="N74" s="3">
        <f>+'Indice PondENGHO'!N72/'Indice PondENGHO'!N71-1</f>
        <v>7.3322983881920267E-2</v>
      </c>
      <c r="O74" s="11">
        <f>+'Indice PondENGHO'!O72/'Indice PondENGHO'!O71-1</f>
        <v>6.2148036984452704E-2</v>
      </c>
      <c r="P74" s="3">
        <f>+'Indice PondENGHO'!P72/'Indice PondENGHO'!P71-1</f>
        <v>6.1267404043530815E-2</v>
      </c>
      <c r="Q74" s="3">
        <f>+'Indice PondENGHO'!Q72/'Indice PondENGHO'!Q71-1</f>
        <v>5.7076471295723685E-2</v>
      </c>
      <c r="R74" s="3">
        <f>+'Indice PondENGHO'!R72/'Indice PondENGHO'!R71-1</f>
        <v>6.3133086095642721E-2</v>
      </c>
      <c r="S74" s="3">
        <f>+'Indice PondENGHO'!S72/'Indice PondENGHO'!S71-1</f>
        <v>7.4155540992020041E-2</v>
      </c>
      <c r="T74" s="3">
        <f>+'Indice PondENGHO'!T72/'Indice PondENGHO'!T71-1</f>
        <v>4.9706642507205911E-2</v>
      </c>
      <c r="U74" s="3">
        <f>+'Indice PondENGHO'!U72/'Indice PondENGHO'!U71-1</f>
        <v>7.0391762042596007E-2</v>
      </c>
      <c r="V74" s="3">
        <f>+'Indice PondENGHO'!V72/'Indice PondENGHO'!V71-1</f>
        <v>4.7529039443802379E-2</v>
      </c>
      <c r="W74" s="3">
        <f>+'Indice PondENGHO'!W72/'Indice PondENGHO'!W71-1</f>
        <v>0.12799700726657171</v>
      </c>
      <c r="X74" s="3">
        <f>+'Indice PondENGHO'!X72/'Indice PondENGHO'!X71-1</f>
        <v>5.6876153422665165E-2</v>
      </c>
      <c r="Y74" s="3">
        <f>+'Indice PondENGHO'!Y72/'Indice PondENGHO'!Y71-1</f>
        <v>0.10082634252666844</v>
      </c>
      <c r="Z74" s="3">
        <f>+'Indice PondENGHO'!Z72/'Indice PondENGHO'!Z71-1</f>
        <v>7.3776452336547615E-2</v>
      </c>
      <c r="AA74" s="3">
        <f>+'Indice PondENGHO'!AA72/'Indice PondENGHO'!AA71-1</f>
        <v>6.2043519225199795E-2</v>
      </c>
      <c r="AB74" s="10">
        <f>+'Indice PondENGHO'!AB72/'Indice PondENGHO'!AB71-1</f>
        <v>6.1333859490370735E-2</v>
      </c>
      <c r="AC74" s="3">
        <f>+'Indice PondENGHO'!AC72/'Indice PondENGHO'!AC71-1</f>
        <v>5.7395988611696591E-2</v>
      </c>
      <c r="AD74" s="3">
        <f>+'Indice PondENGHO'!AD72/'Indice PondENGHO'!AD71-1</f>
        <v>6.3086037517409377E-2</v>
      </c>
      <c r="AE74" s="3">
        <f>+'Indice PondENGHO'!AE72/'Indice PondENGHO'!AE71-1</f>
        <v>7.3918061867636053E-2</v>
      </c>
      <c r="AF74" s="3">
        <f>+'Indice PondENGHO'!AF72/'Indice PondENGHO'!AF71-1</f>
        <v>4.9997382167124016E-2</v>
      </c>
      <c r="AG74" s="3">
        <f>+'Indice PondENGHO'!AG72/'Indice PondENGHO'!AG71-1</f>
        <v>7.1207667483587977E-2</v>
      </c>
      <c r="AH74" s="3">
        <f>+'Indice PondENGHO'!AH72/'Indice PondENGHO'!AH71-1</f>
        <v>4.6865655134358031E-2</v>
      </c>
      <c r="AI74" s="3">
        <f>+'Indice PondENGHO'!AI72/'Indice PondENGHO'!AI71-1</f>
        <v>0.12833995674465215</v>
      </c>
      <c r="AJ74" s="3">
        <f>+'Indice PondENGHO'!AJ72/'Indice PondENGHO'!AJ71-1</f>
        <v>5.6896460898208545E-2</v>
      </c>
      <c r="AK74" s="3">
        <f>+'Indice PondENGHO'!AK72/'Indice PondENGHO'!AK71-1</f>
        <v>0.1025814424063245</v>
      </c>
      <c r="AL74" s="3">
        <f>+'Indice PondENGHO'!AL72/'Indice PondENGHO'!AL71-1</f>
        <v>7.4712883429307375E-2</v>
      </c>
      <c r="AM74" s="11">
        <f>+'Indice PondENGHO'!AM72/'Indice PondENGHO'!AM71-1</f>
        <v>6.1424620349371351E-2</v>
      </c>
      <c r="AN74" s="3">
        <f>+'Indice PondENGHO'!AN72/'Indice PondENGHO'!AN71-1</f>
        <v>6.1686765167243252E-2</v>
      </c>
      <c r="AO74" s="3">
        <f>+'Indice PondENGHO'!AO72/'Indice PondENGHO'!AO71-1</f>
        <v>5.7479277733524459E-2</v>
      </c>
      <c r="AP74" s="3">
        <f>+'Indice PondENGHO'!AP72/'Indice PondENGHO'!AP71-1</f>
        <v>6.3087169600448689E-2</v>
      </c>
      <c r="AQ74" s="3">
        <f>+'Indice PondENGHO'!AQ72/'Indice PondENGHO'!AQ71-1</f>
        <v>7.4066739358286338E-2</v>
      </c>
      <c r="AR74" s="3">
        <f>+'Indice PondENGHO'!AR72/'Indice PondENGHO'!AR71-1</f>
        <v>5.0029431192674112E-2</v>
      </c>
      <c r="AS74" s="3">
        <f>+'Indice PondENGHO'!AS72/'Indice PondENGHO'!AS71-1</f>
        <v>7.1771498124645339E-2</v>
      </c>
      <c r="AT74" s="3">
        <f>+'Indice PondENGHO'!AT72/'Indice PondENGHO'!AT71-1</f>
        <v>4.5398110939349534E-2</v>
      </c>
      <c r="AU74" s="3">
        <f>+'Indice PondENGHO'!AU72/'Indice PondENGHO'!AU71-1</f>
        <v>0.12801763355245255</v>
      </c>
      <c r="AV74" s="3">
        <f>+'Indice PondENGHO'!AV72/'Indice PondENGHO'!AV71-1</f>
        <v>5.6459514957122314E-2</v>
      </c>
      <c r="AW74" s="3">
        <f>+'Indice PondENGHO'!AW72/'Indice PondENGHO'!AW71-1</f>
        <v>0.10211648361539538</v>
      </c>
      <c r="AX74" s="3">
        <f>+'Indice PondENGHO'!AX72/'Indice PondENGHO'!AX71-1</f>
        <v>7.5120559098489137E-2</v>
      </c>
      <c r="AY74" s="3">
        <f>+'Indice PondENGHO'!AY72/'Indice PondENGHO'!AY71-1</f>
        <v>6.2414536795263986E-2</v>
      </c>
      <c r="AZ74" s="10">
        <f>+'Indice PondENGHO'!AZ72/'Indice PondENGHO'!AZ71-1</f>
        <v>6.2255524220947933E-2</v>
      </c>
      <c r="BA74" s="3">
        <f>+'Indice PondENGHO'!BA72/'Indice PondENGHO'!BA71-1</f>
        <v>5.7327696741496847E-2</v>
      </c>
      <c r="BB74" s="3">
        <f>+'Indice PondENGHO'!BB72/'Indice PondENGHO'!BB71-1</f>
        <v>6.3093867085202815E-2</v>
      </c>
      <c r="BC74" s="3">
        <f>+'Indice PondENGHO'!BC72/'Indice PondENGHO'!BC71-1</f>
        <v>7.5007173129103988E-2</v>
      </c>
      <c r="BD74" s="3">
        <f>+'Indice PondENGHO'!BD72/'Indice PondENGHO'!BD71-1</f>
        <v>4.8734803172168606E-2</v>
      </c>
      <c r="BE74" s="3">
        <f>+'Indice PondENGHO'!BE72/'Indice PondENGHO'!BE71-1</f>
        <v>7.2610081682960459E-2</v>
      </c>
      <c r="BF74" s="3">
        <f>+'Indice PondENGHO'!BF72/'Indice PondENGHO'!BF71-1</f>
        <v>4.399726067392673E-2</v>
      </c>
      <c r="BG74" s="3">
        <f>+'Indice PondENGHO'!BG72/'Indice PondENGHO'!BG71-1</f>
        <v>0.12895679508090985</v>
      </c>
      <c r="BH74" s="3">
        <f>+'Indice PondENGHO'!BH72/'Indice PondENGHO'!BH71-1</f>
        <v>5.6462996544796917E-2</v>
      </c>
      <c r="BI74" s="3">
        <f>+'Indice PondENGHO'!BI72/'Indice PondENGHO'!BI71-1</f>
        <v>0.1095326182535139</v>
      </c>
      <c r="BJ74" s="3">
        <f>+'Indice PondENGHO'!BJ72/'Indice PondENGHO'!BJ71-1</f>
        <v>7.6321912337171227E-2</v>
      </c>
      <c r="BK74" s="11">
        <f>+'Indice PondENGHO'!BK72/'Indice PondENGHO'!BK71-1</f>
        <v>6.2627329006374577E-2</v>
      </c>
      <c r="BL74" s="2">
        <f t="shared" si="8"/>
        <v>44835</v>
      </c>
      <c r="BM74" s="3">
        <f>+'Indice PondENGHO'!BL72/'Indice PondENGHO'!BL71-1</f>
        <v>6.3066637863544495E-2</v>
      </c>
      <c r="BN74" s="3">
        <f>+'Indice PondENGHO'!BM72/'Indice PondENGHO'!BM71-1</f>
        <v>6.3484629765320211E-2</v>
      </c>
      <c r="BO74" s="3">
        <f>+'Indice PondENGHO'!BN72/'Indice PondENGHO'!BN71-1</f>
        <v>6.4018789357679129E-2</v>
      </c>
      <c r="BP74" s="3">
        <f>+'Indice PondENGHO'!BO72/'Indice PondENGHO'!BO71-1</f>
        <v>6.3729332327007615E-2</v>
      </c>
      <c r="BQ74" s="3">
        <f>+'Indice PondENGHO'!BP72/'Indice PondENGHO'!BP71-1</f>
        <v>6.4215434657751258E-2</v>
      </c>
      <c r="BR74" s="10">
        <f>+'Indice PondENGHO'!BQ72/'Indice PondENGHO'!BQ71-1</f>
        <v>6.153235058298101E-2</v>
      </c>
      <c r="BS74" s="3">
        <f>+'Indice PondENGHO'!BR72/'Indice PondENGHO'!BR71-1</f>
        <v>5.7318812280076514E-2</v>
      </c>
      <c r="BT74" s="3">
        <f>+'Indice PondENGHO'!BS72/'Indice PondENGHO'!BS71-1</f>
        <v>6.3106647418080808E-2</v>
      </c>
      <c r="BU74" s="3">
        <f>+'Indice PondENGHO'!BT72/'Indice PondENGHO'!BT71-1</f>
        <v>7.4362483322293116E-2</v>
      </c>
      <c r="BV74" s="3">
        <f>+'Indice PondENGHO'!BU72/'Indice PondENGHO'!BU71-1</f>
        <v>4.9490479899409356E-2</v>
      </c>
      <c r="BW74" s="3">
        <f>+'Indice PondENGHO'!BV72/'Indice PondENGHO'!BV71-1</f>
        <v>7.1659247652206881E-2</v>
      </c>
      <c r="BX74" s="3">
        <f>+'Indice PondENGHO'!BW72/'Indice PondENGHO'!BW71-1</f>
        <v>4.5733371320650029E-2</v>
      </c>
      <c r="BY74" s="3">
        <f>+'Indice PondENGHO'!BX72/'Indice PondENGHO'!BX71-1</f>
        <v>0.12827510184998436</v>
      </c>
      <c r="BZ74" s="3">
        <f>+'Indice PondENGHO'!BY72/'Indice PondENGHO'!BY71-1</f>
        <v>5.663153538779353E-2</v>
      </c>
      <c r="CA74" s="3">
        <f>+'Indice PondENGHO'!BZ72/'Indice PondENGHO'!BZ71-1</f>
        <v>0.10449101572362229</v>
      </c>
      <c r="CB74" s="3">
        <f>+'Indice PondENGHO'!CA72/'Indice PondENGHO'!CA71-1</f>
        <v>7.5229687884328378E-2</v>
      </c>
      <c r="CC74" s="11">
        <f>+'Indice PondENGHO'!CB72/'Indice PondENGHO'!CB71-1</f>
        <v>6.2249362556818344E-2</v>
      </c>
      <c r="CD74" s="10">
        <f>+'Indice PondENGHO'!CC72/'Indice PondENGHO'!CC71-1</f>
        <v>6.3815102286832959E-2</v>
      </c>
      <c r="CE74" s="11">
        <f>+'Indice PondENGHO'!CD72/'Indice PondENGHO'!CD71-1</f>
        <v>6.3815102286832959E-2</v>
      </c>
      <c r="CG74" s="3">
        <f ca="1">+'Indice PondENGHO'!CF72/'Indice PondENGHO'!CF71-1</f>
        <v>6.3477855280721807E-2</v>
      </c>
      <c r="CI74" s="3">
        <f t="shared" si="9"/>
        <v>-1.1487967942067634E-3</v>
      </c>
      <c r="CJ74" s="3">
        <f>+'[3]Infla Mensual PondENGHO'!CF74</f>
        <v>-9.6204822901646558E-4</v>
      </c>
      <c r="CK74" s="3">
        <f t="shared" si="10"/>
        <v>-1.8674856519029781E-4</v>
      </c>
    </row>
    <row r="75" spans="1:89" x14ac:dyDescent="0.25">
      <c r="A75" s="2">
        <f t="shared" si="6"/>
        <v>44866</v>
      </c>
      <c r="B75" s="1">
        <f t="shared" si="7"/>
        <v>11</v>
      </c>
      <c r="C75" s="1">
        <v>2022</v>
      </c>
      <c r="D75" s="10">
        <f>+'Indice PondENGHO'!D73/'Indice PondENGHO'!D72-1</f>
        <v>4.0695202517966989E-2</v>
      </c>
      <c r="E75" s="3">
        <f>+'Indice PondENGHO'!E73/'Indice PondENGHO'!E72-1</f>
        <v>5.5304319273516978E-2</v>
      </c>
      <c r="F75" s="3">
        <f>+'Indice PondENGHO'!F73/'Indice PondENGHO'!F72-1</f>
        <v>5.1704392520150799E-2</v>
      </c>
      <c r="G75" s="3">
        <f>+'Indice PondENGHO'!G73/'Indice PondENGHO'!G72-1</f>
        <v>7.9798022276982072E-2</v>
      </c>
      <c r="H75" s="3">
        <f>+'Indice PondENGHO'!H73/'Indice PondENGHO'!H72-1</f>
        <v>5.2693117406216183E-2</v>
      </c>
      <c r="I75" s="3">
        <f>+'Indice PondENGHO'!I73/'Indice PondENGHO'!I72-1</f>
        <v>4.4164661406729255E-2</v>
      </c>
      <c r="J75" s="3">
        <f>+'Indice PondENGHO'!J73/'Indice PondENGHO'!J72-1</f>
        <v>5.7984409373971868E-2</v>
      </c>
      <c r="K75" s="3">
        <f>+'Indice PondENGHO'!K73/'Indice PondENGHO'!K72-1</f>
        <v>6.5593315541576436E-2</v>
      </c>
      <c r="L75" s="3">
        <f>+'Indice PondENGHO'!L73/'Indice PondENGHO'!L72-1</f>
        <v>4.3169292985378194E-2</v>
      </c>
      <c r="M75" s="3">
        <f>+'Indice PondENGHO'!M73/'Indice PondENGHO'!M72-1</f>
        <v>6.4054814016654138E-2</v>
      </c>
      <c r="N75" s="3">
        <f>+'Indice PondENGHO'!N73/'Indice PondENGHO'!N72-1</f>
        <v>5.3920104017962878E-2</v>
      </c>
      <c r="O75" s="11">
        <f>+'Indice PondENGHO'!O73/'Indice PondENGHO'!O72-1</f>
        <v>5.8390338486912663E-2</v>
      </c>
      <c r="P75" s="3">
        <f>+'Indice PondENGHO'!P73/'Indice PondENGHO'!P72-1</f>
        <v>4.0247078374705536E-2</v>
      </c>
      <c r="Q75" s="3">
        <f>+'Indice PondENGHO'!Q73/'Indice PondENGHO'!Q72-1</f>
        <v>5.4796493940372892E-2</v>
      </c>
      <c r="R75" s="3">
        <f>+'Indice PondENGHO'!R73/'Indice PondENGHO'!R72-1</f>
        <v>5.2980340279963123E-2</v>
      </c>
      <c r="S75" s="3">
        <f>+'Indice PondENGHO'!S73/'Indice PondENGHO'!S72-1</f>
        <v>8.2754843953227075E-2</v>
      </c>
      <c r="T75" s="3">
        <f>+'Indice PondENGHO'!T73/'Indice PondENGHO'!T72-1</f>
        <v>5.3586566234220756E-2</v>
      </c>
      <c r="U75" s="3">
        <f>+'Indice PondENGHO'!U73/'Indice PondENGHO'!U72-1</f>
        <v>4.2855816975265748E-2</v>
      </c>
      <c r="V75" s="3">
        <f>+'Indice PondENGHO'!V73/'Indice PondENGHO'!V72-1</f>
        <v>5.9229920229750377E-2</v>
      </c>
      <c r="W75" s="3">
        <f>+'Indice PondENGHO'!W73/'Indice PondENGHO'!W72-1</f>
        <v>6.7463062153844788E-2</v>
      </c>
      <c r="X75" s="3">
        <f>+'Indice PondENGHO'!X73/'Indice PondENGHO'!X72-1</f>
        <v>4.2173779184356386E-2</v>
      </c>
      <c r="Y75" s="3">
        <f>+'Indice PondENGHO'!Y73/'Indice PondENGHO'!Y72-1</f>
        <v>6.3466943104772966E-2</v>
      </c>
      <c r="Z75" s="3">
        <f>+'Indice PondENGHO'!Z73/'Indice PondENGHO'!Z72-1</f>
        <v>5.446811374956928E-2</v>
      </c>
      <c r="AA75" s="3">
        <f>+'Indice PondENGHO'!AA73/'Indice PondENGHO'!AA72-1</f>
        <v>5.873601512032911E-2</v>
      </c>
      <c r="AB75" s="10">
        <f>+'Indice PondENGHO'!AB73/'Indice PondENGHO'!AB72-1</f>
        <v>3.9942055280829392E-2</v>
      </c>
      <c r="AC75" s="3">
        <f>+'Indice PondENGHO'!AC73/'Indice PondENGHO'!AC72-1</f>
        <v>5.5507575520631125E-2</v>
      </c>
      <c r="AD75" s="3">
        <f>+'Indice PondENGHO'!AD73/'Indice PondENGHO'!AD72-1</f>
        <v>5.3366384510557641E-2</v>
      </c>
      <c r="AE75" s="3">
        <f>+'Indice PondENGHO'!AE73/'Indice PondENGHO'!AE72-1</f>
        <v>8.4549967194875064E-2</v>
      </c>
      <c r="AF75" s="3">
        <f>+'Indice PondENGHO'!AF73/'Indice PondENGHO'!AF72-1</f>
        <v>5.4044470303149517E-2</v>
      </c>
      <c r="AG75" s="3">
        <f>+'Indice PondENGHO'!AG73/'Indice PondENGHO'!AG72-1</f>
        <v>4.2613911813597527E-2</v>
      </c>
      <c r="AH75" s="3">
        <f>+'Indice PondENGHO'!AH73/'Indice PondENGHO'!AH72-1</f>
        <v>5.9190318869938086E-2</v>
      </c>
      <c r="AI75" s="3">
        <f>+'Indice PondENGHO'!AI73/'Indice PondENGHO'!AI72-1</f>
        <v>6.8501944506405676E-2</v>
      </c>
      <c r="AJ75" s="3">
        <f>+'Indice PondENGHO'!AJ73/'Indice PondENGHO'!AJ72-1</f>
        <v>4.1535334452573069E-2</v>
      </c>
      <c r="AK75" s="3">
        <f>+'Indice PondENGHO'!AK73/'Indice PondENGHO'!AK72-1</f>
        <v>6.3339467932113758E-2</v>
      </c>
      <c r="AL75" s="3">
        <f>+'Indice PondENGHO'!AL73/'Indice PondENGHO'!AL72-1</f>
        <v>5.5337219350825917E-2</v>
      </c>
      <c r="AM75" s="11">
        <f>+'Indice PondENGHO'!AM73/'Indice PondENGHO'!AM72-1</f>
        <v>5.8945824138969982E-2</v>
      </c>
      <c r="AN75" s="3">
        <f>+'Indice PondENGHO'!AN73/'Indice PondENGHO'!AN72-1</f>
        <v>3.9663601058052E-2</v>
      </c>
      <c r="AO75" s="3">
        <f>+'Indice PondENGHO'!AO73/'Indice PondENGHO'!AO72-1</f>
        <v>5.5465411197379355E-2</v>
      </c>
      <c r="AP75" s="3">
        <f>+'Indice PondENGHO'!AP73/'Indice PondENGHO'!AP72-1</f>
        <v>5.4058413805162742E-2</v>
      </c>
      <c r="AQ75" s="3">
        <f>+'Indice PondENGHO'!AQ73/'Indice PondENGHO'!AQ72-1</f>
        <v>8.5524249869494362E-2</v>
      </c>
      <c r="AR75" s="3">
        <f>+'Indice PondENGHO'!AR73/'Indice PondENGHO'!AR72-1</f>
        <v>5.413830656300167E-2</v>
      </c>
      <c r="AS75" s="3">
        <f>+'Indice PondENGHO'!AS73/'Indice PondENGHO'!AS72-1</f>
        <v>4.0233359676324687E-2</v>
      </c>
      <c r="AT75" s="3">
        <f>+'Indice PondENGHO'!AT73/'Indice PondENGHO'!AT72-1</f>
        <v>6.0805788604544331E-2</v>
      </c>
      <c r="AU75" s="3">
        <f>+'Indice PondENGHO'!AU73/'Indice PondENGHO'!AU72-1</f>
        <v>6.906325439649752E-2</v>
      </c>
      <c r="AV75" s="3">
        <f>+'Indice PondENGHO'!AV73/'Indice PondENGHO'!AV72-1</f>
        <v>4.1723947104575387E-2</v>
      </c>
      <c r="AW75" s="3">
        <f>+'Indice PondENGHO'!AW73/'Indice PondENGHO'!AW72-1</f>
        <v>6.3576087613820054E-2</v>
      </c>
      <c r="AX75" s="3">
        <f>+'Indice PondENGHO'!AX73/'Indice PondENGHO'!AX72-1</f>
        <v>5.5564822603259234E-2</v>
      </c>
      <c r="AY75" s="3">
        <f>+'Indice PondENGHO'!AY73/'Indice PondENGHO'!AY72-1</f>
        <v>5.8727502373806528E-2</v>
      </c>
      <c r="AZ75" s="10">
        <f>+'Indice PondENGHO'!AZ73/'Indice PondENGHO'!AZ72-1</f>
        <v>3.9246155469599309E-2</v>
      </c>
      <c r="BA75" s="3">
        <f>+'Indice PondENGHO'!BA73/'Indice PondENGHO'!BA72-1</f>
        <v>5.4877435371610828E-2</v>
      </c>
      <c r="BB75" s="3">
        <f>+'Indice PondENGHO'!BB73/'Indice PondENGHO'!BB72-1</f>
        <v>5.4798600737287595E-2</v>
      </c>
      <c r="BC75" s="3">
        <f>+'Indice PondENGHO'!BC73/'Indice PondENGHO'!BC72-1</f>
        <v>8.9235273442453966E-2</v>
      </c>
      <c r="BD75" s="3">
        <f>+'Indice PondENGHO'!BD73/'Indice PondENGHO'!BD72-1</f>
        <v>5.4723405376923218E-2</v>
      </c>
      <c r="BE75" s="3">
        <f>+'Indice PondENGHO'!BE73/'Indice PondENGHO'!BE72-1</f>
        <v>3.8137344350237745E-2</v>
      </c>
      <c r="BF75" s="3">
        <f>+'Indice PondENGHO'!BF73/'Indice PondENGHO'!BF72-1</f>
        <v>6.1818041997591555E-2</v>
      </c>
      <c r="BG75" s="3">
        <f>+'Indice PondENGHO'!BG73/'Indice PondENGHO'!BG72-1</f>
        <v>6.9625596922299415E-2</v>
      </c>
      <c r="BH75" s="3">
        <f>+'Indice PondENGHO'!BH73/'Indice PondENGHO'!BH72-1</f>
        <v>4.0749316118182444E-2</v>
      </c>
      <c r="BI75" s="3">
        <f>+'Indice PondENGHO'!BI73/'Indice PondENGHO'!BI72-1</f>
        <v>6.2553579829589978E-2</v>
      </c>
      <c r="BJ75" s="3">
        <f>+'Indice PondENGHO'!BJ73/'Indice PondENGHO'!BJ72-1</f>
        <v>5.5976925874163586E-2</v>
      </c>
      <c r="BK75" s="11">
        <f>+'Indice PondENGHO'!BK73/'Indice PondENGHO'!BK72-1</f>
        <v>5.8244440717041268E-2</v>
      </c>
      <c r="BL75" s="2">
        <f t="shared" si="8"/>
        <v>44866</v>
      </c>
      <c r="BM75" s="3">
        <f>+'Indice PondENGHO'!BL73/'Indice PondENGHO'!BL72-1</f>
        <v>4.937207287473977E-2</v>
      </c>
      <c r="BN75" s="3">
        <f>+'Indice PondENGHO'!BM73/'Indice PondENGHO'!BM72-1</f>
        <v>5.0840309106412462E-2</v>
      </c>
      <c r="BO75" s="3">
        <f>+'Indice PondENGHO'!BN73/'Indice PondENGHO'!BN72-1</f>
        <v>5.1154670183976458E-2</v>
      </c>
      <c r="BP75" s="3">
        <f>+'Indice PondENGHO'!BO73/'Indice PondENGHO'!BO72-1</f>
        <v>5.1889966679498079E-2</v>
      </c>
      <c r="BQ75" s="3">
        <f>+'Indice PondENGHO'!BP73/'Indice PondENGHO'!BP72-1</f>
        <v>5.2768148929096537E-2</v>
      </c>
      <c r="BR75" s="10">
        <f>+'Indice PondENGHO'!BQ73/'Indice PondENGHO'!BQ72-1</f>
        <v>3.9921696950641739E-2</v>
      </c>
      <c r="BS75" s="3">
        <f>+'Indice PondENGHO'!BR73/'Indice PondENGHO'!BR72-1</f>
        <v>5.5146484752876201E-2</v>
      </c>
      <c r="BT75" s="3">
        <f>+'Indice PondENGHO'!BS73/'Indice PondENGHO'!BS72-1</f>
        <v>5.3642135136716451E-2</v>
      </c>
      <c r="BU75" s="3">
        <f>+'Indice PondENGHO'!BT73/'Indice PondENGHO'!BT72-1</f>
        <v>8.5427638031869479E-2</v>
      </c>
      <c r="BV75" s="3">
        <f>+'Indice PondENGHO'!BU73/'Indice PondENGHO'!BU72-1</f>
        <v>5.4170281822248478E-2</v>
      </c>
      <c r="BW75" s="3">
        <f>+'Indice PondENGHO'!BV73/'Indice PondENGHO'!BV72-1</f>
        <v>4.0404517264633455E-2</v>
      </c>
      <c r="BX75" s="3">
        <f>+'Indice PondENGHO'!BW73/'Indice PondENGHO'!BW72-1</f>
        <v>6.0429192867380799E-2</v>
      </c>
      <c r="BY75" s="3">
        <f>+'Indice PondENGHO'!BX73/'Indice PondENGHO'!BX72-1</f>
        <v>6.8439658294633388E-2</v>
      </c>
      <c r="BZ75" s="3">
        <f>+'Indice PondENGHO'!BY73/'Indice PondENGHO'!BY72-1</f>
        <v>4.1546833486514334E-2</v>
      </c>
      <c r="CA75" s="3">
        <f>+'Indice PondENGHO'!BZ73/'Indice PondENGHO'!BZ72-1</f>
        <v>6.3137403372069745E-2</v>
      </c>
      <c r="CB75" s="3">
        <f>+'Indice PondENGHO'!CA73/'Indice PondENGHO'!CA72-1</f>
        <v>5.5426974522135852E-2</v>
      </c>
      <c r="CC75" s="11">
        <f>+'Indice PondENGHO'!CB73/'Indice PondENGHO'!CB72-1</f>
        <v>5.8552974737529517E-2</v>
      </c>
      <c r="CD75" s="10">
        <f>+'Indice PondENGHO'!CC73/'Indice PondENGHO'!CC72-1</f>
        <v>5.1562440390285014E-2</v>
      </c>
      <c r="CE75" s="11">
        <f>+'Indice PondENGHO'!CD73/'Indice PondENGHO'!CD72-1</f>
        <v>5.1562440390285014E-2</v>
      </c>
      <c r="CG75" s="3">
        <f ca="1">+'Indice PondENGHO'!CF73/'Indice PondENGHO'!CF72-1</f>
        <v>5.1672202475573359E-2</v>
      </c>
      <c r="CI75" s="3">
        <f t="shared" si="9"/>
        <v>-3.396076054356767E-3</v>
      </c>
      <c r="CJ75" s="3">
        <f>+'[3]Infla Mensual PondENGHO'!CF75</f>
        <v>-3.8386138637007683E-3</v>
      </c>
      <c r="CK75" s="3">
        <f t="shared" si="10"/>
        <v>4.4253780934400133E-4</v>
      </c>
    </row>
    <row r="76" spans="1:89" x14ac:dyDescent="0.25">
      <c r="A76" s="2">
        <f t="shared" si="6"/>
        <v>44896</v>
      </c>
      <c r="B76" s="1">
        <f t="shared" si="7"/>
        <v>12</v>
      </c>
      <c r="C76" s="1">
        <f>+'Indice PondENGHO'!C74</f>
        <v>2022</v>
      </c>
      <c r="D76" s="10">
        <f>+'Indice PondENGHO'!D74/'Indice PondENGHO'!D73-1</f>
        <v>3.0504552631595461E-2</v>
      </c>
      <c r="E76" s="3">
        <f>+'Indice PondENGHO'!E74/'Indice PondENGHO'!E73-1</f>
        <v>6.717587314550677E-2</v>
      </c>
      <c r="F76" s="3">
        <f>+'Indice PondENGHO'!F74/'Indice PondENGHO'!F73-1</f>
        <v>4.1474941003694088E-2</v>
      </c>
      <c r="G76" s="3">
        <f>+'Indice PondENGHO'!G74/'Indice PondENGHO'!G73-1</f>
        <v>4.136884745809799E-2</v>
      </c>
      <c r="H76" s="3">
        <f>+'Indice PondENGHO'!H74/'Indice PondENGHO'!H73-1</f>
        <v>6.0221432849066892E-2</v>
      </c>
      <c r="I76" s="3">
        <f>+'Indice PondENGHO'!I74/'Indice PondENGHO'!I73-1</f>
        <v>5.6560795719213797E-2</v>
      </c>
      <c r="J76" s="3">
        <f>+'Indice PondENGHO'!J74/'Indice PondENGHO'!J73-1</f>
        <v>6.0008380052644972E-2</v>
      </c>
      <c r="K76" s="3">
        <f>+'Indice PondENGHO'!K74/'Indice PondENGHO'!K73-1</f>
        <v>3.144674363091271E-2</v>
      </c>
      <c r="L76" s="3">
        <f>+'Indice PondENGHO'!L74/'Indice PondENGHO'!L73-1</f>
        <v>4.9302917140062519E-2</v>
      </c>
      <c r="M76" s="3">
        <f>+'Indice PondENGHO'!M74/'Indice PondENGHO'!M73-1</f>
        <v>7.2968684486822255E-2</v>
      </c>
      <c r="N76" s="3">
        <f>+'Indice PondENGHO'!N74/'Indice PondENGHO'!N73-1</f>
        <v>7.0072845378469806E-2</v>
      </c>
      <c r="O76" s="11">
        <f>+'Indice PondENGHO'!O74/'Indice PondENGHO'!O73-1</f>
        <v>5.6865655581728847E-2</v>
      </c>
      <c r="P76" s="3">
        <f>+'Indice PondENGHO'!P74/'Indice PondENGHO'!P73-1</f>
        <v>3.3017047212526185E-2</v>
      </c>
      <c r="Q76" s="3">
        <f>+'Indice PondENGHO'!Q74/'Indice PondENGHO'!Q73-1</f>
        <v>6.7382537430822342E-2</v>
      </c>
      <c r="R76" s="3">
        <f>+'Indice PondENGHO'!R74/'Indice PondENGHO'!R73-1</f>
        <v>4.1496233004326699E-2</v>
      </c>
      <c r="S76" s="3">
        <f>+'Indice PondENGHO'!S74/'Indice PondENGHO'!S73-1</f>
        <v>4.1524865261304278E-2</v>
      </c>
      <c r="T76" s="3">
        <f>+'Indice PondENGHO'!T74/'Indice PondENGHO'!T73-1</f>
        <v>5.9821597898405798E-2</v>
      </c>
      <c r="U76" s="3">
        <f>+'Indice PondENGHO'!U74/'Indice PondENGHO'!U73-1</f>
        <v>5.6715624005567511E-2</v>
      </c>
      <c r="V76" s="3">
        <f>+'Indice PondENGHO'!V74/'Indice PondENGHO'!V73-1</f>
        <v>5.9676129612693973E-2</v>
      </c>
      <c r="W76" s="3">
        <f>+'Indice PondENGHO'!W74/'Indice PondENGHO'!W73-1</f>
        <v>3.0886103053688441E-2</v>
      </c>
      <c r="X76" s="3">
        <f>+'Indice PondENGHO'!X74/'Indice PondENGHO'!X73-1</f>
        <v>4.7603100392616504E-2</v>
      </c>
      <c r="Y76" s="3">
        <f>+'Indice PondENGHO'!Y74/'Indice PondENGHO'!Y73-1</f>
        <v>7.5695795634505236E-2</v>
      </c>
      <c r="Z76" s="3">
        <f>+'Indice PondENGHO'!Z74/'Indice PondENGHO'!Z73-1</f>
        <v>7.0397056253918677E-2</v>
      </c>
      <c r="AA76" s="3">
        <f>+'Indice PondENGHO'!AA74/'Indice PondENGHO'!AA73-1</f>
        <v>5.7387997701100257E-2</v>
      </c>
      <c r="AB76" s="10">
        <f>+'Indice PondENGHO'!AB74/'Indice PondENGHO'!AB73-1</f>
        <v>3.4844280216123957E-2</v>
      </c>
      <c r="AC76" s="3">
        <f>+'Indice PondENGHO'!AC74/'Indice PondENGHO'!AC73-1</f>
        <v>6.7506269299573374E-2</v>
      </c>
      <c r="AD76" s="3">
        <f>+'Indice PondENGHO'!AD74/'Indice PondENGHO'!AD73-1</f>
        <v>4.1676377219095118E-2</v>
      </c>
      <c r="AE76" s="3">
        <f>+'Indice PondENGHO'!AE74/'Indice PondENGHO'!AE73-1</f>
        <v>4.1870632958167286E-2</v>
      </c>
      <c r="AF76" s="3">
        <f>+'Indice PondENGHO'!AF74/'Indice PondENGHO'!AF73-1</f>
        <v>5.9062029137705752E-2</v>
      </c>
      <c r="AG76" s="3">
        <f>+'Indice PondENGHO'!AG74/'Indice PondENGHO'!AG73-1</f>
        <v>5.7258323457950677E-2</v>
      </c>
      <c r="AH76" s="3">
        <f>+'Indice PondENGHO'!AH74/'Indice PondENGHO'!AH73-1</f>
        <v>5.9446601942788835E-2</v>
      </c>
      <c r="AI76" s="3">
        <f>+'Indice PondENGHO'!AI74/'Indice PondENGHO'!AI73-1</f>
        <v>3.0246544602632541E-2</v>
      </c>
      <c r="AJ76" s="3">
        <f>+'Indice PondENGHO'!AJ74/'Indice PondENGHO'!AJ73-1</f>
        <v>4.6840754018281805E-2</v>
      </c>
      <c r="AK76" s="3">
        <f>+'Indice PondENGHO'!AK74/'Indice PondENGHO'!AK73-1</f>
        <v>7.6206924531396547E-2</v>
      </c>
      <c r="AL76" s="3">
        <f>+'Indice PondENGHO'!AL74/'Indice PondENGHO'!AL73-1</f>
        <v>7.0634845090721932E-2</v>
      </c>
      <c r="AM76" s="11">
        <f>+'Indice PondENGHO'!AM74/'Indice PondENGHO'!AM73-1</f>
        <v>5.7523401238638083E-2</v>
      </c>
      <c r="AN76" s="3">
        <f>+'Indice PondENGHO'!AN74/'Indice PondENGHO'!AN73-1</f>
        <v>3.5990932431458678E-2</v>
      </c>
      <c r="AO76" s="3">
        <f>+'Indice PondENGHO'!AO74/'Indice PondENGHO'!AO73-1</f>
        <v>6.7303373958126356E-2</v>
      </c>
      <c r="AP76" s="3">
        <f>+'Indice PondENGHO'!AP74/'Indice PondENGHO'!AP73-1</f>
        <v>4.1400287637106459E-2</v>
      </c>
      <c r="AQ76" s="3">
        <f>+'Indice PondENGHO'!AQ74/'Indice PondENGHO'!AQ73-1</f>
        <v>4.2006715441877063E-2</v>
      </c>
      <c r="AR76" s="3">
        <f>+'Indice PondENGHO'!AR74/'Indice PondENGHO'!AR73-1</f>
        <v>5.8832380412891405E-2</v>
      </c>
      <c r="AS76" s="3">
        <f>+'Indice PondENGHO'!AS74/'Indice PondENGHO'!AS73-1</f>
        <v>5.6902092288638073E-2</v>
      </c>
      <c r="AT76" s="3">
        <f>+'Indice PondENGHO'!AT74/'Indice PondENGHO'!AT73-1</f>
        <v>5.8352710272377539E-2</v>
      </c>
      <c r="AU76" s="3">
        <f>+'Indice PondENGHO'!AU74/'Indice PondENGHO'!AU73-1</f>
        <v>2.9763014380100206E-2</v>
      </c>
      <c r="AV76" s="3">
        <f>+'Indice PondENGHO'!AV74/'Indice PondENGHO'!AV73-1</f>
        <v>4.6029678019181786E-2</v>
      </c>
      <c r="AW76" s="3">
        <f>+'Indice PondENGHO'!AW74/'Indice PondENGHO'!AW73-1</f>
        <v>7.6474517317624668E-2</v>
      </c>
      <c r="AX76" s="3">
        <f>+'Indice PondENGHO'!AX74/'Indice PondENGHO'!AX73-1</f>
        <v>7.1100679958410629E-2</v>
      </c>
      <c r="AY76" s="3">
        <f>+'Indice PondENGHO'!AY74/'Indice PondENGHO'!AY73-1</f>
        <v>5.7436953859215434E-2</v>
      </c>
      <c r="AZ76" s="10">
        <f>+'Indice PondENGHO'!AZ74/'Indice PondENGHO'!AZ73-1</f>
        <v>3.8181629493138303E-2</v>
      </c>
      <c r="BA76" s="3">
        <f>+'Indice PondENGHO'!BA74/'Indice PondENGHO'!BA73-1</f>
        <v>6.7193310594019007E-2</v>
      </c>
      <c r="BB76" s="3">
        <f>+'Indice PondENGHO'!BB74/'Indice PondENGHO'!BB73-1</f>
        <v>4.1227727396481173E-2</v>
      </c>
      <c r="BC76" s="3">
        <f>+'Indice PondENGHO'!BC74/'Indice PondENGHO'!BC73-1</f>
        <v>4.219046070360255E-2</v>
      </c>
      <c r="BD76" s="3">
        <f>+'Indice PondENGHO'!BD74/'Indice PondENGHO'!BD73-1</f>
        <v>5.8862182771499238E-2</v>
      </c>
      <c r="BE76" s="3">
        <f>+'Indice PondENGHO'!BE74/'Indice PondENGHO'!BE73-1</f>
        <v>5.6819886677969889E-2</v>
      </c>
      <c r="BF76" s="3">
        <f>+'Indice PondENGHO'!BF74/'Indice PondENGHO'!BF73-1</f>
        <v>5.7010787835039434E-2</v>
      </c>
      <c r="BG76" s="3">
        <f>+'Indice PondENGHO'!BG74/'Indice PondENGHO'!BG73-1</f>
        <v>2.8941096680246803E-2</v>
      </c>
      <c r="BH76" s="3">
        <f>+'Indice PondENGHO'!BH74/'Indice PondENGHO'!BH73-1</f>
        <v>4.4911472173538636E-2</v>
      </c>
      <c r="BI76" s="3">
        <f>+'Indice PondENGHO'!BI74/'Indice PondENGHO'!BI73-1</f>
        <v>7.8644630025889839E-2</v>
      </c>
      <c r="BJ76" s="3">
        <f>+'Indice PondENGHO'!BJ74/'Indice PondENGHO'!BJ73-1</f>
        <v>7.1612612624397443E-2</v>
      </c>
      <c r="BK76" s="11">
        <f>+'Indice PondENGHO'!BK74/'Indice PondENGHO'!BK73-1</f>
        <v>5.7876977294232024E-2</v>
      </c>
      <c r="BL76" s="2">
        <f t="shared" si="8"/>
        <v>44896</v>
      </c>
      <c r="BM76" s="3">
        <f>+'Indice PondENGHO'!BL74/'Indice PondENGHO'!BL73-1</f>
        <v>4.3396818554942485E-2</v>
      </c>
      <c r="BN76" s="3">
        <f>+'Indice PondENGHO'!BM74/'Indice PondENGHO'!BM73-1</f>
        <v>4.6474035136046643E-2</v>
      </c>
      <c r="BO76" s="3">
        <f>+'Indice PondENGHO'!BN74/'Indice PondENGHO'!BN73-1</f>
        <v>4.7855169058628633E-2</v>
      </c>
      <c r="BP76" s="3">
        <f>+'Indice PondENGHO'!BO74/'Indice PondENGHO'!BO73-1</f>
        <v>4.940563863570846E-2</v>
      </c>
      <c r="BQ76" s="3">
        <f>+'Indice PondENGHO'!BP74/'Indice PondENGHO'!BP73-1</f>
        <v>5.1621987418590809E-2</v>
      </c>
      <c r="BR76" s="10">
        <f>+'Indice PondENGHO'!BQ74/'Indice PondENGHO'!BQ73-1</f>
        <v>3.470071619439441E-2</v>
      </c>
      <c r="BS76" s="3">
        <f>+'Indice PondENGHO'!BR74/'Indice PondENGHO'!BR73-1</f>
        <v>6.7302486442898379E-2</v>
      </c>
      <c r="BT76" s="3">
        <f>+'Indice PondENGHO'!BS74/'Indice PondENGHO'!BS73-1</f>
        <v>4.1427901337110606E-2</v>
      </c>
      <c r="BU76" s="3">
        <f>+'Indice PondENGHO'!BT74/'Indice PondENGHO'!BT73-1</f>
        <v>4.1889442714166059E-2</v>
      </c>
      <c r="BV76" s="3">
        <f>+'Indice PondENGHO'!BU74/'Indice PondENGHO'!BU73-1</f>
        <v>5.912735182203166E-2</v>
      </c>
      <c r="BW76" s="3">
        <f>+'Indice PondENGHO'!BV74/'Indice PondENGHO'!BV73-1</f>
        <v>5.6881204971466204E-2</v>
      </c>
      <c r="BX76" s="3">
        <f>+'Indice PondENGHO'!BW74/'Indice PondENGHO'!BW73-1</f>
        <v>5.8387990183370597E-2</v>
      </c>
      <c r="BY76" s="3">
        <f>+'Indice PondENGHO'!BX74/'Indice PondENGHO'!BX73-1</f>
        <v>3.0006237863197116E-2</v>
      </c>
      <c r="BZ76" s="3">
        <f>+'Indice PondENGHO'!BY74/'Indice PondENGHO'!BY73-1</f>
        <v>4.6312502129149724E-2</v>
      </c>
      <c r="CA76" s="3">
        <f>+'Indice PondENGHO'!BZ74/'Indice PondENGHO'!BZ73-1</f>
        <v>7.6989266617914831E-2</v>
      </c>
      <c r="CB76" s="3">
        <f>+'Indice PondENGHO'!CA74/'Indice PondENGHO'!CA73-1</f>
        <v>7.1064095682249695E-2</v>
      </c>
      <c r="CC76" s="11">
        <f>+'Indice PondENGHO'!CB74/'Indice PondENGHO'!CB73-1</f>
        <v>5.7551166450406033E-2</v>
      </c>
      <c r="CD76" s="10">
        <f>+'Indice PondENGHO'!CC74/'Indice PondENGHO'!CC73-1</f>
        <v>4.8635158640498277E-2</v>
      </c>
      <c r="CE76" s="11">
        <f>+'Indice PondENGHO'!CD74/'Indice PondENGHO'!CD73-1</f>
        <v>4.8635158640498277E-2</v>
      </c>
      <c r="CG76" s="3">
        <f ca="1">+'Indice PondENGHO'!CF74/'Indice PondENGHO'!CF73-1</f>
        <v>4.8902664504040905E-2</v>
      </c>
      <c r="CI76" s="3">
        <f t="shared" si="9"/>
        <v>-8.2251688636483244E-3</v>
      </c>
      <c r="CJ76" s="3">
        <f>+'[3]Infla Mensual PondENGHO'!CF76</f>
        <v>-4.3542198801691523E-3</v>
      </c>
      <c r="CK76" s="3">
        <f t="shared" si="10"/>
        <v>-3.8709489834791722E-3</v>
      </c>
    </row>
    <row r="77" spans="1:89" x14ac:dyDescent="0.25">
      <c r="A77" s="2">
        <f t="shared" si="6"/>
        <v>44927</v>
      </c>
      <c r="B77" s="1">
        <f t="shared" si="7"/>
        <v>1</v>
      </c>
      <c r="C77" s="1">
        <f>+'Indice PondENGHO'!C75</f>
        <v>2023</v>
      </c>
      <c r="D77" s="10">
        <f>+'Indice PondENGHO'!D75/'Indice PondENGHO'!D74-1</f>
        <v>5.2138281637235551E-2</v>
      </c>
      <c r="E77" s="3">
        <f>+'Indice PondENGHO'!E75/'Indice PondENGHO'!E74-1</f>
        <v>5.789125502289072E-2</v>
      </c>
      <c r="F77" s="3">
        <f>+'Indice PondENGHO'!F75/'Indice PondENGHO'!F74-1</f>
        <v>4.4980829777444997E-2</v>
      </c>
      <c r="G77" s="3">
        <f>+'Indice PondENGHO'!G75/'Indice PondENGHO'!G74-1</f>
        <v>7.648550302930146E-2</v>
      </c>
      <c r="H77" s="3">
        <f>+'Indice PondENGHO'!H75/'Indice PondENGHO'!H74-1</f>
        <v>5.6043593218572774E-2</v>
      </c>
      <c r="I77" s="3">
        <f>+'Indice PondENGHO'!I75/'Indice PondENGHO'!I74-1</f>
        <v>4.7137692966376044E-2</v>
      </c>
      <c r="J77" s="3">
        <f>+'Indice PondENGHO'!J75/'Indice PondENGHO'!J74-1</f>
        <v>5.7528804597935856E-2</v>
      </c>
      <c r="K77" s="3">
        <f>+'Indice PondENGHO'!K75/'Indice PondENGHO'!K74-1</f>
        <v>3.7747351638660387E-2</v>
      </c>
      <c r="L77" s="3">
        <f>+'Indice PondENGHO'!L75/'Indice PondENGHO'!L74-1</f>
        <v>8.5548086051489447E-2</v>
      </c>
      <c r="M77" s="3">
        <f>+'Indice PondENGHO'!M75/'Indice PondENGHO'!M74-1</f>
        <v>5.2566463399985386E-2</v>
      </c>
      <c r="N77" s="3">
        <f>+'Indice PondENGHO'!N75/'Indice PondENGHO'!N74-1</f>
        <v>6.3251028511248641E-2</v>
      </c>
      <c r="O77" s="11">
        <f>+'Indice PondENGHO'!O75/'Indice PondENGHO'!O74-1</f>
        <v>6.8169100586870535E-2</v>
      </c>
      <c r="P77" s="3">
        <f>+'Indice PondENGHO'!P75/'Indice PondENGHO'!P74-1</f>
        <v>5.1403004876598102E-2</v>
      </c>
      <c r="Q77" s="3">
        <f>+'Indice PondENGHO'!Q75/'Indice PondENGHO'!Q74-1</f>
        <v>5.7866242552920388E-2</v>
      </c>
      <c r="R77" s="3">
        <f>+'Indice PondENGHO'!R75/'Indice PondENGHO'!R74-1</f>
        <v>4.5074145868691406E-2</v>
      </c>
      <c r="S77" s="3">
        <f>+'Indice PondENGHO'!S75/'Indice PondENGHO'!S74-1</f>
        <v>7.9796039473148728E-2</v>
      </c>
      <c r="T77" s="3">
        <f>+'Indice PondENGHO'!T75/'Indice PondENGHO'!T74-1</f>
        <v>5.4999565881229229E-2</v>
      </c>
      <c r="U77" s="3">
        <f>+'Indice PondENGHO'!U75/'Indice PondENGHO'!U74-1</f>
        <v>4.7846351095088613E-2</v>
      </c>
      <c r="V77" s="3">
        <f>+'Indice PondENGHO'!V75/'Indice PondENGHO'!V74-1</f>
        <v>5.8287228548180359E-2</v>
      </c>
      <c r="W77" s="3">
        <f>+'Indice PondENGHO'!W75/'Indice PondENGHO'!W74-1</f>
        <v>3.693963676673806E-2</v>
      </c>
      <c r="X77" s="3">
        <f>+'Indice PondENGHO'!X75/'Indice PondENGHO'!X74-1</f>
        <v>8.6953854738890612E-2</v>
      </c>
      <c r="Y77" s="3">
        <f>+'Indice PondENGHO'!Y75/'Indice PondENGHO'!Y74-1</f>
        <v>5.1299656770852575E-2</v>
      </c>
      <c r="Z77" s="3">
        <f>+'Indice PondENGHO'!Z75/'Indice PondENGHO'!Z74-1</f>
        <v>6.1409236554031521E-2</v>
      </c>
      <c r="AA77" s="3">
        <f>+'Indice PondENGHO'!AA75/'Indice PondENGHO'!AA74-1</f>
        <v>6.8035449614983978E-2</v>
      </c>
      <c r="AB77" s="10">
        <f>+'Indice PondENGHO'!AB75/'Indice PondENGHO'!AB74-1</f>
        <v>5.069791726861328E-2</v>
      </c>
      <c r="AC77" s="3">
        <f>+'Indice PondENGHO'!AC75/'Indice PondENGHO'!AC74-1</f>
        <v>5.7664887869245396E-2</v>
      </c>
      <c r="AD77" s="3">
        <f>+'Indice PondENGHO'!AD75/'Indice PondENGHO'!AD74-1</f>
        <v>4.5089459121463227E-2</v>
      </c>
      <c r="AE77" s="3">
        <f>+'Indice PondENGHO'!AE75/'Indice PondENGHO'!AE74-1</f>
        <v>8.1454465868875392E-2</v>
      </c>
      <c r="AF77" s="3">
        <f>+'Indice PondENGHO'!AF75/'Indice PondENGHO'!AF74-1</f>
        <v>5.456430547043456E-2</v>
      </c>
      <c r="AG77" s="3">
        <f>+'Indice PondENGHO'!AG75/'Indice PondENGHO'!AG74-1</f>
        <v>4.7959035913532011E-2</v>
      </c>
      <c r="AH77" s="3">
        <f>+'Indice PondENGHO'!AH75/'Indice PondENGHO'!AH74-1</f>
        <v>5.8657136071557314E-2</v>
      </c>
      <c r="AI77" s="3">
        <f>+'Indice PondENGHO'!AI75/'Indice PondENGHO'!AI74-1</f>
        <v>3.658998232139532E-2</v>
      </c>
      <c r="AJ77" s="3">
        <f>+'Indice PondENGHO'!AJ75/'Indice PondENGHO'!AJ74-1</f>
        <v>8.7490360274369072E-2</v>
      </c>
      <c r="AK77" s="3">
        <f>+'Indice PondENGHO'!AK75/'Indice PondENGHO'!AK74-1</f>
        <v>5.1254746475716484E-2</v>
      </c>
      <c r="AL77" s="3">
        <f>+'Indice PondENGHO'!AL75/'Indice PondENGHO'!AL74-1</f>
        <v>6.0928917852526077E-2</v>
      </c>
      <c r="AM77" s="11">
        <f>+'Indice PondENGHO'!AM75/'Indice PondENGHO'!AM74-1</f>
        <v>6.8057791942064405E-2</v>
      </c>
      <c r="AN77" s="3">
        <f>+'Indice PondENGHO'!AN75/'Indice PondENGHO'!AN74-1</f>
        <v>5.0096386092660428E-2</v>
      </c>
      <c r="AO77" s="3">
        <f>+'Indice PondENGHO'!AO75/'Indice PondENGHO'!AO74-1</f>
        <v>5.7748673903330827E-2</v>
      </c>
      <c r="AP77" s="3">
        <f>+'Indice PondENGHO'!AP75/'Indice PondENGHO'!AP74-1</f>
        <v>4.5236399063508737E-2</v>
      </c>
      <c r="AQ77" s="3">
        <f>+'Indice PondENGHO'!AQ75/'Indice PondENGHO'!AQ74-1</f>
        <v>8.1514379559531003E-2</v>
      </c>
      <c r="AR77" s="3">
        <f>+'Indice PondENGHO'!AR75/'Indice PondENGHO'!AR74-1</f>
        <v>5.4461621972233587E-2</v>
      </c>
      <c r="AS77" s="3">
        <f>+'Indice PondENGHO'!AS75/'Indice PondENGHO'!AS74-1</f>
        <v>4.9349663882005901E-2</v>
      </c>
      <c r="AT77" s="3">
        <f>+'Indice PondENGHO'!AT75/'Indice PondENGHO'!AT74-1</f>
        <v>5.9382688048479126E-2</v>
      </c>
      <c r="AU77" s="3">
        <f>+'Indice PondENGHO'!AU75/'Indice PondENGHO'!AU74-1</f>
        <v>3.6676369829217625E-2</v>
      </c>
      <c r="AV77" s="3">
        <f>+'Indice PondENGHO'!AV75/'Indice PondENGHO'!AV74-1</f>
        <v>8.894197118001923E-2</v>
      </c>
      <c r="AW77" s="3">
        <f>+'Indice PondENGHO'!AW75/'Indice PondENGHO'!AW74-1</f>
        <v>5.1854655022991469E-2</v>
      </c>
      <c r="AX77" s="3">
        <f>+'Indice PondENGHO'!AX75/'Indice PondENGHO'!AX74-1</f>
        <v>6.0058214366800478E-2</v>
      </c>
      <c r="AY77" s="3">
        <f>+'Indice PondENGHO'!AY75/'Indice PondENGHO'!AY74-1</f>
        <v>6.8263542071556493E-2</v>
      </c>
      <c r="AZ77" s="10">
        <f>+'Indice PondENGHO'!AZ75/'Indice PondENGHO'!AZ74-1</f>
        <v>4.936286772142906E-2</v>
      </c>
      <c r="BA77" s="3">
        <f>+'Indice PondENGHO'!BA75/'Indice PondENGHO'!BA74-1</f>
        <v>5.7884270490331513E-2</v>
      </c>
      <c r="BB77" s="3">
        <f>+'Indice PondENGHO'!BB75/'Indice PondENGHO'!BB74-1</f>
        <v>4.5424621112440278E-2</v>
      </c>
      <c r="BC77" s="3">
        <f>+'Indice PondENGHO'!BC75/'Indice PondENGHO'!BC74-1</f>
        <v>8.153875221791318E-2</v>
      </c>
      <c r="BD77" s="3">
        <f>+'Indice PondENGHO'!BD75/'Indice PondENGHO'!BD74-1</f>
        <v>5.3461521603718198E-2</v>
      </c>
      <c r="BE77" s="3">
        <f>+'Indice PondENGHO'!BE75/'Indice PondENGHO'!BE74-1</f>
        <v>5.0592512522702027E-2</v>
      </c>
      <c r="BF77" s="3">
        <f>+'Indice PondENGHO'!BF75/'Indice PondENGHO'!BF74-1</f>
        <v>5.9814515968075188E-2</v>
      </c>
      <c r="BG77" s="3">
        <f>+'Indice PondENGHO'!BG75/'Indice PondENGHO'!BG74-1</f>
        <v>3.5625319247311715E-2</v>
      </c>
      <c r="BH77" s="3">
        <f>+'Indice PondENGHO'!BH75/'Indice PondENGHO'!BH74-1</f>
        <v>9.1098162420518491E-2</v>
      </c>
      <c r="BI77" s="3">
        <f>+'Indice PondENGHO'!BI75/'Indice PondENGHO'!BI74-1</f>
        <v>4.9414111172105812E-2</v>
      </c>
      <c r="BJ77" s="3">
        <f>+'Indice PondENGHO'!BJ75/'Indice PondENGHO'!BJ74-1</f>
        <v>5.9437187549082671E-2</v>
      </c>
      <c r="BK77" s="11">
        <f>+'Indice PondENGHO'!BK75/'Indice PondENGHO'!BK74-1</f>
        <v>6.8363264520416411E-2</v>
      </c>
      <c r="BL77" s="2">
        <f>+A77</f>
        <v>44927</v>
      </c>
      <c r="BM77" s="3">
        <f>+'Indice PondENGHO'!BL75/'Indice PondENGHO'!BL74-1</f>
        <v>5.6093306745449212E-2</v>
      </c>
      <c r="BN77" s="3">
        <f>+'Indice PondENGHO'!BM75/'Indice PondENGHO'!BM74-1</f>
        <v>5.6582628089748344E-2</v>
      </c>
      <c r="BO77" s="3">
        <f>+'Indice PondENGHO'!BN75/'Indice PondENGHO'!BN74-1</f>
        <v>5.6529769925296458E-2</v>
      </c>
      <c r="BP77" s="3">
        <f>+'Indice PondENGHO'!BO75/'Indice PondENGHO'!BO74-1</f>
        <v>5.7142566439022602E-2</v>
      </c>
      <c r="BQ77" s="3">
        <f>+'Indice PondENGHO'!BP75/'Indice PondENGHO'!BP74-1</f>
        <v>5.8134068673459272E-2</v>
      </c>
      <c r="BR77" s="10">
        <f>+'Indice PondENGHO'!BQ75/'Indice PondENGHO'!BQ74-1</f>
        <v>5.0664653730180254E-2</v>
      </c>
      <c r="BS77" s="3">
        <f>+'Indice PondENGHO'!BR75/'Indice PondENGHO'!BR74-1</f>
        <v>5.7816751472844263E-2</v>
      </c>
      <c r="BT77" s="3">
        <f>+'Indice PondENGHO'!BS75/'Indice PondENGHO'!BS74-1</f>
        <v>4.520167226542271E-2</v>
      </c>
      <c r="BU77" s="3">
        <f>+'Indice PondENGHO'!BT75/'Indice PondENGHO'!BT74-1</f>
        <v>8.0635744602542303E-2</v>
      </c>
      <c r="BV77" s="3">
        <f>+'Indice PondENGHO'!BU75/'Indice PondENGHO'!BU74-1</f>
        <v>5.4268466741512977E-2</v>
      </c>
      <c r="BW77" s="3">
        <f>+'Indice PondENGHO'!BV75/'Indice PondENGHO'!BV74-1</f>
        <v>4.9264323255709508E-2</v>
      </c>
      <c r="BX77" s="3">
        <f>+'Indice PondENGHO'!BW75/'Indice PondENGHO'!BW74-1</f>
        <v>5.9098913260685393E-2</v>
      </c>
      <c r="BY77" s="3">
        <f>+'Indice PondENGHO'!BX75/'Indice PondENGHO'!BX74-1</f>
        <v>3.6526035336126084E-2</v>
      </c>
      <c r="BZ77" s="3">
        <f>+'Indice PondENGHO'!BY75/'Indice PondENGHO'!BY74-1</f>
        <v>8.8865964774125672E-2</v>
      </c>
      <c r="CA77" s="3">
        <f>+'Indice PondENGHO'!BZ75/'Indice PondENGHO'!BZ74-1</f>
        <v>5.0736605443030935E-2</v>
      </c>
      <c r="CB77" s="3">
        <f>+'Indice PondENGHO'!CA75/'Indice PondENGHO'!CA74-1</f>
        <v>6.0368120430077887E-2</v>
      </c>
      <c r="CC77" s="11">
        <f>+'Indice PondENGHO'!CB75/'Indice PondENGHO'!CB74-1</f>
        <v>6.8224852455232465E-2</v>
      </c>
      <c r="CD77" s="10">
        <f>+'Indice PondENGHO'!CC75/'Indice PondENGHO'!CC74-1</f>
        <v>5.7134845222662323E-2</v>
      </c>
      <c r="CE77" s="11">
        <f>+'Indice PondENGHO'!CD75/'Indice PondENGHO'!CD74-1</f>
        <v>5.7134952333894873E-2</v>
      </c>
      <c r="CG77" s="3">
        <f ca="1">+'Indice PondENGHO'!CF75/'Indice PondENGHO'!CF74-1</f>
        <v>5.7138602001589156E-2</v>
      </c>
      <c r="CI77" s="3">
        <f t="shared" si="9"/>
        <v>-2.0407619280100597E-3</v>
      </c>
      <c r="CJ77" s="3">
        <f>+'[3]Infla Mensual PondENGHO'!CF77</f>
        <v>1.834794013072516E-3</v>
      </c>
      <c r="CK77" s="3">
        <f t="shared" si="10"/>
        <v>-3.8755559410825757E-3</v>
      </c>
    </row>
    <row r="78" spans="1:89" x14ac:dyDescent="0.25">
      <c r="A78" s="2">
        <f t="shared" si="6"/>
        <v>44958</v>
      </c>
      <c r="B78" s="1">
        <f t="shared" si="7"/>
        <v>2</v>
      </c>
      <c r="C78" s="1">
        <v>2023</v>
      </c>
      <c r="D78" s="10">
        <f>+'Indice PondENGHO'!D76/'Indice PondENGHO'!D75-1</f>
        <v>8.5694953244897176E-2</v>
      </c>
      <c r="E78" s="3">
        <f>+'Indice PondENGHO'!E76/'Indice PondENGHO'!E75-1</f>
        <v>4.9882058888126801E-2</v>
      </c>
      <c r="F78" s="3">
        <f>+'Indice PondENGHO'!F76/'Indice PondENGHO'!F75-1</f>
        <v>5.3431568398796037E-2</v>
      </c>
      <c r="G78" s="3">
        <f>+'Indice PondENGHO'!G76/'Indice PondENGHO'!G75-1</f>
        <v>4.687142661628152E-2</v>
      </c>
      <c r="H78" s="3">
        <f>+'Indice PondENGHO'!H76/'Indice PondENGHO'!H75-1</f>
        <v>5.3420205148168032E-2</v>
      </c>
      <c r="I78" s="3">
        <f>+'Indice PondENGHO'!I76/'Indice PondENGHO'!I75-1</f>
        <v>5.2551833523688085E-2</v>
      </c>
      <c r="J78" s="3">
        <f>+'Indice PondENGHO'!J76/'Indice PondENGHO'!J75-1</f>
        <v>5.1229948088758137E-2</v>
      </c>
      <c r="K78" s="3">
        <f>+'Indice PondENGHO'!K76/'Indice PondENGHO'!K75-1</f>
        <v>5.2154392406644545E-2</v>
      </c>
      <c r="L78" s="3">
        <f>+'Indice PondENGHO'!L76/'Indice PondENGHO'!L75-1</f>
        <v>6.6076691215092742E-2</v>
      </c>
      <c r="M78" s="3">
        <f>+'Indice PondENGHO'!M76/'Indice PondENGHO'!M75-1</f>
        <v>4.7222825138931279E-2</v>
      </c>
      <c r="N78" s="3">
        <f>+'Indice PondENGHO'!N76/'Indice PondENGHO'!N75-1</f>
        <v>7.6312368825861343E-2</v>
      </c>
      <c r="O78" s="11">
        <f>+'Indice PondENGHO'!O76/'Indice PondENGHO'!O75-1</f>
        <v>6.3817158153209874E-2</v>
      </c>
      <c r="P78" s="3">
        <f>+'Indice PondENGHO'!P76/'Indice PondENGHO'!P75-1</f>
        <v>8.4954950273629759E-2</v>
      </c>
      <c r="Q78" s="3">
        <f>+'Indice PondENGHO'!Q76/'Indice PondENGHO'!Q75-1</f>
        <v>4.9676735941820871E-2</v>
      </c>
      <c r="R78" s="3">
        <f>+'Indice PondENGHO'!R76/'Indice PondENGHO'!R75-1</f>
        <v>5.3455194150324736E-2</v>
      </c>
      <c r="S78" s="3">
        <f>+'Indice PondENGHO'!S76/'Indice PondENGHO'!S75-1</f>
        <v>4.7380560050567011E-2</v>
      </c>
      <c r="T78" s="3">
        <f>+'Indice PondENGHO'!T76/'Indice PondENGHO'!T75-1</f>
        <v>5.2053024837063644E-2</v>
      </c>
      <c r="U78" s="3">
        <f>+'Indice PondENGHO'!U76/'Indice PondENGHO'!U75-1</f>
        <v>5.2965018591939694E-2</v>
      </c>
      <c r="V78" s="3">
        <f>+'Indice PondENGHO'!V76/'Indice PondENGHO'!V75-1</f>
        <v>5.0048979985683362E-2</v>
      </c>
      <c r="W78" s="3">
        <f>+'Indice PondENGHO'!W76/'Indice PondENGHO'!W75-1</f>
        <v>5.125218487072658E-2</v>
      </c>
      <c r="X78" s="3">
        <f>+'Indice PondENGHO'!X76/'Indice PondENGHO'!X75-1</f>
        <v>6.3261608580097217E-2</v>
      </c>
      <c r="Y78" s="3">
        <f>+'Indice PondENGHO'!Y76/'Indice PondENGHO'!Y75-1</f>
        <v>4.813071332130292E-2</v>
      </c>
      <c r="Z78" s="3">
        <f>+'Indice PondENGHO'!Z76/'Indice PondENGHO'!Z75-1</f>
        <v>7.5826219616716317E-2</v>
      </c>
      <c r="AA78" s="3">
        <f>+'Indice PondENGHO'!AA76/'Indice PondENGHO'!AA75-1</f>
        <v>6.4318792010904291E-2</v>
      </c>
      <c r="AB78" s="10">
        <f>+'Indice PondENGHO'!AB76/'Indice PondENGHO'!AB75-1</f>
        <v>8.424165340698142E-2</v>
      </c>
      <c r="AC78" s="3">
        <f>+'Indice PondENGHO'!AC76/'Indice PondENGHO'!AC75-1</f>
        <v>4.9292267721517069E-2</v>
      </c>
      <c r="AD78" s="3">
        <f>+'Indice PondENGHO'!AD76/'Indice PondENGHO'!AD75-1</f>
        <v>5.3361600852285029E-2</v>
      </c>
      <c r="AE78" s="3">
        <f>+'Indice PondENGHO'!AE76/'Indice PondENGHO'!AE75-1</f>
        <v>4.827558818938571E-2</v>
      </c>
      <c r="AF78" s="3">
        <f>+'Indice PondENGHO'!AF76/'Indice PondENGHO'!AF75-1</f>
        <v>5.0556785294761486E-2</v>
      </c>
      <c r="AG78" s="3">
        <f>+'Indice PondENGHO'!AG76/'Indice PondENGHO'!AG75-1</f>
        <v>5.3290533051911115E-2</v>
      </c>
      <c r="AH78" s="3">
        <f>+'Indice PondENGHO'!AH76/'Indice PondENGHO'!AH75-1</f>
        <v>4.9261095049276671E-2</v>
      </c>
      <c r="AI78" s="3">
        <f>+'Indice PondENGHO'!AI76/'Indice PondENGHO'!AI75-1</f>
        <v>5.1214932148848202E-2</v>
      </c>
      <c r="AJ78" s="3">
        <f>+'Indice PondENGHO'!AJ76/'Indice PondENGHO'!AJ75-1</f>
        <v>6.2004419518385534E-2</v>
      </c>
      <c r="AK78" s="3">
        <f>+'Indice PondENGHO'!AK76/'Indice PondENGHO'!AK75-1</f>
        <v>4.7600846792435592E-2</v>
      </c>
      <c r="AL78" s="3">
        <f>+'Indice PondENGHO'!AL76/'Indice PondENGHO'!AL75-1</f>
        <v>7.4660535874195189E-2</v>
      </c>
      <c r="AM78" s="11">
        <f>+'Indice PondENGHO'!AM76/'Indice PondENGHO'!AM75-1</f>
        <v>6.4649962225416413E-2</v>
      </c>
      <c r="AN78" s="3">
        <f>+'Indice PondENGHO'!AN76/'Indice PondENGHO'!AN75-1</f>
        <v>8.3740160134365249E-2</v>
      </c>
      <c r="AO78" s="3">
        <f>+'Indice PondENGHO'!AO76/'Indice PondENGHO'!AO75-1</f>
        <v>4.9136555763096723E-2</v>
      </c>
      <c r="AP78" s="3">
        <f>+'Indice PondENGHO'!AP76/'Indice PondENGHO'!AP75-1</f>
        <v>5.4137407062537779E-2</v>
      </c>
      <c r="AQ78" s="3">
        <f>+'Indice PondENGHO'!AQ76/'Indice PondENGHO'!AQ75-1</f>
        <v>4.8154697229286114E-2</v>
      </c>
      <c r="AR78" s="3">
        <f>+'Indice PondENGHO'!AR76/'Indice PondENGHO'!AR75-1</f>
        <v>5.0293752765205646E-2</v>
      </c>
      <c r="AS78" s="3">
        <f>+'Indice PondENGHO'!AS76/'Indice PondENGHO'!AS75-1</f>
        <v>5.3459102206516729E-2</v>
      </c>
      <c r="AT78" s="3">
        <f>+'Indice PondENGHO'!AT76/'Indice PondENGHO'!AT75-1</f>
        <v>4.8477129824313847E-2</v>
      </c>
      <c r="AU78" s="3">
        <f>+'Indice PondENGHO'!AU76/'Indice PondENGHO'!AU75-1</f>
        <v>5.0590211974618438E-2</v>
      </c>
      <c r="AV78" s="3">
        <f>+'Indice PondENGHO'!AV76/'Indice PondENGHO'!AV75-1</f>
        <v>5.9975010680710872E-2</v>
      </c>
      <c r="AW78" s="3">
        <f>+'Indice PondENGHO'!AW76/'Indice PondENGHO'!AW75-1</f>
        <v>4.6558357002640882E-2</v>
      </c>
      <c r="AX78" s="3">
        <f>+'Indice PondENGHO'!AX76/'Indice PondENGHO'!AX75-1</f>
        <v>7.4718769046505873E-2</v>
      </c>
      <c r="AY78" s="3">
        <f>+'Indice PondENGHO'!AY76/'Indice PondENGHO'!AY75-1</f>
        <v>6.4713482213631934E-2</v>
      </c>
      <c r="AZ78" s="10">
        <f>+'Indice PondENGHO'!AZ76/'Indice PondENGHO'!AZ75-1</f>
        <v>8.3313622165899659E-2</v>
      </c>
      <c r="BA78" s="3">
        <f>+'Indice PondENGHO'!BA76/'Indice PondENGHO'!BA75-1</f>
        <v>4.8917179857847382E-2</v>
      </c>
      <c r="BB78" s="3">
        <f>+'Indice PondENGHO'!BB76/'Indice PondENGHO'!BB75-1</f>
        <v>5.4904702791826798E-2</v>
      </c>
      <c r="BC78" s="3">
        <f>+'Indice PondENGHO'!BC76/'Indice PondENGHO'!BC75-1</f>
        <v>4.7832453649090168E-2</v>
      </c>
      <c r="BD78" s="3">
        <f>+'Indice PondENGHO'!BD76/'Indice PondENGHO'!BD75-1</f>
        <v>4.9814998267249555E-2</v>
      </c>
      <c r="BE78" s="3">
        <f>+'Indice PondENGHO'!BE76/'Indice PondENGHO'!BE75-1</f>
        <v>5.3752346575178356E-2</v>
      </c>
      <c r="BF78" s="3">
        <f>+'Indice PondENGHO'!BF76/'Indice PondENGHO'!BF75-1</f>
        <v>4.7763894988333666E-2</v>
      </c>
      <c r="BG78" s="3">
        <f>+'Indice PondENGHO'!BG76/'Indice PondENGHO'!BG75-1</f>
        <v>5.0065467262083274E-2</v>
      </c>
      <c r="BH78" s="3">
        <f>+'Indice PondENGHO'!BH76/'Indice PondENGHO'!BH75-1</f>
        <v>5.8108085948565202E-2</v>
      </c>
      <c r="BI78" s="3">
        <f>+'Indice PondENGHO'!BI76/'Indice PondENGHO'!BI75-1</f>
        <v>4.9152341334312011E-2</v>
      </c>
      <c r="BJ78" s="3">
        <f>+'Indice PondENGHO'!BJ76/'Indice PondENGHO'!BJ75-1</f>
        <v>7.4465041107549368E-2</v>
      </c>
      <c r="BK78" s="11">
        <f>+'Indice PondENGHO'!BK76/'Indice PondENGHO'!BK75-1</f>
        <v>6.568373933952576E-2</v>
      </c>
      <c r="BL78" s="2">
        <f t="shared" ref="BL78" si="11">+A78</f>
        <v>44958</v>
      </c>
      <c r="BM78" s="3">
        <f>+'Indice PondENGHO'!BL76/'Indice PondENGHO'!BL75-1</f>
        <v>6.828083846496158E-2</v>
      </c>
      <c r="BN78" s="3">
        <f>+'Indice PondENGHO'!BM76/'Indice PondENGHO'!BM75-1</f>
        <v>6.5627572113123644E-2</v>
      </c>
      <c r="BO78" s="3">
        <f>+'Indice PondENGHO'!BN76/'Indice PondENGHO'!BN75-1</f>
        <v>6.4499710022681622E-2</v>
      </c>
      <c r="BP78" s="3">
        <f>+'Indice PondENGHO'!BO76/'Indice PondENGHO'!BO75-1</f>
        <v>6.2839990995373851E-2</v>
      </c>
      <c r="BQ78" s="3">
        <f>+'Indice PondENGHO'!BP76/'Indice PondENGHO'!BP75-1</f>
        <v>6.1114107462431289E-2</v>
      </c>
      <c r="BR78" s="10">
        <f>+'Indice PondENGHO'!BQ76/'Indice PondENGHO'!BQ75-1</f>
        <v>8.4325691083162901E-2</v>
      </c>
      <c r="BS78" s="3">
        <f>+'Indice PondENGHO'!BR76/'Indice PondENGHO'!BR75-1</f>
        <v>4.9297681277589822E-2</v>
      </c>
      <c r="BT78" s="3">
        <f>+'Indice PondENGHO'!BS76/'Indice PondENGHO'!BS75-1</f>
        <v>5.4005262408457932E-2</v>
      </c>
      <c r="BU78" s="3">
        <f>+'Indice PondENGHO'!BT76/'Indice PondENGHO'!BT75-1</f>
        <v>4.7794508103092825E-2</v>
      </c>
      <c r="BV78" s="3">
        <f>+'Indice PondENGHO'!BU76/'Indice PondENGHO'!BU75-1</f>
        <v>5.0634241227193399E-2</v>
      </c>
      <c r="BW78" s="3">
        <f>+'Indice PondENGHO'!BV76/'Indice PondENGHO'!BV75-1</f>
        <v>5.3419926467126899E-2</v>
      </c>
      <c r="BX78" s="3">
        <f>+'Indice PondENGHO'!BW76/'Indice PondENGHO'!BW75-1</f>
        <v>4.8816410244945541E-2</v>
      </c>
      <c r="BY78" s="3">
        <f>+'Indice PondENGHO'!BX76/'Indice PondENGHO'!BX75-1</f>
        <v>5.0856263952164138E-2</v>
      </c>
      <c r="BZ78" s="3">
        <f>+'Indice PondENGHO'!BY76/'Indice PondENGHO'!BY75-1</f>
        <v>6.0715570267029007E-2</v>
      </c>
      <c r="CA78" s="3">
        <f>+'Indice PondENGHO'!BZ76/'Indice PondENGHO'!BZ75-1</f>
        <v>4.802789751706138E-2</v>
      </c>
      <c r="CB78" s="3">
        <f>+'Indice PondENGHO'!CA76/'Indice PondENGHO'!CA75-1</f>
        <v>7.4872446842679352E-2</v>
      </c>
      <c r="CC78" s="11">
        <f>+'Indice PondENGHO'!CB76/'Indice PondENGHO'!CB75-1</f>
        <v>6.491888880745722E-2</v>
      </c>
      <c r="CD78" s="10">
        <f>+'Indice PondENGHO'!CC76/'Indice PondENGHO'!CC75-1</f>
        <v>6.3686071388585397E-2</v>
      </c>
      <c r="CE78" s="11">
        <f>+'Indice PondENGHO'!CD76/'Indice PondENGHO'!CD75-1</f>
        <v>6.3685963613579144E-2</v>
      </c>
      <c r="CG78" s="3">
        <f ca="1">+'Indice PondENGHO'!CF76/'Indice PondENGHO'!CF75-1</f>
        <v>6.3708786521672112E-2</v>
      </c>
      <c r="CI78" s="3">
        <f t="shared" ref="CI78" si="12">+BM78-BQ78</f>
        <v>7.1667310025302911E-3</v>
      </c>
      <c r="CJ78" s="3">
        <f>+'[3]Infla Mensual PondENGHO'!CF78</f>
        <v>9.6856376194003335E-3</v>
      </c>
      <c r="CK78" s="3">
        <f t="shared" ref="CK78" si="13">+CI78-CJ78</f>
        <v>-2.5189066168700425E-3</v>
      </c>
    </row>
    <row r="79" spans="1:89" x14ac:dyDescent="0.25">
      <c r="A79" s="2">
        <f t="shared" si="6"/>
        <v>44986</v>
      </c>
      <c r="B79" s="1">
        <f t="shared" si="7"/>
        <v>3</v>
      </c>
      <c r="C79" s="1">
        <f>+IF(B79=1,C78+1,C78)</f>
        <v>2023</v>
      </c>
      <c r="D79" s="10">
        <f>+'Indice PondENGHO'!D77/'Indice PondENGHO'!D76-1</f>
        <v>7.7414137940905015E-2</v>
      </c>
      <c r="E79" s="3">
        <f>+'Indice PondENGHO'!E77/'Indice PondENGHO'!E76-1</f>
        <v>7.112678338945666E-2</v>
      </c>
      <c r="F79" s="3">
        <f>+'Indice PondENGHO'!F77/'Indice PondENGHO'!F76-1</f>
        <v>5.9113375176901295E-2</v>
      </c>
      <c r="G79" s="3">
        <f>+'Indice PondENGHO'!G77/'Indice PondENGHO'!G76-1</f>
        <v>6.3386982735113007E-2</v>
      </c>
      <c r="H79" s="3">
        <f>+'Indice PondENGHO'!H77/'Indice PondENGHO'!H76-1</f>
        <v>5.8441331890495718E-2</v>
      </c>
      <c r="I79" s="3">
        <f>+'Indice PondENGHO'!I77/'Indice PondENGHO'!I76-1</f>
        <v>5.7176841466469508E-2</v>
      </c>
      <c r="J79" s="3">
        <f>+'Indice PondENGHO'!J77/'Indice PondENGHO'!J76-1</f>
        <v>5.2284977143497446E-2</v>
      </c>
      <c r="K79" s="3">
        <f>+'Indice PondENGHO'!K77/'Indice PondENGHO'!K76-1</f>
        <v>2.2029300422569786E-2</v>
      </c>
      <c r="L79" s="3">
        <f>+'Indice PondENGHO'!L77/'Indice PondENGHO'!L76-1</f>
        <v>4.6178789171864576E-2</v>
      </c>
      <c r="M79" s="3">
        <f>+'Indice PondENGHO'!M77/'Indice PondENGHO'!M76-1</f>
        <v>5.6230562349092406E-2</v>
      </c>
      <c r="N79" s="3">
        <f>+'Indice PondENGHO'!N77/'Indice PondENGHO'!N76-1</f>
        <v>7.9190758388653526E-2</v>
      </c>
      <c r="O79" s="11">
        <f>+'Indice PondENGHO'!O77/'Indice PondENGHO'!O76-1</f>
        <v>6.2256924921912038E-2</v>
      </c>
      <c r="P79" s="3">
        <f>+'Indice PondENGHO'!P77/'Indice PondENGHO'!P76-1</f>
        <v>7.8873084602625765E-2</v>
      </c>
      <c r="Q79" s="3">
        <f>+'Indice PondENGHO'!Q77/'Indice PondENGHO'!Q76-1</f>
        <v>7.0118162781600102E-2</v>
      </c>
      <c r="R79" s="3">
        <f>+'Indice PondENGHO'!R77/'Indice PondENGHO'!R76-1</f>
        <v>5.8626738726831551E-2</v>
      </c>
      <c r="S79" s="3">
        <f>+'Indice PondENGHO'!S77/'Indice PondENGHO'!S76-1</f>
        <v>6.4440662585769193E-2</v>
      </c>
      <c r="T79" s="3">
        <f>+'Indice PondENGHO'!T77/'Indice PondENGHO'!T76-1</f>
        <v>5.8153354140058955E-2</v>
      </c>
      <c r="U79" s="3">
        <f>+'Indice PondENGHO'!U77/'Indice PondENGHO'!U76-1</f>
        <v>5.7131252588977555E-2</v>
      </c>
      <c r="V79" s="3">
        <f>+'Indice PondENGHO'!V77/'Indice PondENGHO'!V76-1</f>
        <v>5.2358341397592545E-2</v>
      </c>
      <c r="W79" s="3">
        <f>+'Indice PondENGHO'!W77/'Indice PondENGHO'!W76-1</f>
        <v>2.2465009998064334E-2</v>
      </c>
      <c r="X79" s="3">
        <f>+'Indice PondENGHO'!X77/'Indice PondENGHO'!X76-1</f>
        <v>4.5731547965246255E-2</v>
      </c>
      <c r="Y79" s="3">
        <f>+'Indice PondENGHO'!Y77/'Indice PondENGHO'!Y76-1</f>
        <v>5.0089571460024906E-2</v>
      </c>
      <c r="Z79" s="3">
        <f>+'Indice PondENGHO'!Z77/'Indice PondENGHO'!Z76-1</f>
        <v>7.9467090563852816E-2</v>
      </c>
      <c r="AA79" s="3">
        <f>+'Indice PondENGHO'!AA77/'Indice PondENGHO'!AA76-1</f>
        <v>6.2803334496736918E-2</v>
      </c>
      <c r="AB79" s="10">
        <f>+'Indice PondENGHO'!AB77/'Indice PondENGHO'!AB76-1</f>
        <v>7.9842379629117444E-2</v>
      </c>
      <c r="AC79" s="3">
        <f>+'Indice PondENGHO'!AC77/'Indice PondENGHO'!AC76-1</f>
        <v>7.0134767403676745E-2</v>
      </c>
      <c r="AD79" s="3">
        <f>+'Indice PondENGHO'!AD77/'Indice PondENGHO'!AD76-1</f>
        <v>5.8611192477467711E-2</v>
      </c>
      <c r="AE79" s="3">
        <f>+'Indice PondENGHO'!AE77/'Indice PondENGHO'!AE76-1</f>
        <v>6.5645772519779211E-2</v>
      </c>
      <c r="AF79" s="3">
        <f>+'Indice PondENGHO'!AF77/'Indice PondENGHO'!AF76-1</f>
        <v>5.7983634460595956E-2</v>
      </c>
      <c r="AG79" s="3">
        <f>+'Indice PondENGHO'!AG77/'Indice PondENGHO'!AG76-1</f>
        <v>5.7413479395111544E-2</v>
      </c>
      <c r="AH79" s="3">
        <f>+'Indice PondENGHO'!AH77/'Indice PondENGHO'!AH76-1</f>
        <v>5.2255653830205029E-2</v>
      </c>
      <c r="AI79" s="3">
        <f>+'Indice PondENGHO'!AI77/'Indice PondENGHO'!AI76-1</f>
        <v>2.2502881655466433E-2</v>
      </c>
      <c r="AJ79" s="3">
        <f>+'Indice PondENGHO'!AJ77/'Indice PondENGHO'!AJ76-1</f>
        <v>4.5339443489591957E-2</v>
      </c>
      <c r="AK79" s="3">
        <f>+'Indice PondENGHO'!AK77/'Indice PondENGHO'!AK76-1</f>
        <v>4.9783602262469362E-2</v>
      </c>
      <c r="AL79" s="3">
        <f>+'Indice PondENGHO'!AL77/'Indice PondENGHO'!AL76-1</f>
        <v>7.8873789581234366E-2</v>
      </c>
      <c r="AM79" s="11">
        <f>+'Indice PondENGHO'!AM77/'Indice PondENGHO'!AM76-1</f>
        <v>6.3173760749557273E-2</v>
      </c>
      <c r="AN79" s="3">
        <f>+'Indice PondENGHO'!AN77/'Indice PondENGHO'!AN76-1</f>
        <v>8.0276174569204217E-2</v>
      </c>
      <c r="AO79" s="3">
        <f>+'Indice PondENGHO'!AO77/'Indice PondENGHO'!AO76-1</f>
        <v>7.0126273502876701E-2</v>
      </c>
      <c r="AP79" s="3">
        <f>+'Indice PondENGHO'!AP77/'Indice PondENGHO'!AP76-1</f>
        <v>5.7699115842997806E-2</v>
      </c>
      <c r="AQ79" s="3">
        <f>+'Indice PondENGHO'!AQ77/'Indice PondENGHO'!AQ76-1</f>
        <v>6.509331048016187E-2</v>
      </c>
      <c r="AR79" s="3">
        <f>+'Indice PondENGHO'!AR77/'Indice PondENGHO'!AR76-1</f>
        <v>5.7846006152171725E-2</v>
      </c>
      <c r="AS79" s="3">
        <f>+'Indice PondENGHO'!AS77/'Indice PondENGHO'!AS76-1</f>
        <v>5.7169691585683413E-2</v>
      </c>
      <c r="AT79" s="3">
        <f>+'Indice PondENGHO'!AT77/'Indice PondENGHO'!AT76-1</f>
        <v>5.2596677446793416E-2</v>
      </c>
      <c r="AU79" s="3">
        <f>+'Indice PondENGHO'!AU77/'Indice PondENGHO'!AU76-1</f>
        <v>2.2521583045727267E-2</v>
      </c>
      <c r="AV79" s="3">
        <f>+'Indice PondENGHO'!AV77/'Indice PondENGHO'!AV76-1</f>
        <v>4.5124349316123302E-2</v>
      </c>
      <c r="AW79" s="3">
        <f>+'Indice PondENGHO'!AW77/'Indice PondENGHO'!AW76-1</f>
        <v>5.0519527854747448E-2</v>
      </c>
      <c r="AX79" s="3">
        <f>+'Indice PondENGHO'!AX77/'Indice PondENGHO'!AX76-1</f>
        <v>7.8261035418651925E-2</v>
      </c>
      <c r="AY79" s="3">
        <f>+'Indice PondENGHO'!AY77/'Indice PondENGHO'!AY76-1</f>
        <v>6.2886473129192266E-2</v>
      </c>
      <c r="AZ79" s="10">
        <f>+'Indice PondENGHO'!AZ77/'Indice PondENGHO'!AZ76-1</f>
        <v>8.1058143238107006E-2</v>
      </c>
      <c r="BA79" s="3">
        <f>+'Indice PondENGHO'!BA77/'Indice PondENGHO'!BA76-1</f>
        <v>6.9760768517657112E-2</v>
      </c>
      <c r="BB79" s="3">
        <f>+'Indice PondENGHO'!BB77/'Indice PondENGHO'!BB76-1</f>
        <v>5.6688095602487554E-2</v>
      </c>
      <c r="BC79" s="3">
        <f>+'Indice PondENGHO'!BC77/'Indice PondENGHO'!BC76-1</f>
        <v>6.4376076972439078E-2</v>
      </c>
      <c r="BD79" s="3">
        <f>+'Indice PondENGHO'!BD77/'Indice PondENGHO'!BD76-1</f>
        <v>5.7578082419381449E-2</v>
      </c>
      <c r="BE79" s="3">
        <f>+'Indice PondENGHO'!BE77/'Indice PondENGHO'!BE76-1</f>
        <v>5.7042071950172302E-2</v>
      </c>
      <c r="BF79" s="3">
        <f>+'Indice PondENGHO'!BF77/'Indice PondENGHO'!BF76-1</f>
        <v>5.2971583050316351E-2</v>
      </c>
      <c r="BG79" s="3">
        <f>+'Indice PondENGHO'!BG77/'Indice PondENGHO'!BG76-1</f>
        <v>2.2789241650042813E-2</v>
      </c>
      <c r="BH79" s="3">
        <f>+'Indice PondENGHO'!BH77/'Indice PondENGHO'!BH76-1</f>
        <v>4.3583713655886536E-2</v>
      </c>
      <c r="BI79" s="3">
        <f>+'Indice PondENGHO'!BI77/'Indice PondENGHO'!BI76-1</f>
        <v>4.4618549735173207E-2</v>
      </c>
      <c r="BJ79" s="3">
        <f>+'Indice PondENGHO'!BJ77/'Indice PondENGHO'!BJ76-1</f>
        <v>7.7326432745632445E-2</v>
      </c>
      <c r="BK79" s="11">
        <f>+'Indice PondENGHO'!BK77/'Indice PondENGHO'!BK76-1</f>
        <v>6.2960654786846648E-2</v>
      </c>
      <c r="BL79" s="2">
        <f t="shared" ref="BL79" si="14">+A79</f>
        <v>44986</v>
      </c>
      <c r="BM79" s="72">
        <f>+'Indice PondENGHO'!BL77/'Indice PondENGHO'!BL76-1</f>
        <v>6.6601534897609449E-2</v>
      </c>
      <c r="BN79" s="72">
        <f>+'Indice PondENGHO'!BM77/'Indice PondENGHO'!BM76-1</f>
        <v>6.56989162699817E-2</v>
      </c>
      <c r="BO79" s="72">
        <f>+'Indice PondENGHO'!BN77/'Indice PondENGHO'!BN76-1</f>
        <v>6.5474482236509646E-2</v>
      </c>
      <c r="BP79" s="72">
        <f>+'Indice PondENGHO'!BO77/'Indice PondENGHO'!BO76-1</f>
        <v>6.4344918181676869E-2</v>
      </c>
      <c r="BQ79" s="72">
        <f>+'Indice PondENGHO'!BP77/'Indice PondENGHO'!BP76-1</f>
        <v>6.2937618922365379E-2</v>
      </c>
      <c r="BR79" s="10">
        <f>+'Indice PondENGHO'!BQ77/'Indice PondENGHO'!BQ76-1</f>
        <v>7.9583442932423587E-2</v>
      </c>
      <c r="BS79" s="3">
        <f>+'Indice PondENGHO'!BR77/'Indice PondENGHO'!BR76-1</f>
        <v>7.014946572936509E-2</v>
      </c>
      <c r="BT79" s="3">
        <f>+'Indice PondENGHO'!BS77/'Indice PondENGHO'!BS76-1</f>
        <v>5.7923093269469206E-2</v>
      </c>
      <c r="BU79" s="3">
        <f>+'Indice PondENGHO'!BT77/'Indice PondENGHO'!BT76-1</f>
        <v>6.4649650105879752E-2</v>
      </c>
      <c r="BV79" s="3">
        <f>+'Indice PondENGHO'!BU77/'Indice PondENGHO'!BU76-1</f>
        <v>5.7847102172900344E-2</v>
      </c>
      <c r="BW79" s="3">
        <f>+'Indice PondENGHO'!BV77/'Indice PondENGHO'!BV76-1</f>
        <v>5.7155997453631313E-2</v>
      </c>
      <c r="BX79" s="3">
        <f>+'Indice PondENGHO'!BW77/'Indice PondENGHO'!BW76-1</f>
        <v>5.261257463622826E-2</v>
      </c>
      <c r="BY79" s="3">
        <f>+'Indice PondENGHO'!BX77/'Indice PondENGHO'!BX76-1</f>
        <v>2.2527762423428799E-2</v>
      </c>
      <c r="BZ79" s="3">
        <f>+'Indice PondENGHO'!BY77/'Indice PondENGHO'!BY76-1</f>
        <v>4.4786397007208878E-2</v>
      </c>
      <c r="CA79" s="3">
        <f>+'Indice PondENGHO'!BZ77/'Indice PondENGHO'!BZ76-1</f>
        <v>4.8301685167440267E-2</v>
      </c>
      <c r="CB79" s="3">
        <f>+'Indice PondENGHO'!CA77/'Indice PondENGHO'!CA76-1</f>
        <v>7.8205526029468508E-2</v>
      </c>
      <c r="CC79" s="11">
        <f>+'Indice PondENGHO'!CB77/'Indice PondENGHO'!CB76-1</f>
        <v>6.2888544102724264E-2</v>
      </c>
      <c r="CD79" s="10">
        <f>+'Indice PondENGHO'!CC77/'Indice PondENGHO'!CC76-1</f>
        <v>6.4585773269429492E-2</v>
      </c>
      <c r="CE79" s="11">
        <f>+'Indice PondENGHO'!CD77/'Indice PondENGHO'!CD76-1</f>
        <v>6.4585678013689307E-2</v>
      </c>
      <c r="CG79" s="3">
        <f ca="1">+'Indice PondENGHO'!CF77/'Indice PondENGHO'!CF76-1</f>
        <v>6.4750863066257658E-2</v>
      </c>
      <c r="CI79" s="3">
        <f t="shared" ref="CI79" si="15">+BM79-BQ79</f>
        <v>3.6639159752440698E-3</v>
      </c>
      <c r="CJ79" s="3">
        <f>+'[3]Infla Mensual PondENGHO'!CF79</f>
        <v>2.5673684903553262E-3</v>
      </c>
      <c r="CK79" s="3">
        <f t="shared" ref="CK79" si="16">+CI79-CJ79</f>
        <v>1.0965474848887435E-3</v>
      </c>
    </row>
    <row r="80" spans="1:89" x14ac:dyDescent="0.25">
      <c r="A80" s="2">
        <f t="shared" ref="A80" si="17">+DATE(C80,B80,1)</f>
        <v>45017</v>
      </c>
      <c r="B80" s="1">
        <f t="shared" si="7"/>
        <v>4</v>
      </c>
      <c r="C80" s="1">
        <f t="shared" ref="C80" si="18">+IF(B80=1,C79+1,C79)</f>
        <v>2023</v>
      </c>
      <c r="D80" s="10">
        <f>+'Indice PondENGHO'!D78/'Indice PondENGHO'!D77-1</f>
        <v>0.10149205677885398</v>
      </c>
      <c r="E80" s="3">
        <f>+'Indice PondENGHO'!E78/'Indice PondENGHO'!E77-1</f>
        <v>5.2627071079137666E-2</v>
      </c>
      <c r="F80" s="3">
        <f>+'Indice PondENGHO'!F78/'Indice PondENGHO'!F77-1</f>
        <v>7.8230793515200014E-2</v>
      </c>
      <c r="G80" s="3">
        <f>+'Indice PondENGHO'!G78/'Indice PondENGHO'!G77-1</f>
        <v>5.2465326134322643E-2</v>
      </c>
      <c r="H80" s="3">
        <f>+'Indice PondENGHO'!H78/'Indice PondENGHO'!H77-1</f>
        <v>8.5729300097027172E-2</v>
      </c>
      <c r="I80" s="3">
        <f>+'Indice PondENGHO'!I78/'Indice PondENGHO'!I77-1</f>
        <v>6.5503121594028269E-2</v>
      </c>
      <c r="J80" s="3">
        <f>+'Indice PondENGHO'!J78/'Indice PondENGHO'!J77-1</f>
        <v>6.1722578987172039E-2</v>
      </c>
      <c r="K80" s="3">
        <f>+'Indice PondENGHO'!K78/'Indice PondENGHO'!K77-1</f>
        <v>6.1415519692459064E-2</v>
      </c>
      <c r="L80" s="3">
        <f>+'Indice PondENGHO'!L78/'Indice PondENGHO'!L77-1</f>
        <v>7.272250818074566E-2</v>
      </c>
      <c r="M80" s="3">
        <f>+'Indice PondENGHO'!M78/'Indice PondENGHO'!M77-1</f>
        <v>5.3496233248131464E-2</v>
      </c>
      <c r="N80" s="3">
        <f>+'Indice PondENGHO'!N78/'Indice PondENGHO'!N77-1</f>
        <v>0.10310476154776227</v>
      </c>
      <c r="O80" s="11">
        <f>+'Indice PondENGHO'!O78/'Indice PondENGHO'!O77-1</f>
        <v>6.4451724277176492E-2</v>
      </c>
      <c r="P80" s="3">
        <f>+'Indice PondENGHO'!P78/'Indice PondENGHO'!P77-1</f>
        <v>0.10263673267127915</v>
      </c>
      <c r="Q80" s="3">
        <f>+'Indice PondENGHO'!Q78/'Indice PondENGHO'!Q77-1</f>
        <v>5.1695306599145674E-2</v>
      </c>
      <c r="R80" s="3">
        <f>+'Indice PondENGHO'!R78/'Indice PondENGHO'!R77-1</f>
        <v>7.9272900537130209E-2</v>
      </c>
      <c r="S80" s="3">
        <f>+'Indice PondENGHO'!S78/'Indice PondENGHO'!S77-1</f>
        <v>5.4345394699323979E-2</v>
      </c>
      <c r="T80" s="3">
        <f>+'Indice PondENGHO'!T78/'Indice PondENGHO'!T77-1</f>
        <v>8.6083511140044644E-2</v>
      </c>
      <c r="U80" s="3">
        <f>+'Indice PondENGHO'!U78/'Indice PondENGHO'!U77-1</f>
        <v>6.5534257534078266E-2</v>
      </c>
      <c r="V80" s="3">
        <f>+'Indice PondENGHO'!V78/'Indice PondENGHO'!V77-1</f>
        <v>6.2769244229981647E-2</v>
      </c>
      <c r="W80" s="3">
        <f>+'Indice PondENGHO'!W78/'Indice PondENGHO'!W77-1</f>
        <v>6.2292594118249944E-2</v>
      </c>
      <c r="X80" s="3">
        <f>+'Indice PondENGHO'!X78/'Indice PondENGHO'!X77-1</f>
        <v>7.4724419299146971E-2</v>
      </c>
      <c r="Y80" s="3">
        <f>+'Indice PondENGHO'!Y78/'Indice PondENGHO'!Y77-1</f>
        <v>5.6346843279708514E-2</v>
      </c>
      <c r="Z80" s="3">
        <f>+'Indice PondENGHO'!Z78/'Indice PondENGHO'!Z77-1</f>
        <v>0.1006133339346813</v>
      </c>
      <c r="AA80" s="3">
        <f>+'Indice PondENGHO'!AA78/'Indice PondENGHO'!AA77-1</f>
        <v>6.5383346866273451E-2</v>
      </c>
      <c r="AB80" s="10">
        <f>+'Indice PondENGHO'!AB78/'Indice PondENGHO'!AB77-1</f>
        <v>0.10401659499198734</v>
      </c>
      <c r="AC80" s="3">
        <f>+'Indice PondENGHO'!AC78/'Indice PondENGHO'!AC77-1</f>
        <v>5.1670146699935415E-2</v>
      </c>
      <c r="AD80" s="3">
        <f>+'Indice PondENGHO'!AD78/'Indice PondENGHO'!AD77-1</f>
        <v>7.9394346970501184E-2</v>
      </c>
      <c r="AE80" s="3">
        <f>+'Indice PondENGHO'!AE78/'Indice PondENGHO'!AE77-1</f>
        <v>5.4720477716344806E-2</v>
      </c>
      <c r="AF80" s="3">
        <f>+'Indice PondENGHO'!AF78/'Indice PondENGHO'!AF77-1</f>
        <v>8.6206293988896343E-2</v>
      </c>
      <c r="AG80" s="3">
        <f>+'Indice PondENGHO'!AG78/'Indice PondENGHO'!AG77-1</f>
        <v>6.536994179726352E-2</v>
      </c>
      <c r="AH80" s="3">
        <f>+'Indice PondENGHO'!AH78/'Indice PondENGHO'!AH77-1</f>
        <v>6.2892596963822989E-2</v>
      </c>
      <c r="AI80" s="3">
        <f>+'Indice PondENGHO'!AI78/'Indice PondENGHO'!AI77-1</f>
        <v>6.2715317356164979E-2</v>
      </c>
      <c r="AJ80" s="3">
        <f>+'Indice PondENGHO'!AJ78/'Indice PondENGHO'!AJ77-1</f>
        <v>7.60302806391977E-2</v>
      </c>
      <c r="AK80" s="3">
        <f>+'Indice PondENGHO'!AK78/'Indice PondENGHO'!AK77-1</f>
        <v>5.6895223820347951E-2</v>
      </c>
      <c r="AL80" s="3">
        <f>+'Indice PondENGHO'!AL78/'Indice PondENGHO'!AL77-1</f>
        <v>9.8627770465703479E-2</v>
      </c>
      <c r="AM80" s="11">
        <f>+'Indice PondENGHO'!AM78/'Indice PondENGHO'!AM77-1</f>
        <v>6.5852338027740265E-2</v>
      </c>
      <c r="AN80" s="3">
        <f>+'Indice PondENGHO'!AN78/'Indice PondENGHO'!AN77-1</f>
        <v>0.1047460647925933</v>
      </c>
      <c r="AO80" s="3">
        <f>+'Indice PondENGHO'!AO78/'Indice PondENGHO'!AO77-1</f>
        <v>5.126545651103398E-2</v>
      </c>
      <c r="AP80" s="3">
        <f>+'Indice PondENGHO'!AP78/'Indice PondENGHO'!AP77-1</f>
        <v>8.0933083342425549E-2</v>
      </c>
      <c r="AQ80" s="3">
        <f>+'Indice PondENGHO'!AQ78/'Indice PondENGHO'!AQ77-1</f>
        <v>5.6142664138955967E-2</v>
      </c>
      <c r="AR80" s="3">
        <f>+'Indice PondENGHO'!AR78/'Indice PondENGHO'!AR77-1</f>
        <v>8.6289771058443376E-2</v>
      </c>
      <c r="AS80" s="3">
        <f>+'Indice PondENGHO'!AS78/'Indice PondENGHO'!AS77-1</f>
        <v>6.5816771986315414E-2</v>
      </c>
      <c r="AT80" s="3">
        <f>+'Indice PondENGHO'!AT78/'Indice PondENGHO'!AT77-1</f>
        <v>6.4522071405722414E-2</v>
      </c>
      <c r="AU80" s="3">
        <f>+'Indice PondENGHO'!AU78/'Indice PondENGHO'!AU77-1</f>
        <v>6.2498769255357356E-2</v>
      </c>
      <c r="AV80" s="3">
        <f>+'Indice PondENGHO'!AV78/'Indice PondENGHO'!AV77-1</f>
        <v>7.6265713075822861E-2</v>
      </c>
      <c r="AW80" s="3">
        <f>+'Indice PondENGHO'!AW78/'Indice PondENGHO'!AW77-1</f>
        <v>5.6924101086196277E-2</v>
      </c>
      <c r="AX80" s="3">
        <f>+'Indice PondENGHO'!AX78/'Indice PondENGHO'!AX77-1</f>
        <v>9.6968189088324053E-2</v>
      </c>
      <c r="AY80" s="3">
        <f>+'Indice PondENGHO'!AY78/'Indice PondENGHO'!AY77-1</f>
        <v>6.6293890988978088E-2</v>
      </c>
      <c r="AZ80" s="10">
        <f>+'Indice PondENGHO'!AZ78/'Indice PondENGHO'!AZ77-1</f>
        <v>0.10540870118124146</v>
      </c>
      <c r="BA80" s="3">
        <f>+'Indice PondENGHO'!BA78/'Indice PondENGHO'!BA77-1</f>
        <v>5.0745796619643624E-2</v>
      </c>
      <c r="BB80" s="3">
        <f>+'Indice PondENGHO'!BB78/'Indice PondENGHO'!BB77-1</f>
        <v>8.2286620686684797E-2</v>
      </c>
      <c r="BC80" s="3">
        <f>+'Indice PondENGHO'!BC78/'Indice PondENGHO'!BC77-1</f>
        <v>5.943585868361323E-2</v>
      </c>
      <c r="BD80" s="3">
        <f>+'Indice PondENGHO'!BD78/'Indice PondENGHO'!BD77-1</f>
        <v>8.6822197874085072E-2</v>
      </c>
      <c r="BE80" s="3">
        <f>+'Indice PondENGHO'!BE78/'Indice PondENGHO'!BE77-1</f>
        <v>6.6192721134732846E-2</v>
      </c>
      <c r="BF80" s="3">
        <f>+'Indice PondENGHO'!BF78/'Indice PondENGHO'!BF77-1</f>
        <v>6.5802554852839812E-2</v>
      </c>
      <c r="BG80" s="3">
        <f>+'Indice PondENGHO'!BG78/'Indice PondENGHO'!BG77-1</f>
        <v>6.3008347831638778E-2</v>
      </c>
      <c r="BH80" s="3">
        <f>+'Indice PondENGHO'!BH78/'Indice PondENGHO'!BH77-1</f>
        <v>7.6765465154550405E-2</v>
      </c>
      <c r="BI80" s="3">
        <f>+'Indice PondENGHO'!BI78/'Indice PondENGHO'!BI77-1</f>
        <v>5.8997580124236837E-2</v>
      </c>
      <c r="BJ80" s="3">
        <f>+'Indice PondENGHO'!BJ78/'Indice PondENGHO'!BJ77-1</f>
        <v>9.4933305285168412E-2</v>
      </c>
      <c r="BK80" s="11">
        <f>+'Indice PondENGHO'!BK78/'Indice PondENGHO'!BK77-1</f>
        <v>6.7204479461115962E-2</v>
      </c>
      <c r="BL80" s="2">
        <f t="shared" ref="BL80" si="19">+A80</f>
        <v>45017</v>
      </c>
      <c r="BM80" s="72">
        <f>+'Indice PondENGHO'!BL78/'Indice PondENGHO'!BL77-1</f>
        <v>8.4231451930415702E-2</v>
      </c>
      <c r="BN80" s="72">
        <f>+'Indice PondENGHO'!BM78/'Indice PondENGHO'!BM77-1</f>
        <v>8.2797406699570031E-2</v>
      </c>
      <c r="BO80" s="72">
        <f>+'Indice PondENGHO'!BN78/'Indice PondENGHO'!BN77-1</f>
        <v>8.2620826152109972E-2</v>
      </c>
      <c r="BP80" s="72">
        <f>+'Indice PondENGHO'!BO78/'Indice PondENGHO'!BO77-1</f>
        <v>8.1789171887757917E-2</v>
      </c>
      <c r="BQ80" s="72">
        <f>+'Indice PondENGHO'!BP78/'Indice PondENGHO'!BP77-1</f>
        <v>8.0776798606780442E-2</v>
      </c>
      <c r="BR80" s="10">
        <f>+'Indice PondENGHO'!BQ78/'Indice PondENGHO'!BQ77-1</f>
        <v>0.10376547284378401</v>
      </c>
      <c r="BS80" s="3">
        <f>+'Indice PondENGHO'!BR78/'Indice PondENGHO'!BR77-1</f>
        <v>5.1440889388868927E-2</v>
      </c>
      <c r="BT80" s="3">
        <f>+'Indice PondENGHO'!BS78/'Indice PondENGHO'!BS77-1</f>
        <v>8.0393332000831208E-2</v>
      </c>
      <c r="BU80" s="3">
        <f>+'Indice PondENGHO'!BT78/'Indice PondENGHO'!BT77-1</f>
        <v>5.6243197041893067E-2</v>
      </c>
      <c r="BV80" s="3">
        <f>+'Indice PondENGHO'!BU78/'Indice PondENGHO'!BU77-1</f>
        <v>8.6422641597247774E-2</v>
      </c>
      <c r="BW80" s="3">
        <f>+'Indice PondENGHO'!BV78/'Indice PondENGHO'!BV77-1</f>
        <v>6.5834662497034735E-2</v>
      </c>
      <c r="BX80" s="3">
        <f>+'Indice PondENGHO'!BW78/'Indice PondENGHO'!BW77-1</f>
        <v>6.4215093670978884E-2</v>
      </c>
      <c r="BY80" s="3">
        <f>+'Indice PondENGHO'!BX78/'Indice PondENGHO'!BX77-1</f>
        <v>6.2526346786232478E-2</v>
      </c>
      <c r="BZ80" s="3">
        <f>+'Indice PondENGHO'!BY78/'Indice PondENGHO'!BY77-1</f>
        <v>7.5820347320401771E-2</v>
      </c>
      <c r="CA80" s="3">
        <f>+'Indice PondENGHO'!BZ78/'Indice PondENGHO'!BZ77-1</f>
        <v>5.7468994752246649E-2</v>
      </c>
      <c r="CB80" s="3">
        <f>+'Indice PondENGHO'!CA78/'Indice PondENGHO'!CA77-1</f>
        <v>9.7357160906331952E-2</v>
      </c>
      <c r="CC80" s="11">
        <f>+'Indice PondENGHO'!CB78/'Indice PondENGHO'!CB77-1</f>
        <v>6.6249220657903063E-2</v>
      </c>
      <c r="CD80" s="10">
        <f>+'Indice PondENGHO'!CC78/'Indice PondENGHO'!CC77-1</f>
        <v>8.2073947215839604E-2</v>
      </c>
      <c r="CE80" s="11">
        <f>+'Indice PondENGHO'!CD78/'Indice PondENGHO'!CD77-1</f>
        <v>8.207395455955524E-2</v>
      </c>
      <c r="CG80" s="3">
        <f ca="1">+'Indice PondENGHO'!CF78/'Indice PondENGHO'!CF77-1</f>
        <v>8.2482946011938951E-2</v>
      </c>
      <c r="CI80" s="3">
        <f t="shared" ref="CI80:CI83" si="20">+BM80-BQ80</f>
        <v>3.4546533236352595E-3</v>
      </c>
      <c r="CJ80" s="3">
        <f>+'[3]Infla Mensual PondENGHO'!CF80</f>
        <v>3.6589351495972533E-3</v>
      </c>
      <c r="CK80" s="3">
        <f t="shared" ref="CK80:CK83" si="21">+CI80-CJ80</f>
        <v>-2.0428182596199385E-4</v>
      </c>
    </row>
    <row r="81" spans="1:109" x14ac:dyDescent="0.25">
      <c r="A81" s="2">
        <f t="shared" ref="A81" si="22">+DATE(C81,B81,1)</f>
        <v>45047</v>
      </c>
      <c r="B81" s="1">
        <f t="shared" si="7"/>
        <v>5</v>
      </c>
      <c r="C81" s="1">
        <f t="shared" ref="C81" si="23">+IF(B81=1,C80+1,C80)</f>
        <v>2023</v>
      </c>
      <c r="D81" s="10">
        <f>+'Indice PondENGHO'!D79/'Indice PondENGHO'!D78-1</f>
        <v>7.4356877002750288E-2</v>
      </c>
      <c r="E81" s="3">
        <f>+'Indice PondENGHO'!E79/'Indice PondENGHO'!E78-1</f>
        <v>9.2153066955593665E-2</v>
      </c>
      <c r="F81" s="3">
        <f>+'Indice PondENGHO'!F79/'Indice PondENGHO'!F78-1</f>
        <v>8.330132712384164E-2</v>
      </c>
      <c r="G81" s="3">
        <f>+'Indice PondENGHO'!G79/'Indice PondENGHO'!G78-1</f>
        <v>0.11793878737077024</v>
      </c>
      <c r="H81" s="3">
        <f>+'Indice PondENGHO'!H79/'Indice PondENGHO'!H78-1</f>
        <v>8.8235888591788214E-2</v>
      </c>
      <c r="I81" s="3">
        <f>+'Indice PondENGHO'!I79/'Indice PondENGHO'!I78-1</f>
        <v>9.3940133572290918E-2</v>
      </c>
      <c r="J81" s="3">
        <f>+'Indice PondENGHO'!J79/'Indice PondENGHO'!J78-1</f>
        <v>7.5527996206686154E-2</v>
      </c>
      <c r="K81" s="3">
        <f>+'Indice PondENGHO'!K79/'Indice PondENGHO'!K78-1</f>
        <v>7.503118640081663E-2</v>
      </c>
      <c r="L81" s="3">
        <f>+'Indice PondENGHO'!L79/'Indice PondENGHO'!L78-1</f>
        <v>7.8085078625706572E-2</v>
      </c>
      <c r="M81" s="3">
        <f>+'Indice PondENGHO'!M79/'Indice PondENGHO'!M78-1</f>
        <v>5.7200691927751901E-2</v>
      </c>
      <c r="N81" s="3">
        <f>+'Indice PondENGHO'!N79/'Indice PondENGHO'!N78-1</f>
        <v>9.2204394557022562E-2</v>
      </c>
      <c r="O81" s="11">
        <f>+'Indice PondENGHO'!O79/'Indice PondENGHO'!O78-1</f>
        <v>7.2648387955538407E-2</v>
      </c>
      <c r="P81" s="3">
        <f>+'Indice PondENGHO'!P79/'Indice PondENGHO'!P78-1</f>
        <v>7.3344903724019694E-2</v>
      </c>
      <c r="Q81" s="3">
        <f>+'Indice PondENGHO'!Q79/'Indice PondENGHO'!Q78-1</f>
        <v>9.1798159693973425E-2</v>
      </c>
      <c r="R81" s="3">
        <f>+'Indice PondENGHO'!R79/'Indice PondENGHO'!R78-1</f>
        <v>8.2854299390509256E-2</v>
      </c>
      <c r="S81" s="3">
        <f>+'Indice PondENGHO'!S79/'Indice PondENGHO'!S78-1</f>
        <v>0.11858641933608061</v>
      </c>
      <c r="T81" s="3">
        <f>+'Indice PondENGHO'!T79/'Indice PondENGHO'!T78-1</f>
        <v>8.7636055206679719E-2</v>
      </c>
      <c r="U81" s="3">
        <f>+'Indice PondENGHO'!U79/'Indice PondENGHO'!U78-1</f>
        <v>9.2430934507357732E-2</v>
      </c>
      <c r="V81" s="3">
        <f>+'Indice PondENGHO'!V79/'Indice PondENGHO'!V78-1</f>
        <v>7.6949526691755699E-2</v>
      </c>
      <c r="W81" s="3">
        <f>+'Indice PondENGHO'!W79/'Indice PondENGHO'!W78-1</f>
        <v>7.5226734559438846E-2</v>
      </c>
      <c r="X81" s="3">
        <f>+'Indice PondENGHO'!X79/'Indice PondENGHO'!X78-1</f>
        <v>8.0600694736796763E-2</v>
      </c>
      <c r="Y81" s="3">
        <f>+'Indice PondENGHO'!Y79/'Indice PondENGHO'!Y78-1</f>
        <v>5.8040569128346986E-2</v>
      </c>
      <c r="Z81" s="3">
        <f>+'Indice PondENGHO'!Z79/'Indice PondENGHO'!Z78-1</f>
        <v>9.341215145196391E-2</v>
      </c>
      <c r="AA81" s="3">
        <f>+'Indice PondENGHO'!AA79/'Indice PondENGHO'!AA78-1</f>
        <v>7.1400211035012928E-2</v>
      </c>
      <c r="AB81" s="10">
        <f>+'Indice PondENGHO'!AB79/'Indice PondENGHO'!AB78-1</f>
        <v>7.2213108285020811E-2</v>
      </c>
      <c r="AC81" s="3">
        <f>+'Indice PondENGHO'!AC79/'Indice PondENGHO'!AC78-1</f>
        <v>9.272827453984589E-2</v>
      </c>
      <c r="AD81" s="3">
        <f>+'Indice PondENGHO'!AD79/'Indice PondENGHO'!AD78-1</f>
        <v>8.2513211643062023E-2</v>
      </c>
      <c r="AE81" s="3">
        <f>+'Indice PondENGHO'!AE79/'Indice PondENGHO'!AE78-1</f>
        <v>0.11897024287444835</v>
      </c>
      <c r="AF81" s="3">
        <f>+'Indice PondENGHO'!AF79/'Indice PondENGHO'!AF78-1</f>
        <v>8.7674521098168867E-2</v>
      </c>
      <c r="AG81" s="3">
        <f>+'Indice PondENGHO'!AG79/'Indice PondENGHO'!AG78-1</f>
        <v>9.1673672114812366E-2</v>
      </c>
      <c r="AH81" s="3">
        <f>+'Indice PondENGHO'!AH79/'Indice PondENGHO'!AH78-1</f>
        <v>7.8700522392371131E-2</v>
      </c>
      <c r="AI81" s="3">
        <f>+'Indice PondENGHO'!AI79/'Indice PondENGHO'!AI78-1</f>
        <v>7.5659969835868646E-2</v>
      </c>
      <c r="AJ81" s="3">
        <f>+'Indice PondENGHO'!AJ79/'Indice PondENGHO'!AJ78-1</f>
        <v>8.1632131431054411E-2</v>
      </c>
      <c r="AK81" s="3">
        <f>+'Indice PondENGHO'!AK79/'Indice PondENGHO'!AK78-1</f>
        <v>5.8704295519423022E-2</v>
      </c>
      <c r="AL81" s="3">
        <f>+'Indice PondENGHO'!AL79/'Indice PondENGHO'!AL78-1</f>
        <v>9.4704600727385957E-2</v>
      </c>
      <c r="AM81" s="11">
        <f>+'Indice PondENGHO'!AM79/'Indice PondENGHO'!AM78-1</f>
        <v>7.0903944070688008E-2</v>
      </c>
      <c r="AN81" s="3">
        <f>+'Indice PondENGHO'!AN79/'Indice PondENGHO'!AN78-1</f>
        <v>7.1653766804700592E-2</v>
      </c>
      <c r="AO81" s="3">
        <f>+'Indice PondENGHO'!AO79/'Indice PondENGHO'!AO78-1</f>
        <v>9.2475985249785619E-2</v>
      </c>
      <c r="AP81" s="3">
        <f>+'Indice PondENGHO'!AP79/'Indice PondENGHO'!AP78-1</f>
        <v>8.2980157144196376E-2</v>
      </c>
      <c r="AQ81" s="3">
        <f>+'Indice PondENGHO'!AQ79/'Indice PondENGHO'!AQ78-1</f>
        <v>0.11789930233189883</v>
      </c>
      <c r="AR81" s="3">
        <f>+'Indice PondENGHO'!AR79/'Indice PondENGHO'!AR78-1</f>
        <v>8.7652555881589045E-2</v>
      </c>
      <c r="AS81" s="3">
        <f>+'Indice PondENGHO'!AS79/'Indice PondENGHO'!AS78-1</f>
        <v>8.9622992238298727E-2</v>
      </c>
      <c r="AT81" s="3">
        <f>+'Indice PondENGHO'!AT79/'Indice PondENGHO'!AT78-1</f>
        <v>7.9839086541954929E-2</v>
      </c>
      <c r="AU81" s="3">
        <f>+'Indice PondENGHO'!AU79/'Indice PondENGHO'!AU78-1</f>
        <v>7.5784139660987293E-2</v>
      </c>
      <c r="AV81" s="3">
        <f>+'Indice PondENGHO'!AV79/'Indice PondENGHO'!AV78-1</f>
        <v>8.4068546536529842E-2</v>
      </c>
      <c r="AW81" s="3">
        <f>+'Indice PondENGHO'!AW79/'Indice PondENGHO'!AW78-1</f>
        <v>5.8102568223895368E-2</v>
      </c>
      <c r="AX81" s="3">
        <f>+'Indice PondENGHO'!AX79/'Indice PondENGHO'!AX78-1</f>
        <v>9.4431646449417928E-2</v>
      </c>
      <c r="AY81" s="3">
        <f>+'Indice PondENGHO'!AY79/'Indice PondENGHO'!AY78-1</f>
        <v>7.049205620553467E-2</v>
      </c>
      <c r="AZ81" s="10">
        <f>+'Indice PondENGHO'!AZ79/'Indice PondENGHO'!AZ78-1</f>
        <v>7.1041680153284714E-2</v>
      </c>
      <c r="BA81" s="3">
        <f>+'Indice PondENGHO'!BA79/'Indice PondENGHO'!BA78-1</f>
        <v>9.168382129050956E-2</v>
      </c>
      <c r="BB81" s="3">
        <f>+'Indice PondENGHO'!BB79/'Indice PondENGHO'!BB78-1</f>
        <v>8.3463027944882695E-2</v>
      </c>
      <c r="BC81" s="3">
        <f>+'Indice PondENGHO'!BC79/'Indice PondENGHO'!BC78-1</f>
        <v>0.11637914201362709</v>
      </c>
      <c r="BD81" s="3">
        <f>+'Indice PondENGHO'!BD79/'Indice PondENGHO'!BD78-1</f>
        <v>8.7201113518200701E-2</v>
      </c>
      <c r="BE81" s="3">
        <f>+'Indice PondENGHO'!BE79/'Indice PondENGHO'!BE78-1</f>
        <v>8.7507159794987466E-2</v>
      </c>
      <c r="BF81" s="3">
        <f>+'Indice PondENGHO'!BF79/'Indice PondENGHO'!BF78-1</f>
        <v>8.1354978483278106E-2</v>
      </c>
      <c r="BG81" s="3">
        <f>+'Indice PondENGHO'!BG79/'Indice PondENGHO'!BG78-1</f>
        <v>7.6009358524037118E-2</v>
      </c>
      <c r="BH81" s="3">
        <f>+'Indice PondENGHO'!BH79/'Indice PondENGHO'!BH78-1</f>
        <v>8.754454320298577E-2</v>
      </c>
      <c r="BI81" s="3">
        <f>+'Indice PondENGHO'!BI79/'Indice PondENGHO'!BI78-1</f>
        <v>5.8226448996285596E-2</v>
      </c>
      <c r="BJ81" s="3">
        <f>+'Indice PondENGHO'!BJ79/'Indice PondENGHO'!BJ78-1</f>
        <v>9.4683474146087354E-2</v>
      </c>
      <c r="BK81" s="11">
        <f>+'Indice PondENGHO'!BK79/'Indice PondENGHO'!BK78-1</f>
        <v>6.9963364642983583E-2</v>
      </c>
      <c r="BL81" s="2">
        <f t="shared" ref="BL81" si="24">+A81</f>
        <v>45047</v>
      </c>
      <c r="BM81" s="72">
        <f>+'Indice PondENGHO'!BL79/'Indice PondENGHO'!BL78-1</f>
        <v>8.181422484082379E-2</v>
      </c>
      <c r="BN81" s="72">
        <f>+'Indice PondENGHO'!BM79/'Indice PondENGHO'!BM78-1</f>
        <v>8.2359797103418675E-2</v>
      </c>
      <c r="BO81" s="72">
        <f>+'Indice PondENGHO'!BN79/'Indice PondENGHO'!BN78-1</f>
        <v>8.2643663304142745E-2</v>
      </c>
      <c r="BP81" s="72">
        <f>+'Indice PondENGHO'!BO79/'Indice PondENGHO'!BO78-1</f>
        <v>8.3139029297770062E-2</v>
      </c>
      <c r="BQ81" s="72">
        <f>+'Indice PondENGHO'!BP79/'Indice PondENGHO'!BP78-1</f>
        <v>8.4400392786111889E-2</v>
      </c>
      <c r="BR81" s="10">
        <f>+'Indice PondENGHO'!BQ79/'Indice PondENGHO'!BQ78-1</f>
        <v>7.2432198110495838E-2</v>
      </c>
      <c r="BS81" s="3">
        <f>+'Indice PondENGHO'!BR79/'Indice PondENGHO'!BR78-1</f>
        <v>9.2107785632469019E-2</v>
      </c>
      <c r="BT81" s="3">
        <f>+'Indice PondENGHO'!BS79/'Indice PondENGHO'!BS78-1</f>
        <v>8.3056089009248435E-2</v>
      </c>
      <c r="BU81" s="3">
        <f>+'Indice PondENGHO'!BT79/'Indice PondENGHO'!BT78-1</f>
        <v>0.11770450718164072</v>
      </c>
      <c r="BV81" s="3">
        <f>+'Indice PondENGHO'!BU79/'Indice PondENGHO'!BU78-1</f>
        <v>8.751762752632164E-2</v>
      </c>
      <c r="BW81" s="3">
        <f>+'Indice PondENGHO'!BV79/'Indice PondENGHO'!BV78-1</f>
        <v>8.9782919548651918E-2</v>
      </c>
      <c r="BX81" s="3">
        <f>+'Indice PondENGHO'!BW79/'Indice PondENGHO'!BW78-1</f>
        <v>7.9403468228573582E-2</v>
      </c>
      <c r="BY81" s="3">
        <f>+'Indice PondENGHO'!BX79/'Indice PondENGHO'!BX78-1</f>
        <v>7.5642507214693344E-2</v>
      </c>
      <c r="BZ81" s="3">
        <f>+'Indice PondENGHO'!BY79/'Indice PondENGHO'!BY78-1</f>
        <v>8.3837510959469563E-2</v>
      </c>
      <c r="CA81" s="3">
        <f>+'Indice PondENGHO'!BZ79/'Indice PondENGHO'!BZ78-1</f>
        <v>5.8194536062702751E-2</v>
      </c>
      <c r="CB81" s="3">
        <f>+'Indice PondENGHO'!CA79/'Indice PondENGHO'!CA78-1</f>
        <v>9.4269636989086525E-2</v>
      </c>
      <c r="CC81" s="11">
        <f>+'Indice PondENGHO'!CB79/'Indice PondENGHO'!CB78-1</f>
        <v>7.0703377875733109E-2</v>
      </c>
      <c r="CD81" s="10">
        <f>+'Indice PondENGHO'!CC79/'Indice PondENGHO'!CC78-1</f>
        <v>8.3167064199359153E-2</v>
      </c>
      <c r="CE81" s="11">
        <f>+'Indice PondENGHO'!CD79/'Indice PondENGHO'!CD78-1</f>
        <v>8.3167153766567692E-2</v>
      </c>
      <c r="CG81" s="3">
        <f ca="1">+'Indice PondENGHO'!CF79/'Indice PondENGHO'!CF78-1</f>
        <v>8.3346591963253891E-2</v>
      </c>
      <c r="CI81" s="3">
        <f t="shared" si="20"/>
        <v>-2.5861679452880981E-3</v>
      </c>
      <c r="CJ81" s="3">
        <f>+'[3]Infla Mensual PondENGHO'!CF81</f>
        <v>-5.6679767016569738E-3</v>
      </c>
      <c r="CK81" s="3">
        <f t="shared" si="21"/>
        <v>3.0818087563688756E-3</v>
      </c>
    </row>
    <row r="82" spans="1:109" x14ac:dyDescent="0.25">
      <c r="A82" s="2">
        <f t="shared" ref="A82" si="25">+DATE(C82,B82,1)</f>
        <v>45078</v>
      </c>
      <c r="B82" s="1">
        <f t="shared" si="7"/>
        <v>6</v>
      </c>
      <c r="C82" s="1">
        <f t="shared" ref="C82" si="26">+IF(B82=1,C81+1,C81)</f>
        <v>2023</v>
      </c>
      <c r="D82" s="10">
        <f>+'Indice PondENGHO'!D80/'Indice PondENGHO'!D79-1</f>
        <v>6.2745494909204336E-2</v>
      </c>
      <c r="E82" s="3">
        <f>+'Indice PondENGHO'!E80/'Indice PondENGHO'!E79-1</f>
        <v>5.94835025482221E-2</v>
      </c>
      <c r="F82" s="3">
        <f>+'Indice PondENGHO'!F80/'Indice PondENGHO'!F79-1</f>
        <v>5.8693857666842097E-2</v>
      </c>
      <c r="G82" s="3">
        <f>+'Indice PondENGHO'!G80/'Indice PondENGHO'!G79-1</f>
        <v>9.4919204782406785E-2</v>
      </c>
      <c r="H82" s="3">
        <f>+'Indice PondENGHO'!H80/'Indice PondENGHO'!H79-1</f>
        <v>7.8555539181845768E-2</v>
      </c>
      <c r="I82" s="3">
        <f>+'Indice PondENGHO'!I80/'Indice PondENGHO'!I79-1</f>
        <v>8.7037106762560823E-2</v>
      </c>
      <c r="J82" s="3">
        <f>+'Indice PondENGHO'!J80/'Indice PondENGHO'!J79-1</f>
        <v>6.3493023537833926E-2</v>
      </c>
      <c r="K82" s="3">
        <f>+'Indice PondENGHO'!K80/'Indice PondENGHO'!K79-1</f>
        <v>0.10520314247731188</v>
      </c>
      <c r="L82" s="3">
        <f>+'Indice PondENGHO'!L80/'Indice PondENGHO'!L79-1</f>
        <v>6.5039465887620773E-2</v>
      </c>
      <c r="M82" s="3">
        <f>+'Indice PondENGHO'!M80/'Indice PondENGHO'!M79-1</f>
        <v>8.5440851621768843E-2</v>
      </c>
      <c r="N82" s="3">
        <f>+'Indice PondENGHO'!N80/'Indice PondENGHO'!N79-1</f>
        <v>5.8285799995801746E-2</v>
      </c>
      <c r="O82" s="11">
        <f>+'Indice PondENGHO'!O80/'Indice PondENGHO'!O79-1</f>
        <v>6.6663778377441529E-2</v>
      </c>
      <c r="P82" s="3">
        <f>+'Indice PondENGHO'!P80/'Indice PondENGHO'!P79-1</f>
        <v>6.1302115197177098E-2</v>
      </c>
      <c r="Q82" s="3">
        <f>+'Indice PondENGHO'!Q80/'Indice PondENGHO'!Q79-1</f>
        <v>5.9125695135665568E-2</v>
      </c>
      <c r="R82" s="3">
        <f>+'Indice PondENGHO'!R80/'Indice PondENGHO'!R79-1</f>
        <v>5.8699875464382378E-2</v>
      </c>
      <c r="S82" s="3">
        <f>+'Indice PondENGHO'!S80/'Indice PondENGHO'!S79-1</f>
        <v>8.5848850768843077E-2</v>
      </c>
      <c r="T82" s="3">
        <f>+'Indice PondENGHO'!T80/'Indice PondENGHO'!T79-1</f>
        <v>7.9284223589116687E-2</v>
      </c>
      <c r="U82" s="3">
        <f>+'Indice PondENGHO'!U80/'Indice PondENGHO'!U79-1</f>
        <v>8.6925358139754882E-2</v>
      </c>
      <c r="V82" s="3">
        <f>+'Indice PondENGHO'!V80/'Indice PondENGHO'!V79-1</f>
        <v>6.3963420525476433E-2</v>
      </c>
      <c r="W82" s="3">
        <f>+'Indice PondENGHO'!W80/'Indice PondENGHO'!W79-1</f>
        <v>0.10610531879416341</v>
      </c>
      <c r="X82" s="3">
        <f>+'Indice PondENGHO'!X80/'Indice PondENGHO'!X79-1</f>
        <v>6.5229892520809463E-2</v>
      </c>
      <c r="Y82" s="3">
        <f>+'Indice PondENGHO'!Y80/'Indice PondENGHO'!Y79-1</f>
        <v>8.523060958990536E-2</v>
      </c>
      <c r="Z82" s="3">
        <f>+'Indice PondENGHO'!Z80/'Indice PondENGHO'!Z79-1</f>
        <v>6.0544395455160327E-2</v>
      </c>
      <c r="AA82" s="3">
        <f>+'Indice PondENGHO'!AA80/'Indice PondENGHO'!AA79-1</f>
        <v>6.5672279672163159E-2</v>
      </c>
      <c r="AB82" s="10">
        <f>+'Indice PondENGHO'!AB80/'Indice PondENGHO'!AB79-1</f>
        <v>6.0475376942587422E-2</v>
      </c>
      <c r="AC82" s="3">
        <f>+'Indice PondENGHO'!AC80/'Indice PondENGHO'!AC79-1</f>
        <v>5.857886898485698E-2</v>
      </c>
      <c r="AD82" s="3">
        <f>+'Indice PondENGHO'!AD80/'Indice PondENGHO'!AD79-1</f>
        <v>5.8862965469220541E-2</v>
      </c>
      <c r="AE82" s="3">
        <f>+'Indice PondENGHO'!AE80/'Indice PondENGHO'!AE79-1</f>
        <v>7.9663838791993236E-2</v>
      </c>
      <c r="AF82" s="3">
        <f>+'Indice PondENGHO'!AF80/'Indice PondENGHO'!AF79-1</f>
        <v>7.9393481462117332E-2</v>
      </c>
      <c r="AG82" s="3">
        <f>+'Indice PondENGHO'!AG80/'Indice PondENGHO'!AG79-1</f>
        <v>8.6461388077814005E-2</v>
      </c>
      <c r="AH82" s="3">
        <f>+'Indice PondENGHO'!AH80/'Indice PondENGHO'!AH79-1</f>
        <v>6.4634283326790332E-2</v>
      </c>
      <c r="AI82" s="3">
        <f>+'Indice PondENGHO'!AI80/'Indice PondENGHO'!AI79-1</f>
        <v>0.10688964417376168</v>
      </c>
      <c r="AJ82" s="3">
        <f>+'Indice PondENGHO'!AJ80/'Indice PondENGHO'!AJ79-1</f>
        <v>6.5318144359817198E-2</v>
      </c>
      <c r="AK82" s="3">
        <f>+'Indice PondENGHO'!AK80/'Indice PondENGHO'!AK79-1</f>
        <v>8.4260353235938723E-2</v>
      </c>
      <c r="AL82" s="3">
        <f>+'Indice PondENGHO'!AL80/'Indice PondENGHO'!AL79-1</f>
        <v>6.3293509991783958E-2</v>
      </c>
      <c r="AM82" s="11">
        <f>+'Indice PondENGHO'!AM80/'Indice PondENGHO'!AM79-1</f>
        <v>6.5202545520919752E-2</v>
      </c>
      <c r="AN82" s="3">
        <f>+'Indice PondENGHO'!AN80/'Indice PondENGHO'!AN79-1</f>
        <v>6.0173496503703294E-2</v>
      </c>
      <c r="AO82" s="3">
        <f>+'Indice PondENGHO'!AO80/'Indice PondENGHO'!AO79-1</f>
        <v>5.8213015416638481E-2</v>
      </c>
      <c r="AP82" s="3">
        <f>+'Indice PondENGHO'!AP80/'Indice PondENGHO'!AP79-1</f>
        <v>5.890144541791198E-2</v>
      </c>
      <c r="AQ82" s="3">
        <f>+'Indice PondENGHO'!AQ80/'Indice PondENGHO'!AQ79-1</f>
        <v>7.927300974477669E-2</v>
      </c>
      <c r="AR82" s="3">
        <f>+'Indice PondENGHO'!AR80/'Indice PondENGHO'!AR79-1</f>
        <v>7.9455783332166297E-2</v>
      </c>
      <c r="AS82" s="3">
        <f>+'Indice PondENGHO'!AS80/'Indice PondENGHO'!AS79-1</f>
        <v>8.5969033970074493E-2</v>
      </c>
      <c r="AT82" s="3">
        <f>+'Indice PondENGHO'!AT80/'Indice PondENGHO'!AT79-1</f>
        <v>6.4773764761468566E-2</v>
      </c>
      <c r="AU82" s="3">
        <f>+'Indice PondENGHO'!AU80/'Indice PondENGHO'!AU79-1</f>
        <v>0.10623628430479881</v>
      </c>
      <c r="AV82" s="3">
        <f>+'Indice PondENGHO'!AV80/'Indice PondENGHO'!AV79-1</f>
        <v>6.5320892350656967E-2</v>
      </c>
      <c r="AW82" s="3">
        <f>+'Indice PondENGHO'!AW80/'Indice PondENGHO'!AW79-1</f>
        <v>8.3480173932140911E-2</v>
      </c>
      <c r="AX82" s="3">
        <f>+'Indice PondENGHO'!AX80/'Indice PondENGHO'!AX79-1</f>
        <v>6.4404954560929983E-2</v>
      </c>
      <c r="AY82" s="3">
        <f>+'Indice PondENGHO'!AY80/'Indice PondENGHO'!AY79-1</f>
        <v>6.5042258497105321E-2</v>
      </c>
      <c r="AZ82" s="10">
        <f>+'Indice PondENGHO'!AZ80/'Indice PondENGHO'!AZ79-1</f>
        <v>5.9461670496181895E-2</v>
      </c>
      <c r="BA82" s="3">
        <f>+'Indice PondENGHO'!BA80/'Indice PondENGHO'!BA79-1</f>
        <v>5.8135629403242906E-2</v>
      </c>
      <c r="BB82" s="3">
        <f>+'Indice PondENGHO'!BB80/'Indice PondENGHO'!BB79-1</f>
        <v>5.9074741196704528E-2</v>
      </c>
      <c r="BC82" s="3">
        <f>+'Indice PondENGHO'!BC80/'Indice PondENGHO'!BC79-1</f>
        <v>7.7998130087487461E-2</v>
      </c>
      <c r="BD82" s="3">
        <f>+'Indice PondENGHO'!BD80/'Indice PondENGHO'!BD79-1</f>
        <v>8.0511087651957691E-2</v>
      </c>
      <c r="BE82" s="3">
        <f>+'Indice PondENGHO'!BE80/'Indice PondENGHO'!BE79-1</f>
        <v>8.541487600210651E-2</v>
      </c>
      <c r="BF82" s="3">
        <f>+'Indice PondENGHO'!BF80/'Indice PondENGHO'!BF79-1</f>
        <v>6.5003583207092097E-2</v>
      </c>
      <c r="BG82" s="3">
        <f>+'Indice PondENGHO'!BG80/'Indice PondENGHO'!BG79-1</f>
        <v>0.10714008614602544</v>
      </c>
      <c r="BH82" s="3">
        <f>+'Indice PondENGHO'!BH80/'Indice PondENGHO'!BH79-1</f>
        <v>6.494432328969646E-2</v>
      </c>
      <c r="BI82" s="3">
        <f>+'Indice PondENGHO'!BI80/'Indice PondENGHO'!BI79-1</f>
        <v>8.4633088956963309E-2</v>
      </c>
      <c r="BJ82" s="3">
        <f>+'Indice PondENGHO'!BJ80/'Indice PondENGHO'!BJ79-1</f>
        <v>6.6066004965767089E-2</v>
      </c>
      <c r="BK82" s="11">
        <f>+'Indice PondENGHO'!BK80/'Indice PondENGHO'!BK79-1</f>
        <v>6.484707288590319E-2</v>
      </c>
      <c r="BL82" s="2">
        <f t="shared" ref="BL82" si="27">+A82</f>
        <v>45078</v>
      </c>
      <c r="BM82" s="72">
        <f>+'Indice PondENGHO'!BL80/'Indice PondENGHO'!BL79-1</f>
        <v>6.7322597510143023E-2</v>
      </c>
      <c r="BN82" s="72">
        <f>+'Indice PondENGHO'!BM80/'Indice PondENGHO'!BM79-1</f>
        <v>6.707494668461611E-2</v>
      </c>
      <c r="BO82" s="72">
        <f>+'Indice PondENGHO'!BN80/'Indice PondENGHO'!BN79-1</f>
        <v>6.7223898883629341E-2</v>
      </c>
      <c r="BP82" s="72">
        <f>+'Indice PondENGHO'!BO80/'Indice PondENGHO'!BO79-1</f>
        <v>6.7673807224430949E-2</v>
      </c>
      <c r="BQ82" s="72">
        <f>+'Indice PondENGHO'!BP80/'Indice PondENGHO'!BP79-1</f>
        <v>6.873063992889672E-2</v>
      </c>
      <c r="BR82" s="10">
        <f>+'Indice PondENGHO'!BQ80/'Indice PondENGHO'!BQ79-1</f>
        <v>6.0750295221944306E-2</v>
      </c>
      <c r="BS82" s="3">
        <f>+'Indice PondENGHO'!BR80/'Indice PondENGHO'!BR79-1</f>
        <v>5.8594732557438078E-2</v>
      </c>
      <c r="BT82" s="3">
        <f>+'Indice PondENGHO'!BS80/'Indice PondENGHO'!BS79-1</f>
        <v>5.8882719005933115E-2</v>
      </c>
      <c r="BU82" s="3">
        <f>+'Indice PondENGHO'!BT80/'Indice PondENGHO'!BT79-1</f>
        <v>8.1825911493810244E-2</v>
      </c>
      <c r="BV82" s="3">
        <f>+'Indice PondENGHO'!BU80/'Indice PondENGHO'!BU79-1</f>
        <v>7.9783489712646594E-2</v>
      </c>
      <c r="BW82" s="3">
        <f>+'Indice PondENGHO'!BV80/'Indice PondENGHO'!BV79-1</f>
        <v>8.6025046157351959E-2</v>
      </c>
      <c r="BX82" s="3">
        <f>+'Indice PondENGHO'!BW80/'Indice PondENGHO'!BW79-1</f>
        <v>6.4606164637280639E-2</v>
      </c>
      <c r="BY82" s="3">
        <f>+'Indice PondENGHO'!BX80/'Indice PondENGHO'!BX79-1</f>
        <v>0.10648216339191907</v>
      </c>
      <c r="BZ82" s="3">
        <f>+'Indice PondENGHO'!BY80/'Indice PondENGHO'!BY79-1</f>
        <v>6.513846918249544E-2</v>
      </c>
      <c r="CA82" s="3">
        <f>+'Indice PondENGHO'!BZ80/'Indice PondENGHO'!BZ79-1</f>
        <v>8.4424122480934782E-2</v>
      </c>
      <c r="CB82" s="3">
        <f>+'Indice PondENGHO'!CA80/'Indice PondENGHO'!CA79-1</f>
        <v>6.3922033522167965E-2</v>
      </c>
      <c r="CC82" s="11">
        <f>+'Indice PondENGHO'!CB80/'Indice PondENGHO'!CB79-1</f>
        <v>6.5244221044691075E-2</v>
      </c>
      <c r="CD82" s="10">
        <f>+'Indice PondENGHO'!CC80/'Indice PondENGHO'!CC79-1</f>
        <v>6.7794590366538454E-2</v>
      </c>
      <c r="CE82" s="11">
        <f>+'Indice PondENGHO'!CD80/'Indice PondENGHO'!CD79-1</f>
        <v>6.7794514025491637E-2</v>
      </c>
      <c r="CG82" s="3">
        <f ca="1">+'Indice PondENGHO'!CF80/'Indice PondENGHO'!CF79-1</f>
        <v>6.7566644601940729E-2</v>
      </c>
      <c r="CI82" s="3">
        <f t="shared" si="20"/>
        <v>-1.4080424187536966E-3</v>
      </c>
      <c r="CJ82" s="3">
        <f>+'[3]Infla Mensual PondENGHO'!CF82</f>
        <v>-5.1553407475140034E-3</v>
      </c>
      <c r="CK82" s="3">
        <f t="shared" si="21"/>
        <v>3.7472983287603068E-3</v>
      </c>
    </row>
    <row r="83" spans="1:109" x14ac:dyDescent="0.25">
      <c r="A83" s="2">
        <f t="shared" ref="A83" si="28">+DATE(C83,B83,1)</f>
        <v>45108</v>
      </c>
      <c r="B83" s="1">
        <f t="shared" si="7"/>
        <v>7</v>
      </c>
      <c r="C83" s="1">
        <f t="shared" ref="C83" si="29">+IF(B83=1,C82+1,C82)</f>
        <v>2023</v>
      </c>
      <c r="D83" s="10">
        <f>+'Indice PondENGHO'!D81/'Indice PondENGHO'!D80-1</f>
        <v>7.4027283299319624E-2</v>
      </c>
      <c r="E83" s="3">
        <f>+'Indice PondENGHO'!E81/'Indice PondENGHO'!E80-1</f>
        <v>9.703738494155445E-2</v>
      </c>
      <c r="F83" s="3">
        <f>+'Indice PondENGHO'!F81/'Indice PondENGHO'!F80-1</f>
        <v>5.715516236452145E-2</v>
      </c>
      <c r="G83" s="3">
        <f>+'Indice PondENGHO'!G81/'Indice PondENGHO'!G80-1</f>
        <v>4.2831724546019467E-2</v>
      </c>
      <c r="H83" s="3">
        <f>+'Indice PondENGHO'!H81/'Indice PondENGHO'!H80-1</f>
        <v>6.2605528850753434E-2</v>
      </c>
      <c r="I83" s="3">
        <f>+'Indice PondENGHO'!I81/'Indice PondENGHO'!I80-1</f>
        <v>9.2445555757422193E-2</v>
      </c>
      <c r="J83" s="3">
        <f>+'Indice PondENGHO'!J81/'Indice PondENGHO'!J80-1</f>
        <v>5.6149875358688206E-2</v>
      </c>
      <c r="K83" s="3">
        <f>+'Indice PondENGHO'!K81/'Indice PondENGHO'!K80-1</f>
        <v>0.1336339845588328</v>
      </c>
      <c r="L83" s="3">
        <f>+'Indice PondENGHO'!L81/'Indice PondENGHO'!L80-1</f>
        <v>0.10835954065139908</v>
      </c>
      <c r="M83" s="3">
        <f>+'Indice PondENGHO'!M81/'Indice PondENGHO'!M80-1</f>
        <v>7.382094973102471E-2</v>
      </c>
      <c r="N83" s="3">
        <f>+'Indice PondENGHO'!N81/'Indice PondENGHO'!N80-1</f>
        <v>7.3767373848831141E-2</v>
      </c>
      <c r="O83" s="11">
        <f>+'Indice PondENGHO'!O81/'Indice PondENGHO'!O80-1</f>
        <v>6.2597428218312157E-2</v>
      </c>
      <c r="P83" s="3">
        <f>+'Indice PondENGHO'!P81/'Indice PondENGHO'!P80-1</f>
        <v>7.4396777174391193E-2</v>
      </c>
      <c r="Q83" s="3">
        <f>+'Indice PondENGHO'!Q81/'Indice PondENGHO'!Q80-1</f>
        <v>9.6688473448915735E-2</v>
      </c>
      <c r="R83" s="3">
        <f>+'Indice PondENGHO'!R81/'Indice PondENGHO'!R80-1</f>
        <v>5.838629319769062E-2</v>
      </c>
      <c r="S83" s="3">
        <f>+'Indice PondENGHO'!S81/'Indice PondENGHO'!S80-1</f>
        <v>4.124974474167864E-2</v>
      </c>
      <c r="T83" s="3">
        <f>+'Indice PondENGHO'!T81/'Indice PondENGHO'!T80-1</f>
        <v>6.2122618680918062E-2</v>
      </c>
      <c r="U83" s="3">
        <f>+'Indice PondENGHO'!U81/'Indice PondENGHO'!U80-1</f>
        <v>9.155467998811595E-2</v>
      </c>
      <c r="V83" s="3">
        <f>+'Indice PondENGHO'!V81/'Indice PondENGHO'!V80-1</f>
        <v>5.5251994490995049E-2</v>
      </c>
      <c r="W83" s="3">
        <f>+'Indice PondENGHO'!W81/'Indice PondENGHO'!W80-1</f>
        <v>0.13551236872544292</v>
      </c>
      <c r="X83" s="3">
        <f>+'Indice PondENGHO'!X81/'Indice PondENGHO'!X80-1</f>
        <v>0.10968086641064545</v>
      </c>
      <c r="Y83" s="3">
        <f>+'Indice PondENGHO'!Y81/'Indice PondENGHO'!Y80-1</f>
        <v>7.5949710124365133E-2</v>
      </c>
      <c r="Z83" s="3">
        <f>+'Indice PondENGHO'!Z81/'Indice PondENGHO'!Z80-1</f>
        <v>7.3503924134996401E-2</v>
      </c>
      <c r="AA83" s="3">
        <f>+'Indice PondENGHO'!AA81/'Indice PondENGHO'!AA80-1</f>
        <v>6.3226635313813118E-2</v>
      </c>
      <c r="AB83" s="10">
        <f>+'Indice PondENGHO'!AB81/'Indice PondENGHO'!AB80-1</f>
        <v>7.4535939846118282E-2</v>
      </c>
      <c r="AC83" s="3">
        <f>+'Indice PondENGHO'!AC81/'Indice PondENGHO'!AC80-1</f>
        <v>9.7705802777784845E-2</v>
      </c>
      <c r="AD83" s="3">
        <f>+'Indice PondENGHO'!AD81/'Indice PondENGHO'!AD80-1</f>
        <v>5.8916867681006346E-2</v>
      </c>
      <c r="AE83" s="3">
        <f>+'Indice PondENGHO'!AE81/'Indice PondENGHO'!AE80-1</f>
        <v>4.0061227170762548E-2</v>
      </c>
      <c r="AF83" s="3">
        <f>+'Indice PondENGHO'!AF81/'Indice PondENGHO'!AF80-1</f>
        <v>6.1733975497696658E-2</v>
      </c>
      <c r="AG83" s="3">
        <f>+'Indice PondENGHO'!AG81/'Indice PondENGHO'!AG80-1</f>
        <v>9.1716721381774224E-2</v>
      </c>
      <c r="AH83" s="3">
        <f>+'Indice PondENGHO'!AH81/'Indice PondENGHO'!AH80-1</f>
        <v>5.5295749837994457E-2</v>
      </c>
      <c r="AI83" s="3">
        <f>+'Indice PondENGHO'!AI81/'Indice PondENGHO'!AI80-1</f>
        <v>0.13664945541129692</v>
      </c>
      <c r="AJ83" s="3">
        <f>+'Indice PondENGHO'!AJ81/'Indice PondENGHO'!AJ80-1</f>
        <v>0.11038062521566872</v>
      </c>
      <c r="AK83" s="3">
        <f>+'Indice PondENGHO'!AK81/'Indice PondENGHO'!AK80-1</f>
        <v>7.672349442281412E-2</v>
      </c>
      <c r="AL83" s="3">
        <f>+'Indice PondENGHO'!AL81/'Indice PondENGHO'!AL80-1</f>
        <v>7.4134880997867914E-2</v>
      </c>
      <c r="AM83" s="11">
        <f>+'Indice PondENGHO'!AM81/'Indice PondENGHO'!AM80-1</f>
        <v>6.319264481898168E-2</v>
      </c>
      <c r="AN83" s="3">
        <f>+'Indice PondENGHO'!AN81/'Indice PondENGHO'!AN80-1</f>
        <v>7.4720648786082089E-2</v>
      </c>
      <c r="AO83" s="3">
        <f>+'Indice PondENGHO'!AO81/'Indice PondENGHO'!AO80-1</f>
        <v>9.782825334719325E-2</v>
      </c>
      <c r="AP83" s="3">
        <f>+'Indice PondENGHO'!AP81/'Indice PondENGHO'!AP80-1</f>
        <v>5.9739393150767706E-2</v>
      </c>
      <c r="AQ83" s="3">
        <f>+'Indice PondENGHO'!AQ81/'Indice PondENGHO'!AQ80-1</f>
        <v>4.0233467707414095E-2</v>
      </c>
      <c r="AR83" s="3">
        <f>+'Indice PondENGHO'!AR81/'Indice PondENGHO'!AR80-1</f>
        <v>6.1939564078818954E-2</v>
      </c>
      <c r="AS83" s="3">
        <f>+'Indice PondENGHO'!AS81/'Indice PondENGHO'!AS80-1</f>
        <v>8.983433777631622E-2</v>
      </c>
      <c r="AT83" s="3">
        <f>+'Indice PondENGHO'!AT81/'Indice PondENGHO'!AT80-1</f>
        <v>5.4417072132281197E-2</v>
      </c>
      <c r="AU83" s="3">
        <f>+'Indice PondENGHO'!AU81/'Indice PondENGHO'!AU80-1</f>
        <v>0.13684482124073849</v>
      </c>
      <c r="AV83" s="3">
        <f>+'Indice PondENGHO'!AV81/'Indice PondENGHO'!AV80-1</f>
        <v>0.11124694633973764</v>
      </c>
      <c r="AW83" s="3">
        <f>+'Indice PondENGHO'!AW81/'Indice PondENGHO'!AW80-1</f>
        <v>7.6156803400448503E-2</v>
      </c>
      <c r="AX83" s="3">
        <f>+'Indice PondENGHO'!AX81/'Indice PondENGHO'!AX80-1</f>
        <v>7.3397211536110563E-2</v>
      </c>
      <c r="AY83" s="3">
        <f>+'Indice PondENGHO'!AY81/'Indice PondENGHO'!AY80-1</f>
        <v>6.4005196704371103E-2</v>
      </c>
      <c r="AZ83" s="10">
        <f>+'Indice PondENGHO'!AZ81/'Indice PondENGHO'!AZ80-1</f>
        <v>7.4971983376970197E-2</v>
      </c>
      <c r="BA83" s="3">
        <f>+'Indice PondENGHO'!BA81/'Indice PondENGHO'!BA80-1</f>
        <v>9.7422827631408415E-2</v>
      </c>
      <c r="BB83" s="3">
        <f>+'Indice PondENGHO'!BB81/'Indice PondENGHO'!BB80-1</f>
        <v>6.0718702953437287E-2</v>
      </c>
      <c r="BC83" s="3">
        <f>+'Indice PondENGHO'!BC81/'Indice PondENGHO'!BC80-1</f>
        <v>3.9541443020875811E-2</v>
      </c>
      <c r="BD83" s="3">
        <f>+'Indice PondENGHO'!BD81/'Indice PondENGHO'!BD80-1</f>
        <v>6.2181435275550312E-2</v>
      </c>
      <c r="BE83" s="3">
        <f>+'Indice PondENGHO'!BE81/'Indice PondENGHO'!BE80-1</f>
        <v>8.827479975354291E-2</v>
      </c>
      <c r="BF83" s="3">
        <f>+'Indice PondENGHO'!BF81/'Indice PondENGHO'!BF80-1</f>
        <v>5.427490367960508E-2</v>
      </c>
      <c r="BG83" s="3">
        <f>+'Indice PondENGHO'!BG81/'Indice PondENGHO'!BG80-1</f>
        <v>0.13796733121938365</v>
      </c>
      <c r="BH83" s="3">
        <f>+'Indice PondENGHO'!BH81/'Indice PondENGHO'!BH80-1</f>
        <v>0.11288654125040765</v>
      </c>
      <c r="BI83" s="3">
        <f>+'Indice PondENGHO'!BI81/'Indice PondENGHO'!BI80-1</f>
        <v>7.8057689991536616E-2</v>
      </c>
      <c r="BJ83" s="3">
        <f>+'Indice PondENGHO'!BJ81/'Indice PondENGHO'!BJ80-1</f>
        <v>7.3187687621308894E-2</v>
      </c>
      <c r="BK83" s="11">
        <f>+'Indice PondENGHO'!BK81/'Indice PondENGHO'!BK80-1</f>
        <v>6.4644242902155646E-2</v>
      </c>
      <c r="BL83" s="2">
        <f t="shared" ref="BL83" si="30">+A83</f>
        <v>45108</v>
      </c>
      <c r="BM83" s="72">
        <f>+'Indice PondENGHO'!BL81/'Indice PondENGHO'!BL80-1</f>
        <v>7.228396452537722E-2</v>
      </c>
      <c r="BN83" s="72">
        <f>+'Indice PondENGHO'!BM81/'Indice PondENGHO'!BM80-1</f>
        <v>7.229487406392332E-2</v>
      </c>
      <c r="BO83" s="72">
        <f>+'Indice PondENGHO'!BN81/'Indice PondENGHO'!BN80-1</f>
        <v>7.2790704733436185E-2</v>
      </c>
      <c r="BP83" s="72">
        <f>+'Indice PondENGHO'!BO81/'Indice PondENGHO'!BO80-1</f>
        <v>7.2441421991177757E-2</v>
      </c>
      <c r="BQ83" s="72">
        <f>+'Indice PondENGHO'!BP81/'Indice PondENGHO'!BP80-1</f>
        <v>7.2803845916111554E-2</v>
      </c>
      <c r="BR83" s="10">
        <f>+'Indice PondENGHO'!BQ81/'Indice PondENGHO'!BQ80-1</f>
        <v>7.4554172140257835E-2</v>
      </c>
      <c r="BS83" s="3">
        <f>+'Indice PondENGHO'!BR81/'Indice PondENGHO'!BR80-1</f>
        <v>9.7363890524815533E-2</v>
      </c>
      <c r="BT83" s="3">
        <f>+'Indice PondENGHO'!BS81/'Indice PondENGHO'!BS80-1</f>
        <v>5.9293536619494214E-2</v>
      </c>
      <c r="BU83" s="3">
        <f>+'Indice PondENGHO'!BT81/'Indice PondENGHO'!BT80-1</f>
        <v>4.0451117683178106E-2</v>
      </c>
      <c r="BV83" s="3">
        <f>+'Indice PondENGHO'!BU81/'Indice PondENGHO'!BU80-1</f>
        <v>6.2091612321025558E-2</v>
      </c>
      <c r="BW83" s="3">
        <f>+'Indice PondENGHO'!BV81/'Indice PondENGHO'!BV80-1</f>
        <v>8.9933816548472212E-2</v>
      </c>
      <c r="BX83" s="3">
        <f>+'Indice PondENGHO'!BW81/'Indice PondENGHO'!BW80-1</f>
        <v>5.4778776138997953E-2</v>
      </c>
      <c r="BY83" s="3">
        <f>+'Indice PondENGHO'!BX81/'Indice PondENGHO'!BX80-1</f>
        <v>0.13653071727127419</v>
      </c>
      <c r="BZ83" s="3">
        <f>+'Indice PondENGHO'!BY81/'Indice PondENGHO'!BY80-1</f>
        <v>0.11119164810250881</v>
      </c>
      <c r="CA83" s="3">
        <f>+'Indice PondENGHO'!BZ81/'Indice PondENGHO'!BZ80-1</f>
        <v>7.6852941460057389E-2</v>
      </c>
      <c r="CB83" s="3">
        <f>+'Indice PondENGHO'!CA81/'Indice PondENGHO'!CA80-1</f>
        <v>7.3473070637546822E-2</v>
      </c>
      <c r="CC83" s="11">
        <f>+'Indice PondENGHO'!CB81/'Indice PondENGHO'!CB80-1</f>
        <v>6.3858662369083996E-2</v>
      </c>
      <c r="CD83" s="10">
        <f>+'Indice PondENGHO'!CC81/'Indice PondENGHO'!CC80-1</f>
        <v>7.2576838675350919E-2</v>
      </c>
      <c r="CE83" s="11">
        <f>+'Indice PondENGHO'!CD81/'Indice PondENGHO'!CD80-1</f>
        <v>7.2576915358306016E-2</v>
      </c>
      <c r="CG83" s="3">
        <f ca="1">+'Indice PondENGHO'!CF81/'Indice PondENGHO'!CF80-1</f>
        <v>7.2511495172859597E-2</v>
      </c>
      <c r="CI83" s="3">
        <f t="shared" si="20"/>
        <v>-5.1988139073433359E-4</v>
      </c>
      <c r="CJ83" s="3">
        <f>+'[3]Infla Mensual PondENGHO'!CF83</f>
        <v>-4.528273788579007E-3</v>
      </c>
      <c r="CK83" s="3">
        <f t="shared" si="21"/>
        <v>4.0083923978446734E-3</v>
      </c>
    </row>
    <row r="84" spans="1:109" x14ac:dyDescent="0.25">
      <c r="A84" s="2">
        <f t="shared" ref="A84" si="31">+DATE(C84,B84,1)</f>
        <v>45139</v>
      </c>
      <c r="B84" s="1">
        <f t="shared" si="7"/>
        <v>8</v>
      </c>
      <c r="C84" s="1">
        <f t="shared" ref="C84" si="32">+IF(B84=1,C83+1,C83)</f>
        <v>2023</v>
      </c>
      <c r="D84" s="10">
        <f>+'Indice PondENGHO'!D82/'Indice PondENGHO'!D81-1</f>
        <v>0.16089452499575674</v>
      </c>
      <c r="E84" s="3">
        <f>+'Indice PondENGHO'!E82/'Indice PondENGHO'!E81-1</f>
        <v>9.8402582908954317E-2</v>
      </c>
      <c r="F84" s="3">
        <f>+'Indice PondENGHO'!F82/'Indice PondENGHO'!F81-1</f>
        <v>9.7601590810837191E-2</v>
      </c>
      <c r="G84" s="3">
        <f>+'Indice PondENGHO'!G82/'Indice PondENGHO'!G81-1</f>
        <v>8.3323782313264427E-2</v>
      </c>
      <c r="H84" s="3">
        <f>+'Indice PondENGHO'!H82/'Indice PondENGHO'!H81-1</f>
        <v>0.14318575856575677</v>
      </c>
      <c r="I84" s="3">
        <f>+'Indice PondENGHO'!I82/'Indice PondENGHO'!I81-1</f>
        <v>0.15168454971129153</v>
      </c>
      <c r="J84" s="3">
        <f>+'Indice PondENGHO'!J82/'Indice PondENGHO'!J81-1</f>
        <v>0.10697042789546019</v>
      </c>
      <c r="K84" s="3">
        <f>+'Indice PondENGHO'!K82/'Indice PondENGHO'!K81-1</f>
        <v>7.1378745602329152E-2</v>
      </c>
      <c r="L84" s="3">
        <f>+'Indice PondENGHO'!L82/'Indice PondENGHO'!L81-1</f>
        <v>0.11627983705164113</v>
      </c>
      <c r="M84" s="3">
        <f>+'Indice PondENGHO'!M82/'Indice PondENGHO'!M81-1</f>
        <v>8.9156764434831892E-2</v>
      </c>
      <c r="N84" s="3">
        <f>+'Indice PondENGHO'!N82/'Indice PondENGHO'!N81-1</f>
        <v>0.12868380861423878</v>
      </c>
      <c r="O84" s="11">
        <f>+'Indice PondENGHO'!O82/'Indice PondENGHO'!O81-1</f>
        <v>9.63724217746742E-2</v>
      </c>
      <c r="P84" s="3">
        <f>+'Indice PondENGHO'!P82/'Indice PondENGHO'!P81-1</f>
        <v>0.15886372030681573</v>
      </c>
      <c r="Q84" s="3">
        <f>+'Indice PondENGHO'!Q82/'Indice PondENGHO'!Q81-1</f>
        <v>9.5696283595564369E-2</v>
      </c>
      <c r="R84" s="3">
        <f>+'Indice PondENGHO'!R82/'Indice PondENGHO'!R81-1</f>
        <v>9.6652441124382982E-2</v>
      </c>
      <c r="S84" s="3">
        <f>+'Indice PondENGHO'!S82/'Indice PondENGHO'!S81-1</f>
        <v>8.7561083602088585E-2</v>
      </c>
      <c r="T84" s="3">
        <f>+'Indice PondENGHO'!T82/'Indice PondENGHO'!T81-1</f>
        <v>0.14139781642406968</v>
      </c>
      <c r="U84" s="3">
        <f>+'Indice PondENGHO'!U82/'Indice PondENGHO'!U81-1</f>
        <v>0.1510731130763483</v>
      </c>
      <c r="V84" s="3">
        <f>+'Indice PondENGHO'!V82/'Indice PondENGHO'!V81-1</f>
        <v>0.10626195494275881</v>
      </c>
      <c r="W84" s="3">
        <f>+'Indice PondENGHO'!W82/'Indice PondENGHO'!W81-1</f>
        <v>7.0960921677066358E-2</v>
      </c>
      <c r="X84" s="3">
        <f>+'Indice PondENGHO'!X82/'Indice PondENGHO'!X81-1</f>
        <v>0.11636484533953073</v>
      </c>
      <c r="Y84" s="3">
        <f>+'Indice PondENGHO'!Y82/'Indice PondENGHO'!Y81-1</f>
        <v>9.1553908063732647E-2</v>
      </c>
      <c r="Z84" s="3">
        <f>+'Indice PondENGHO'!Z82/'Indice PondENGHO'!Z81-1</f>
        <v>0.12792565659970534</v>
      </c>
      <c r="AA84" s="3">
        <f>+'Indice PondENGHO'!AA82/'Indice PondENGHO'!AA81-1</f>
        <v>9.4118025764182489E-2</v>
      </c>
      <c r="AB84" s="10">
        <f>+'Indice PondENGHO'!AB82/'Indice PondENGHO'!AB81-1</f>
        <v>0.15745227081962176</v>
      </c>
      <c r="AC84" s="3">
        <f>+'Indice PondENGHO'!AC82/'Indice PondENGHO'!AC81-1</f>
        <v>9.6348701061075515E-2</v>
      </c>
      <c r="AD84" s="3">
        <f>+'Indice PondENGHO'!AD82/'Indice PondENGHO'!AD81-1</f>
        <v>9.6593016886398431E-2</v>
      </c>
      <c r="AE84" s="3">
        <f>+'Indice PondENGHO'!AE82/'Indice PondENGHO'!AE81-1</f>
        <v>8.9160014435632151E-2</v>
      </c>
      <c r="AF84" s="3">
        <f>+'Indice PondENGHO'!AF82/'Indice PondENGHO'!AF81-1</f>
        <v>0.13973870805106481</v>
      </c>
      <c r="AG84" s="3">
        <f>+'Indice PondENGHO'!AG82/'Indice PondENGHO'!AG81-1</f>
        <v>0.14987001075146567</v>
      </c>
      <c r="AH84" s="3">
        <f>+'Indice PondENGHO'!AH82/'Indice PondENGHO'!AH81-1</f>
        <v>0.10648417901737184</v>
      </c>
      <c r="AI84" s="3">
        <f>+'Indice PondENGHO'!AI82/'Indice PondENGHO'!AI81-1</f>
        <v>7.0855105172928479E-2</v>
      </c>
      <c r="AJ84" s="3">
        <f>+'Indice PondENGHO'!AJ82/'Indice PondENGHO'!AJ81-1</f>
        <v>0.11617662192521983</v>
      </c>
      <c r="AK84" s="3">
        <f>+'Indice PondENGHO'!AK82/'Indice PondENGHO'!AK81-1</f>
        <v>9.2438990913410457E-2</v>
      </c>
      <c r="AL84" s="3">
        <f>+'Indice PondENGHO'!AL82/'Indice PondENGHO'!AL81-1</f>
        <v>0.12559758000670351</v>
      </c>
      <c r="AM84" s="11">
        <f>+'Indice PondENGHO'!AM82/'Indice PondENGHO'!AM81-1</f>
        <v>9.3177715922572402E-2</v>
      </c>
      <c r="AN84" s="3">
        <f>+'Indice PondENGHO'!AN82/'Indice PondENGHO'!AN81-1</f>
        <v>0.15635167260832472</v>
      </c>
      <c r="AO84" s="3">
        <f>+'Indice PondENGHO'!AO82/'Indice PondENGHO'!AO81-1</f>
        <v>9.5399558013550489E-2</v>
      </c>
      <c r="AP84" s="3">
        <f>+'Indice PondENGHO'!AP82/'Indice PondENGHO'!AP81-1</f>
        <v>9.5705654839032261E-2</v>
      </c>
      <c r="AQ84" s="3">
        <f>+'Indice PondENGHO'!AQ82/'Indice PondENGHO'!AQ81-1</f>
        <v>9.0815736298237137E-2</v>
      </c>
      <c r="AR84" s="3">
        <f>+'Indice PondENGHO'!AR82/'Indice PondENGHO'!AR81-1</f>
        <v>0.13967133222946049</v>
      </c>
      <c r="AS84" s="3">
        <f>+'Indice PondENGHO'!AS82/'Indice PondENGHO'!AS81-1</f>
        <v>0.15223141536911755</v>
      </c>
      <c r="AT84" s="3">
        <f>+'Indice PondENGHO'!AT82/'Indice PondENGHO'!AT81-1</f>
        <v>0.10542742175852893</v>
      </c>
      <c r="AU84" s="3">
        <f>+'Indice PondENGHO'!AU82/'Indice PondENGHO'!AU81-1</f>
        <v>7.0791427996706568E-2</v>
      </c>
      <c r="AV84" s="3">
        <f>+'Indice PondENGHO'!AV82/'Indice PondENGHO'!AV81-1</f>
        <v>0.11731357786363206</v>
      </c>
      <c r="AW84" s="3">
        <f>+'Indice PondENGHO'!AW82/'Indice PondENGHO'!AW81-1</f>
        <v>9.2006303760973962E-2</v>
      </c>
      <c r="AX84" s="3">
        <f>+'Indice PondENGHO'!AX82/'Indice PondENGHO'!AX81-1</f>
        <v>0.12520745519597498</v>
      </c>
      <c r="AY84" s="3">
        <f>+'Indice PondENGHO'!AY82/'Indice PondENGHO'!AY81-1</f>
        <v>9.3080434224182218E-2</v>
      </c>
      <c r="AZ84" s="10">
        <f>+'Indice PondENGHO'!AZ82/'Indice PondENGHO'!AZ81-1</f>
        <v>0.15512944343066426</v>
      </c>
      <c r="BA84" s="3">
        <f>+'Indice PondENGHO'!BA82/'Indice PondENGHO'!BA81-1</f>
        <v>9.3369058714642961E-2</v>
      </c>
      <c r="BB84" s="3">
        <f>+'Indice PondENGHO'!BB82/'Indice PondENGHO'!BB81-1</f>
        <v>9.4924154690652296E-2</v>
      </c>
      <c r="BC84" s="3">
        <f>+'Indice PondENGHO'!BC82/'Indice PondENGHO'!BC81-1</f>
        <v>9.5604506302503056E-2</v>
      </c>
      <c r="BD84" s="3">
        <f>+'Indice PondENGHO'!BD82/'Indice PondENGHO'!BD81-1</f>
        <v>0.14053172269496472</v>
      </c>
      <c r="BE84" s="3">
        <f>+'Indice PondENGHO'!BE82/'Indice PondENGHO'!BE81-1</f>
        <v>0.15374521197526736</v>
      </c>
      <c r="BF84" s="3">
        <f>+'Indice PondENGHO'!BF82/'Indice PondENGHO'!BF81-1</f>
        <v>0.10486574768336188</v>
      </c>
      <c r="BG84" s="3">
        <f>+'Indice PondENGHO'!BG82/'Indice PondENGHO'!BG81-1</f>
        <v>7.1736537664059297E-2</v>
      </c>
      <c r="BH84" s="3">
        <f>+'Indice PondENGHO'!BH82/'Indice PondENGHO'!BH81-1</f>
        <v>0.1179980734163486</v>
      </c>
      <c r="BI84" s="3">
        <f>+'Indice PondENGHO'!BI82/'Indice PondENGHO'!BI81-1</f>
        <v>9.4446463353934584E-2</v>
      </c>
      <c r="BJ84" s="3">
        <f>+'Indice PondENGHO'!BJ82/'Indice PondENGHO'!BJ81-1</f>
        <v>0.12397064151058901</v>
      </c>
      <c r="BK84" s="11">
        <f>+'Indice PondENGHO'!BK82/'Indice PondENGHO'!BK81-1</f>
        <v>9.2362980552315621E-2</v>
      </c>
      <c r="BL84" s="2">
        <f t="shared" ref="BL84" si="33">+A84</f>
        <v>45139</v>
      </c>
      <c r="BM84" s="72">
        <f>+'Indice PondENGHO'!BL82/'Indice PondENGHO'!BL81-1</f>
        <v>0.1318387668751857</v>
      </c>
      <c r="BN84" s="72">
        <f>+'Indice PondENGHO'!BM82/'Indice PondENGHO'!BM81-1</f>
        <v>0.12770834835654021</v>
      </c>
      <c r="BO84" s="72">
        <f>+'Indice PondENGHO'!BN82/'Indice PondENGHO'!BN81-1</f>
        <v>0.1266103213193821</v>
      </c>
      <c r="BP84" s="72">
        <f>+'Indice PondENGHO'!BO82/'Indice PondENGHO'!BO81-1</f>
        <v>0.12488583526928854</v>
      </c>
      <c r="BQ84" s="72">
        <f>+'Indice PondENGHO'!BP82/'Indice PondENGHO'!BP81-1</f>
        <v>0.1235493945574111</v>
      </c>
      <c r="BR84" s="10">
        <f>+'Indice PondENGHO'!BQ82/'Indice PondENGHO'!BQ81-1</f>
        <v>0.15758929471452832</v>
      </c>
      <c r="BS84" s="3">
        <f>+'Indice PondENGHO'!BR82/'Indice PondENGHO'!BR81-1</f>
        <v>9.5406420069922726E-2</v>
      </c>
      <c r="BT84" s="3">
        <f>+'Indice PondENGHO'!BS82/'Indice PondENGHO'!BS81-1</f>
        <v>9.6058665255798203E-2</v>
      </c>
      <c r="BU84" s="3">
        <f>+'Indice PondENGHO'!BT82/'Indice PondENGHO'!BT81-1</f>
        <v>9.066287602542733E-2</v>
      </c>
      <c r="BV84" s="3">
        <f>+'Indice PondENGHO'!BU82/'Indice PondENGHO'!BU81-1</f>
        <v>0.14057052889758603</v>
      </c>
      <c r="BW84" s="3">
        <f>+'Indice PondENGHO'!BV82/'Indice PondENGHO'!BV81-1</f>
        <v>0.15225808343371883</v>
      </c>
      <c r="BX84" s="3">
        <f>+'Indice PondENGHO'!BW82/'Indice PondENGHO'!BW81-1</f>
        <v>0.10565273832002364</v>
      </c>
      <c r="BY84" s="3">
        <f>+'Indice PondENGHO'!BX82/'Indice PondENGHO'!BX81-1</f>
        <v>7.1173453188171587E-2</v>
      </c>
      <c r="BZ84" s="3">
        <f>+'Indice PondENGHO'!BY82/'Indice PondENGHO'!BY81-1</f>
        <v>0.11714190482394859</v>
      </c>
      <c r="CA84" s="3">
        <f>+'Indice PondENGHO'!BZ82/'Indice PondENGHO'!BZ81-1</f>
        <v>9.2835177976806627E-2</v>
      </c>
      <c r="CB84" s="3">
        <f>+'Indice PondENGHO'!CA82/'Indice PondENGHO'!CA81-1</f>
        <v>0.12538743233298333</v>
      </c>
      <c r="CC84" s="11">
        <f>+'Indice PondENGHO'!CB82/'Indice PondENGHO'!CB81-1</f>
        <v>9.3299496154666706E-2</v>
      </c>
      <c r="CD84" s="10">
        <f>+'Indice PondENGHO'!CC82/'Indice PondENGHO'!CC81-1</f>
        <v>0.12606821911244848</v>
      </c>
      <c r="CE84" s="11">
        <f>+'Indice PondENGHO'!CD82/'Indice PondENGHO'!CD81-1</f>
        <v>0.12606821911244848</v>
      </c>
      <c r="CG84" s="3">
        <f ca="1">+'Indice PondENGHO'!CF82/'Indice PondENGHO'!CF81-1</f>
        <v>0.12546468125390331</v>
      </c>
      <c r="CI84" s="3">
        <f t="shared" ref="CI84" si="34">+BM84-BQ84</f>
        <v>8.2893723177746015E-3</v>
      </c>
      <c r="CJ84" s="3">
        <f>+'[3]Infla Mensual PondENGHO'!CF84</f>
        <v>8.6321623586669283E-3</v>
      </c>
      <c r="CK84" s="3">
        <f t="shared" ref="CK84" si="35">+CI84-CJ84</f>
        <v>-3.4279004089232679E-4</v>
      </c>
    </row>
    <row r="85" spans="1:109" x14ac:dyDescent="0.25">
      <c r="A85" s="2">
        <f t="shared" ref="A85" si="36">+DATE(C85,B85,1)</f>
        <v>45170</v>
      </c>
      <c r="B85" s="1">
        <f t="shared" si="7"/>
        <v>9</v>
      </c>
      <c r="C85" s="1">
        <f t="shared" ref="C85" si="37">+IF(B85=1,C84+1,C84)</f>
        <v>2023</v>
      </c>
      <c r="D85" s="10">
        <f>+'Indice PondENGHO'!D83/'Indice PondENGHO'!D82-1</f>
        <v>0.14149089865742615</v>
      </c>
      <c r="E85" s="3">
        <f>+'Indice PondENGHO'!E83/'Indice PondENGHO'!E82-1</f>
        <v>0.10498962331685791</v>
      </c>
      <c r="F85" s="3">
        <f>+'Indice PondENGHO'!F83/'Indice PondENGHO'!F82-1</f>
        <v>0.11851231346136815</v>
      </c>
      <c r="G85" s="3">
        <f>+'Indice PondENGHO'!G83/'Indice PondENGHO'!G82-1</f>
        <v>8.9623883535803195E-2</v>
      </c>
      <c r="H85" s="3">
        <f>+'Indice PondENGHO'!H83/'Indice PondENGHO'!H82-1</f>
        <v>0.12856366128985219</v>
      </c>
      <c r="I85" s="3">
        <f>+'Indice PondENGHO'!I83/'Indice PondENGHO'!I82-1</f>
        <v>9.9514622305308054E-2</v>
      </c>
      <c r="J85" s="3">
        <f>+'Indice PondENGHO'!J83/'Indice PondENGHO'!J82-1</f>
        <v>0.11187009419797422</v>
      </c>
      <c r="K85" s="3">
        <f>+'Indice PondENGHO'!K83/'Indice PondENGHO'!K82-1</f>
        <v>0.10973495623648044</v>
      </c>
      <c r="L85" s="3">
        <f>+'Indice PondENGHO'!L83/'Indice PondENGHO'!L82-1</f>
        <v>0.15094684612574061</v>
      </c>
      <c r="M85" s="3">
        <f>+'Indice PondENGHO'!M83/'Indice PondENGHO'!M82-1</f>
        <v>0.10416255324007029</v>
      </c>
      <c r="N85" s="3">
        <f>+'Indice PondENGHO'!N83/'Indice PondENGHO'!N82-1</f>
        <v>0.13059707065674897</v>
      </c>
      <c r="O85" s="11">
        <f>+'Indice PondENGHO'!O83/'Indice PondENGHO'!O82-1</f>
        <v>0.11623907955557899</v>
      </c>
      <c r="P85" s="3">
        <f>+'Indice PondENGHO'!P83/'Indice PondENGHO'!P82-1</f>
        <v>0.14105888232978314</v>
      </c>
      <c r="Q85" s="3">
        <f>+'Indice PondENGHO'!Q83/'Indice PondENGHO'!Q82-1</f>
        <v>0.10424559640310682</v>
      </c>
      <c r="R85" s="3">
        <f>+'Indice PondENGHO'!R83/'Indice PondENGHO'!R82-1</f>
        <v>0.11916847918713591</v>
      </c>
      <c r="S85" s="3">
        <f>+'Indice PondENGHO'!S83/'Indice PondENGHO'!S82-1</f>
        <v>8.7092197215561162E-2</v>
      </c>
      <c r="T85" s="3">
        <f>+'Indice PondENGHO'!T83/'Indice PondENGHO'!T82-1</f>
        <v>0.12776016017879765</v>
      </c>
      <c r="U85" s="3">
        <f>+'Indice PondENGHO'!U83/'Indice PondENGHO'!U82-1</f>
        <v>9.9026417481260065E-2</v>
      </c>
      <c r="V85" s="3">
        <f>+'Indice PondENGHO'!V83/'Indice PondENGHO'!V82-1</f>
        <v>0.11054625110500815</v>
      </c>
      <c r="W85" s="3">
        <f>+'Indice PondENGHO'!W83/'Indice PondENGHO'!W82-1</f>
        <v>0.10834195304290795</v>
      </c>
      <c r="X85" s="3">
        <f>+'Indice PondENGHO'!X83/'Indice PondENGHO'!X82-1</f>
        <v>0.15159968231558874</v>
      </c>
      <c r="Y85" s="3">
        <f>+'Indice PondENGHO'!Y83/'Indice PondENGHO'!Y82-1</f>
        <v>0.10758549693351438</v>
      </c>
      <c r="Z85" s="3">
        <f>+'Indice PondENGHO'!Z83/'Indice PondENGHO'!Z82-1</f>
        <v>0.13153329074133424</v>
      </c>
      <c r="AA85" s="3">
        <f>+'Indice PondENGHO'!AA83/'Indice PondENGHO'!AA82-1</f>
        <v>0.11648872022805423</v>
      </c>
      <c r="AB85" s="10">
        <f>+'Indice PondENGHO'!AB83/'Indice PondENGHO'!AB82-1</f>
        <v>0.14094342144571481</v>
      </c>
      <c r="AC85" s="3">
        <f>+'Indice PondENGHO'!AC83/'Indice PondENGHO'!AC82-1</f>
        <v>0.10483990577239699</v>
      </c>
      <c r="AD85" s="3">
        <f>+'Indice PondENGHO'!AD83/'Indice PondENGHO'!AD82-1</f>
        <v>0.11906305985919019</v>
      </c>
      <c r="AE85" s="3">
        <f>+'Indice PondENGHO'!AE83/'Indice PondENGHO'!AE82-1</f>
        <v>8.5723915900120629E-2</v>
      </c>
      <c r="AF85" s="3">
        <f>+'Indice PondENGHO'!AF83/'Indice PondENGHO'!AF82-1</f>
        <v>0.12755960917267495</v>
      </c>
      <c r="AG85" s="3">
        <f>+'Indice PondENGHO'!AG83/'Indice PondENGHO'!AG82-1</f>
        <v>9.9356137578004322E-2</v>
      </c>
      <c r="AH85" s="3">
        <f>+'Indice PondENGHO'!AH83/'Indice PondENGHO'!AH82-1</f>
        <v>0.11003696608543656</v>
      </c>
      <c r="AI85" s="3">
        <f>+'Indice PondENGHO'!AI83/'Indice PondENGHO'!AI82-1</f>
        <v>0.10752043730132166</v>
      </c>
      <c r="AJ85" s="3">
        <f>+'Indice PondENGHO'!AJ83/'Indice PondENGHO'!AJ82-1</f>
        <v>0.15195923075308793</v>
      </c>
      <c r="AK85" s="3">
        <f>+'Indice PondENGHO'!AK83/'Indice PondENGHO'!AK82-1</f>
        <v>0.10838830090111973</v>
      </c>
      <c r="AL85" s="3">
        <f>+'Indice PondENGHO'!AL83/'Indice PondENGHO'!AL82-1</f>
        <v>0.13298520950453607</v>
      </c>
      <c r="AM85" s="11">
        <f>+'Indice PondENGHO'!AM83/'Indice PondENGHO'!AM82-1</f>
        <v>0.11637148418202825</v>
      </c>
      <c r="AN85" s="3">
        <f>+'Indice PondENGHO'!AN83/'Indice PondENGHO'!AN82-1</f>
        <v>0.14087852052594396</v>
      </c>
      <c r="AO85" s="3">
        <f>+'Indice PondENGHO'!AO83/'Indice PondENGHO'!AO82-1</f>
        <v>0.10453865094488868</v>
      </c>
      <c r="AP85" s="3">
        <f>+'Indice PondENGHO'!AP83/'Indice PondENGHO'!AP82-1</f>
        <v>0.11996011679959118</v>
      </c>
      <c r="AQ85" s="3">
        <f>+'Indice PondENGHO'!AQ83/'Indice PondENGHO'!AQ82-1</f>
        <v>8.5576756860878511E-2</v>
      </c>
      <c r="AR85" s="3">
        <f>+'Indice PondENGHO'!AR83/'Indice PondENGHO'!AR82-1</f>
        <v>0.12746388886515847</v>
      </c>
      <c r="AS85" s="3">
        <f>+'Indice PondENGHO'!AS83/'Indice PondENGHO'!AS82-1</f>
        <v>9.5213509283386122E-2</v>
      </c>
      <c r="AT85" s="3">
        <f>+'Indice PondENGHO'!AT83/'Indice PondENGHO'!AT82-1</f>
        <v>0.10823576698538129</v>
      </c>
      <c r="AU85" s="3">
        <f>+'Indice PondENGHO'!AU83/'Indice PondENGHO'!AU82-1</f>
        <v>0.1068928466665533</v>
      </c>
      <c r="AV85" s="3">
        <f>+'Indice PondENGHO'!AV83/'Indice PondENGHO'!AV82-1</f>
        <v>0.15167296749398784</v>
      </c>
      <c r="AW85" s="3">
        <f>+'Indice PondENGHO'!AW83/'Indice PondENGHO'!AW82-1</f>
        <v>0.10751158276268402</v>
      </c>
      <c r="AX85" s="3">
        <f>+'Indice PondENGHO'!AX83/'Indice PondENGHO'!AX82-1</f>
        <v>0.13437974566400679</v>
      </c>
      <c r="AY85" s="3">
        <f>+'Indice PondENGHO'!AY83/'Indice PondENGHO'!AY82-1</f>
        <v>0.11676194435931952</v>
      </c>
      <c r="AZ85" s="10">
        <f>+'Indice PondENGHO'!AZ83/'Indice PondENGHO'!AZ82-1</f>
        <v>0.13968674419181326</v>
      </c>
      <c r="BA85" s="3">
        <f>+'Indice PondENGHO'!BA83/'Indice PondENGHO'!BA82-1</f>
        <v>0.10381139880811574</v>
      </c>
      <c r="BB85" s="3">
        <f>+'Indice PondENGHO'!BB83/'Indice PondENGHO'!BB82-1</f>
        <v>0.12052062977339029</v>
      </c>
      <c r="BC85" s="3">
        <f>+'Indice PondENGHO'!BC83/'Indice PondENGHO'!BC82-1</f>
        <v>8.3843867850493803E-2</v>
      </c>
      <c r="BD85" s="3">
        <f>+'Indice PondENGHO'!BD83/'Indice PondENGHO'!BD82-1</f>
        <v>0.12581879058134282</v>
      </c>
      <c r="BE85" s="3">
        <f>+'Indice PondENGHO'!BE83/'Indice PondENGHO'!BE82-1</f>
        <v>9.1802972994635246E-2</v>
      </c>
      <c r="BF85" s="3">
        <f>+'Indice PondENGHO'!BF83/'Indice PondENGHO'!BF82-1</f>
        <v>0.10675802715115235</v>
      </c>
      <c r="BG85" s="3">
        <f>+'Indice PondENGHO'!BG83/'Indice PondENGHO'!BG82-1</f>
        <v>0.1053503525008832</v>
      </c>
      <c r="BH85" s="3">
        <f>+'Indice PondENGHO'!BH83/'Indice PondENGHO'!BH82-1</f>
        <v>0.15176239998593788</v>
      </c>
      <c r="BI85" s="3">
        <f>+'Indice PondENGHO'!BI83/'Indice PondENGHO'!BI82-1</f>
        <v>0.11143945915102127</v>
      </c>
      <c r="BJ85" s="3">
        <f>+'Indice PondENGHO'!BJ83/'Indice PondENGHO'!BJ82-1</f>
        <v>0.13556431564925298</v>
      </c>
      <c r="BK85" s="11">
        <f>+'Indice PondENGHO'!BK83/'Indice PondENGHO'!BK82-1</f>
        <v>0.11826944019349916</v>
      </c>
      <c r="BL85" s="2">
        <f t="shared" ref="BL85" si="38">+A85</f>
        <v>45170</v>
      </c>
      <c r="BM85" s="72">
        <f>+'Indice PondENGHO'!BL83/'Indice PondENGHO'!BL82-1</f>
        <v>0.1274651083580467</v>
      </c>
      <c r="BN85" s="72">
        <f>+'Indice PondENGHO'!BM83/'Indice PondENGHO'!BM82-1</f>
        <v>0.12516656897443879</v>
      </c>
      <c r="BO85" s="72">
        <f>+'Indice PondENGHO'!BN83/'Indice PondENGHO'!BN82-1</f>
        <v>0.12441353884435946</v>
      </c>
      <c r="BP85" s="72">
        <f>+'Indice PondENGHO'!BO83/'Indice PondENGHO'!BO82-1</f>
        <v>0.12293598800432304</v>
      </c>
      <c r="BQ85" s="72">
        <f>+'Indice PondENGHO'!BP83/'Indice PondENGHO'!BP82-1</f>
        <v>0.12100151080179256</v>
      </c>
      <c r="BR85" s="10">
        <f>+'Indice PondENGHO'!BQ83/'Indice PondENGHO'!BQ82-1</f>
        <v>0.14076877830628121</v>
      </c>
      <c r="BS85" s="3">
        <f>+'Indice PondENGHO'!BR83/'Indice PondENGHO'!BR82-1</f>
        <v>0.10437601282256681</v>
      </c>
      <c r="BT85" s="3">
        <f>+'Indice PondENGHO'!BS83/'Indice PondENGHO'!BS82-1</f>
        <v>0.11962746365571597</v>
      </c>
      <c r="BU85" s="3">
        <f>+'Indice PondENGHO'!BT83/'Indice PondENGHO'!BT82-1</f>
        <v>8.5760074371035833E-2</v>
      </c>
      <c r="BV85" s="3">
        <f>+'Indice PondENGHO'!BU83/'Indice PondENGHO'!BU82-1</f>
        <v>0.1269293441467183</v>
      </c>
      <c r="BW85" s="3">
        <f>+'Indice PondENGHO'!BV83/'Indice PondENGHO'!BV82-1</f>
        <v>9.5331203890892446E-2</v>
      </c>
      <c r="BX85" s="3">
        <f>+'Indice PondENGHO'!BW83/'Indice PondENGHO'!BW82-1</f>
        <v>0.10864949025243176</v>
      </c>
      <c r="BY85" s="3">
        <f>+'Indice PondENGHO'!BX83/'Indice PondENGHO'!BX82-1</f>
        <v>0.10714569190497336</v>
      </c>
      <c r="BZ85" s="3">
        <f>+'Indice PondENGHO'!BY83/'Indice PondENGHO'!BY82-1</f>
        <v>0.15166631623278848</v>
      </c>
      <c r="CA85" s="3">
        <f>+'Indice PondENGHO'!BZ83/'Indice PondENGHO'!BZ82-1</f>
        <v>0.10905824977566225</v>
      </c>
      <c r="CB85" s="3">
        <f>+'Indice PondENGHO'!CA83/'Indice PondENGHO'!CA82-1</f>
        <v>0.13397528833275674</v>
      </c>
      <c r="CC85" s="11">
        <f>+'Indice PondENGHO'!CB83/'Indice PondENGHO'!CB82-1</f>
        <v>0.11716568629284008</v>
      </c>
      <c r="CD85" s="10">
        <f>+'Indice PondENGHO'!CC83/'Indice PondENGHO'!CC82-1</f>
        <v>0.12349466840144396</v>
      </c>
      <c r="CE85" s="11">
        <f>+'Indice PondENGHO'!CD83/'Indice PondENGHO'!CD82-1</f>
        <v>0.12349466840144396</v>
      </c>
      <c r="CG85" s="3">
        <f ca="1">+'Indice PondENGHO'!CF83/'Indice PondENGHO'!CF82-1</f>
        <v>0.12308681295242563</v>
      </c>
      <c r="CI85" s="3">
        <f t="shared" ref="CI85" si="39">+BM85-BQ85</f>
        <v>6.4635975562541415E-3</v>
      </c>
      <c r="CJ85" s="3">
        <f>+'[3]Infla Mensual PondENGHO'!CF85</f>
        <v>7.7413872548892648E-3</v>
      </c>
      <c r="CK85" s="3">
        <f t="shared" ref="CK85" si="40">+CI85-CJ85</f>
        <v>-1.2777896986351234E-3</v>
      </c>
    </row>
    <row r="86" spans="1:109" x14ac:dyDescent="0.25">
      <c r="A86" s="2">
        <f t="shared" ref="A86" si="41">+DATE(C86,B86,1)</f>
        <v>45200</v>
      </c>
      <c r="B86" s="1">
        <f t="shared" si="7"/>
        <v>10</v>
      </c>
      <c r="C86" s="1">
        <f t="shared" ref="C86" si="42">+IF(B86=1,C85+1,C85)</f>
        <v>2023</v>
      </c>
      <c r="D86" s="10">
        <f>+'Indice PondENGHO'!D84/'Indice PondENGHO'!D83-1</f>
        <v>7.4203060830135614E-2</v>
      </c>
      <c r="E86" s="3">
        <f>+'Indice PondENGHO'!E84/'Indice PondENGHO'!E83-1</f>
        <v>0.10019806092813033</v>
      </c>
      <c r="F86" s="3">
        <f>+'Indice PondENGHO'!F84/'Indice PondENGHO'!F83-1</f>
        <v>0.10156415276890418</v>
      </c>
      <c r="G86" s="3">
        <f>+'Indice PondENGHO'!G84/'Indice PondENGHO'!G83-1</f>
        <v>7.2303598029133997E-2</v>
      </c>
      <c r="H86" s="3">
        <f>+'Indice PondENGHO'!H84/'Indice PondENGHO'!H83-1</f>
        <v>0.1048661290607722</v>
      </c>
      <c r="I86" s="3">
        <f>+'Indice PondENGHO'!I84/'Indice PondENGHO'!I83-1</f>
        <v>4.9052824390271699E-2</v>
      </c>
      <c r="J86" s="3">
        <f>+'Indice PondENGHO'!J84/'Indice PondENGHO'!J83-1</f>
        <v>7.0617448192987098E-2</v>
      </c>
      <c r="K86" s="3">
        <f>+'Indice PondENGHO'!K84/'Indice PondENGHO'!K83-1</f>
        <v>0.13270576425374703</v>
      </c>
      <c r="L86" s="3">
        <f>+'Indice PondENGHO'!L84/'Indice PondENGHO'!L83-1</f>
        <v>9.524186070706997E-2</v>
      </c>
      <c r="M86" s="3">
        <f>+'Indice PondENGHO'!M84/'Indice PondENGHO'!M83-1</f>
        <v>9.7269689052394748E-2</v>
      </c>
      <c r="N86" s="3">
        <f>+'Indice PondENGHO'!N84/'Indice PondENGHO'!N83-1</f>
        <v>8.9392020814858197E-2</v>
      </c>
      <c r="O86" s="11">
        <f>+'Indice PondENGHO'!O84/'Indice PondENGHO'!O83-1</f>
        <v>7.8124992032276852E-2</v>
      </c>
      <c r="P86" s="3">
        <f>+'Indice PondENGHO'!P84/'Indice PondENGHO'!P83-1</f>
        <v>7.5597358432170747E-2</v>
      </c>
      <c r="Q86" s="3">
        <f>+'Indice PondENGHO'!Q84/'Indice PondENGHO'!Q83-1</f>
        <v>0.1011408253183772</v>
      </c>
      <c r="R86" s="3">
        <f>+'Indice PondENGHO'!R84/'Indice PondENGHO'!R83-1</f>
        <v>0.10383849918200294</v>
      </c>
      <c r="S86" s="3">
        <f>+'Indice PondENGHO'!S84/'Indice PondENGHO'!S83-1</f>
        <v>7.5429125902818805E-2</v>
      </c>
      <c r="T86" s="3">
        <f>+'Indice PondENGHO'!T84/'Indice PondENGHO'!T83-1</f>
        <v>0.10618697224836771</v>
      </c>
      <c r="U86" s="3">
        <f>+'Indice PondENGHO'!U84/'Indice PondENGHO'!U83-1</f>
        <v>4.9814218150509015E-2</v>
      </c>
      <c r="V86" s="3">
        <f>+'Indice PondENGHO'!V84/'Indice PondENGHO'!V83-1</f>
        <v>7.0179896856203516E-2</v>
      </c>
      <c r="W86" s="3">
        <f>+'Indice PondENGHO'!W84/'Indice PondENGHO'!W83-1</f>
        <v>0.13270036798543039</v>
      </c>
      <c r="X86" s="3">
        <f>+'Indice PondENGHO'!X84/'Indice PondENGHO'!X83-1</f>
        <v>9.2960986886072128E-2</v>
      </c>
      <c r="Y86" s="3">
        <f>+'Indice PondENGHO'!Y84/'Indice PondENGHO'!Y83-1</f>
        <v>9.7793926245592022E-2</v>
      </c>
      <c r="Z86" s="3">
        <f>+'Indice PondENGHO'!Z84/'Indice PondENGHO'!Z83-1</f>
        <v>8.9026559761338886E-2</v>
      </c>
      <c r="AA86" s="3">
        <f>+'Indice PondENGHO'!AA84/'Indice PondENGHO'!AA83-1</f>
        <v>7.721440588422368E-2</v>
      </c>
      <c r="AB86" s="10">
        <f>+'Indice PondENGHO'!AB84/'Indice PondENGHO'!AB83-1</f>
        <v>7.6341351853407735E-2</v>
      </c>
      <c r="AC86" s="3">
        <f>+'Indice PondENGHO'!AC84/'Indice PondENGHO'!AC83-1</f>
        <v>0.10082956283029021</v>
      </c>
      <c r="AD86" s="3">
        <f>+'Indice PondENGHO'!AD84/'Indice PondENGHO'!AD83-1</f>
        <v>0.10520311162995255</v>
      </c>
      <c r="AE86" s="3">
        <f>+'Indice PondENGHO'!AE84/'Indice PondENGHO'!AE83-1</f>
        <v>7.7375676105852609E-2</v>
      </c>
      <c r="AF86" s="3">
        <f>+'Indice PondENGHO'!AF84/'Indice PondENGHO'!AF83-1</f>
        <v>0.1064257244883744</v>
      </c>
      <c r="AG86" s="3">
        <f>+'Indice PondENGHO'!AG84/'Indice PondENGHO'!AG83-1</f>
        <v>5.0959488067929382E-2</v>
      </c>
      <c r="AH86" s="3">
        <f>+'Indice PondENGHO'!AH84/'Indice PondENGHO'!AH83-1</f>
        <v>7.1606748402851084E-2</v>
      </c>
      <c r="AI86" s="3">
        <f>+'Indice PondENGHO'!AI84/'Indice PondENGHO'!AI83-1</f>
        <v>0.13282435682094729</v>
      </c>
      <c r="AJ86" s="3">
        <f>+'Indice PondENGHO'!AJ84/'Indice PondENGHO'!AJ83-1</f>
        <v>9.1777851425002721E-2</v>
      </c>
      <c r="AK86" s="3">
        <f>+'Indice PondENGHO'!AK84/'Indice PondENGHO'!AK83-1</f>
        <v>9.8084519071468534E-2</v>
      </c>
      <c r="AL86" s="3">
        <f>+'Indice PondENGHO'!AL84/'Indice PondENGHO'!AL83-1</f>
        <v>8.843891217933697E-2</v>
      </c>
      <c r="AM86" s="11">
        <f>+'Indice PondENGHO'!AM84/'Indice PondENGHO'!AM83-1</f>
        <v>7.7056295101512351E-2</v>
      </c>
      <c r="AN86" s="3">
        <f>+'Indice PondENGHO'!AN84/'Indice PondENGHO'!AN83-1</f>
        <v>7.6872375291889172E-2</v>
      </c>
      <c r="AO86" s="3">
        <f>+'Indice PondENGHO'!AO84/'Indice PondENGHO'!AO83-1</f>
        <v>0.10126026843762492</v>
      </c>
      <c r="AP86" s="3">
        <f>+'Indice PondENGHO'!AP84/'Indice PondENGHO'!AP83-1</f>
        <v>0.10562524187814093</v>
      </c>
      <c r="AQ86" s="3">
        <f>+'Indice PondENGHO'!AQ84/'Indice PondENGHO'!AQ83-1</f>
        <v>7.8223969966742191E-2</v>
      </c>
      <c r="AR86" s="3">
        <f>+'Indice PondENGHO'!AR84/'Indice PondENGHO'!AR83-1</f>
        <v>0.10655090765587993</v>
      </c>
      <c r="AS86" s="3">
        <f>+'Indice PondENGHO'!AS84/'Indice PondENGHO'!AS83-1</f>
        <v>5.1505455677582468E-2</v>
      </c>
      <c r="AT86" s="3">
        <f>+'Indice PondENGHO'!AT84/'Indice PondENGHO'!AT83-1</f>
        <v>7.0786343749775771E-2</v>
      </c>
      <c r="AU86" s="3">
        <f>+'Indice PondENGHO'!AU84/'Indice PondENGHO'!AU83-1</f>
        <v>0.1324647293523431</v>
      </c>
      <c r="AV86" s="3">
        <f>+'Indice PondENGHO'!AV84/'Indice PondENGHO'!AV83-1</f>
        <v>9.1689084026617795E-2</v>
      </c>
      <c r="AW86" s="3">
        <f>+'Indice PondENGHO'!AW84/'Indice PondENGHO'!AW83-1</f>
        <v>9.81718607621902E-2</v>
      </c>
      <c r="AX86" s="3">
        <f>+'Indice PondENGHO'!AX84/'Indice PondENGHO'!AX83-1</f>
        <v>8.8239409809169222E-2</v>
      </c>
      <c r="AY86" s="3">
        <f>+'Indice PondENGHO'!AY84/'Indice PondENGHO'!AY83-1</f>
        <v>7.5866901601560732E-2</v>
      </c>
      <c r="AZ86" s="10">
        <f>+'Indice PondENGHO'!AZ84/'Indice PondENGHO'!AZ83-1</f>
        <v>7.8111809264012066E-2</v>
      </c>
      <c r="BA86" s="3">
        <f>+'Indice PondENGHO'!BA84/'Indice PondENGHO'!BA83-1</f>
        <v>0.1019221327686628</v>
      </c>
      <c r="BB86" s="3">
        <f>+'Indice PondENGHO'!BB84/'Indice PondENGHO'!BB83-1</f>
        <v>0.10656367576728232</v>
      </c>
      <c r="BC86" s="3">
        <f>+'Indice PondENGHO'!BC84/'Indice PondENGHO'!BC83-1</f>
        <v>8.0450219853801519E-2</v>
      </c>
      <c r="BD86" s="3">
        <f>+'Indice PondENGHO'!BD84/'Indice PondENGHO'!BD83-1</f>
        <v>0.10791953533252041</v>
      </c>
      <c r="BE86" s="3">
        <f>+'Indice PondENGHO'!BE84/'Indice PondENGHO'!BE83-1</f>
        <v>5.2394769991574108E-2</v>
      </c>
      <c r="BF86" s="3">
        <f>+'Indice PondENGHO'!BF84/'Indice PondENGHO'!BF83-1</f>
        <v>7.1068009664907672E-2</v>
      </c>
      <c r="BG86" s="3">
        <f>+'Indice PondENGHO'!BG84/'Indice PondENGHO'!BG83-1</f>
        <v>0.13249819082791836</v>
      </c>
      <c r="BH86" s="3">
        <f>+'Indice PondENGHO'!BH84/'Indice PondENGHO'!BH83-1</f>
        <v>9.1282311421436502E-2</v>
      </c>
      <c r="BI86" s="3">
        <f>+'Indice PondENGHO'!BI84/'Indice PondENGHO'!BI83-1</f>
        <v>9.903439165139849E-2</v>
      </c>
      <c r="BJ86" s="3">
        <f>+'Indice PondENGHO'!BJ84/'Indice PondENGHO'!BJ83-1</f>
        <v>8.7895347263322376E-2</v>
      </c>
      <c r="BK86" s="11">
        <f>+'Indice PondENGHO'!BK84/'Indice PondENGHO'!BK83-1</f>
        <v>7.3602261647170986E-2</v>
      </c>
      <c r="BL86" s="2">
        <f t="shared" ref="BL86" si="43">+A86</f>
        <v>45200</v>
      </c>
      <c r="BM86" s="72">
        <f>+'Indice PondENGHO'!BL84/'Indice PondENGHO'!BL83-1</f>
        <v>8.1444815294970052E-2</v>
      </c>
      <c r="BN86" s="72">
        <f>+'Indice PondENGHO'!BM84/'Indice PondENGHO'!BM83-1</f>
        <v>8.2845489119745208E-2</v>
      </c>
      <c r="BO86" s="72">
        <f>+'Indice PondENGHO'!BN84/'Indice PondENGHO'!BN83-1</f>
        <v>8.3167240594110625E-2</v>
      </c>
      <c r="BP86" s="72">
        <f>+'Indice PondENGHO'!BO84/'Indice PondENGHO'!BO83-1</f>
        <v>8.32723142698788E-2</v>
      </c>
      <c r="BQ86" s="72">
        <f>+'Indice PondENGHO'!BP84/'Indice PondENGHO'!BP83-1</f>
        <v>8.4257423763675066E-2</v>
      </c>
      <c r="BR86" s="10">
        <f>+'Indice PondENGHO'!BQ84/'Indice PondENGHO'!BQ83-1</f>
        <v>7.6320267068504366E-2</v>
      </c>
      <c r="BS86" s="3">
        <f>+'Indice PondENGHO'!BR84/'Indice PondENGHO'!BR83-1</f>
        <v>0.10122040020933842</v>
      </c>
      <c r="BT86" s="3">
        <f>+'Indice PondENGHO'!BS84/'Indice PondENGHO'!BS83-1</f>
        <v>0.10497007443527218</v>
      </c>
      <c r="BU86" s="3">
        <f>+'Indice PondENGHO'!BT84/'Indice PondENGHO'!BT83-1</f>
        <v>7.7646440688480256E-2</v>
      </c>
      <c r="BV86" s="3">
        <f>+'Indice PondENGHO'!BU84/'Indice PondENGHO'!BU83-1</f>
        <v>0.10690476151018014</v>
      </c>
      <c r="BW86" s="3">
        <f>+'Indice PondENGHO'!BV84/'Indice PondENGHO'!BV83-1</f>
        <v>5.1376825076722366E-2</v>
      </c>
      <c r="BX86" s="3">
        <f>+'Indice PondENGHO'!BW84/'Indice PondENGHO'!BW83-1</f>
        <v>7.0918733888115648E-2</v>
      </c>
      <c r="BY86" s="3">
        <f>+'Indice PondENGHO'!BX84/'Indice PondENGHO'!BX83-1</f>
        <v>0.13261284496597048</v>
      </c>
      <c r="BZ86" s="3">
        <f>+'Indice PondENGHO'!BY84/'Indice PondENGHO'!BY83-1</f>
        <v>9.2101647587155222E-2</v>
      </c>
      <c r="CA86" s="3">
        <f>+'Indice PondENGHO'!BZ84/'Indice PondENGHO'!BZ83-1</f>
        <v>9.8403476896302022E-2</v>
      </c>
      <c r="CB86" s="3">
        <f>+'Indice PondENGHO'!CA84/'Indice PondENGHO'!CA83-1</f>
        <v>8.8322652806950286E-2</v>
      </c>
      <c r="CC86" s="11">
        <f>+'Indice PondENGHO'!CB84/'Indice PondENGHO'!CB83-1</f>
        <v>7.5636025860013723E-2</v>
      </c>
      <c r="CD86" s="10">
        <f>+'Indice PondENGHO'!CC84/'Indice PondENGHO'!CC83-1</f>
        <v>8.3271706709395321E-2</v>
      </c>
      <c r="CE86" s="11">
        <f>+'Indice PondENGHO'!CD84/'Indice PondENGHO'!CD83-1</f>
        <v>8.3271706709395321E-2</v>
      </c>
    </row>
    <row r="87" spans="1:109" x14ac:dyDescent="0.25">
      <c r="A87" s="2">
        <f t="shared" ref="A87" si="44">+DATE(C87,B87,1)</f>
        <v>45231</v>
      </c>
      <c r="B87" s="1">
        <f t="shared" si="7"/>
        <v>11</v>
      </c>
      <c r="C87" s="1">
        <f t="shared" ref="C87" si="45">+IF(B87=1,C86+1,C86)</f>
        <v>2023</v>
      </c>
      <c r="D87" s="10">
        <f>+'Indice PondENGHO'!D85/'Indice PondENGHO'!D84-1</f>
        <v>0.15707570186757192</v>
      </c>
      <c r="E87" s="3">
        <f>+'Indice PondENGHO'!E85/'Indice PondENGHO'!E84-1</f>
        <v>0.10807413231053431</v>
      </c>
      <c r="F87" s="3">
        <f>+'Indice PondENGHO'!F85/'Indice PondENGHO'!F84-1</f>
        <v>0.1101104930156358</v>
      </c>
      <c r="G87" s="3">
        <f>+'Indice PondENGHO'!G85/'Indice PondENGHO'!G84-1</f>
        <v>7.3952326466852236E-2</v>
      </c>
      <c r="H87" s="3">
        <f>+'Indice PondENGHO'!H85/'Indice PondENGHO'!H84-1</f>
        <v>0.12531888134044378</v>
      </c>
      <c r="I87" s="3">
        <f>+'Indice PondENGHO'!I85/'Indice PondENGHO'!I84-1</f>
        <v>0.15641180988944292</v>
      </c>
      <c r="J87" s="3">
        <f>+'Indice PondENGHO'!J85/'Indice PondENGHO'!J84-1</f>
        <v>0.1042915259376036</v>
      </c>
      <c r="K87" s="3">
        <f>+'Indice PondENGHO'!K85/'Indice PondENGHO'!K84-1</f>
        <v>0.15605580258523299</v>
      </c>
      <c r="L87" s="3">
        <f>+'Indice PondENGHO'!L85/'Indice PondENGHO'!L84-1</f>
        <v>0.12929541066401362</v>
      </c>
      <c r="M87" s="3">
        <f>+'Indice PondENGHO'!M85/'Indice PondENGHO'!M84-1</f>
        <v>0.11250053888421663</v>
      </c>
      <c r="N87" s="3">
        <f>+'Indice PondENGHO'!N85/'Indice PondENGHO'!N84-1</f>
        <v>0.11719437434802882</v>
      </c>
      <c r="O87" s="11">
        <f>+'Indice PondENGHO'!O85/'Indice PondENGHO'!O84-1</f>
        <v>0.11568963454058978</v>
      </c>
      <c r="P87" s="3">
        <f>+'Indice PondENGHO'!P85/'Indice PondENGHO'!P84-1</f>
        <v>0.15905644062329061</v>
      </c>
      <c r="Q87" s="3">
        <f>+'Indice PondENGHO'!Q85/'Indice PondENGHO'!Q84-1</f>
        <v>0.10836699474198874</v>
      </c>
      <c r="R87" s="3">
        <f>+'Indice PondENGHO'!R85/'Indice PondENGHO'!R84-1</f>
        <v>0.11001965690118465</v>
      </c>
      <c r="S87" s="3">
        <f>+'Indice PondENGHO'!S85/'Indice PondENGHO'!S84-1</f>
        <v>7.3702894300692323E-2</v>
      </c>
      <c r="T87" s="3">
        <f>+'Indice PondENGHO'!T85/'Indice PondENGHO'!T84-1</f>
        <v>0.12474026491389045</v>
      </c>
      <c r="U87" s="3">
        <f>+'Indice PondENGHO'!U85/'Indice PondENGHO'!U84-1</f>
        <v>0.15727093978875728</v>
      </c>
      <c r="V87" s="3">
        <f>+'Indice PondENGHO'!V85/'Indice PondENGHO'!V84-1</f>
        <v>0.10381735172579054</v>
      </c>
      <c r="W87" s="3">
        <f>+'Indice PondENGHO'!W85/'Indice PondENGHO'!W84-1</f>
        <v>0.15647427331906494</v>
      </c>
      <c r="X87" s="3">
        <f>+'Indice PondENGHO'!X85/'Indice PondENGHO'!X84-1</f>
        <v>0.13076636240981054</v>
      </c>
      <c r="Y87" s="3">
        <f>+'Indice PondENGHO'!Y85/'Indice PondENGHO'!Y84-1</f>
        <v>0.117349321990734</v>
      </c>
      <c r="Z87" s="3">
        <f>+'Indice PondENGHO'!Z85/'Indice PondENGHO'!Z84-1</f>
        <v>0.11861730557269867</v>
      </c>
      <c r="AA87" s="3">
        <f>+'Indice PondENGHO'!AA85/'Indice PondENGHO'!AA84-1</f>
        <v>0.11538818196481571</v>
      </c>
      <c r="AB87" s="10">
        <f>+'Indice PondENGHO'!AB85/'Indice PondENGHO'!AB84-1</f>
        <v>0.16040540055341812</v>
      </c>
      <c r="AC87" s="3">
        <f>+'Indice PondENGHO'!AC85/'Indice PondENGHO'!AC84-1</f>
        <v>0.10820659750177453</v>
      </c>
      <c r="AD87" s="3">
        <f>+'Indice PondENGHO'!AD85/'Indice PondENGHO'!AD84-1</f>
        <v>0.11007973879060473</v>
      </c>
      <c r="AE87" s="3">
        <f>+'Indice PondENGHO'!AE85/'Indice PondENGHO'!AE84-1</f>
        <v>7.2886055697340524E-2</v>
      </c>
      <c r="AF87" s="3">
        <f>+'Indice PondENGHO'!AF85/'Indice PondENGHO'!AF84-1</f>
        <v>0.12470770546786958</v>
      </c>
      <c r="AG87" s="3">
        <f>+'Indice PondENGHO'!AG85/'Indice PondENGHO'!AG84-1</f>
        <v>0.15507743772566229</v>
      </c>
      <c r="AH87" s="3">
        <f>+'Indice PondENGHO'!AH85/'Indice PondENGHO'!AH84-1</f>
        <v>0.10441512182084334</v>
      </c>
      <c r="AI87" s="3">
        <f>+'Indice PondENGHO'!AI85/'Indice PondENGHO'!AI84-1</f>
        <v>0.15700906236013168</v>
      </c>
      <c r="AJ87" s="3">
        <f>+'Indice PondENGHO'!AJ85/'Indice PondENGHO'!AJ84-1</f>
        <v>0.13172308905379038</v>
      </c>
      <c r="AK87" s="3">
        <f>+'Indice PondENGHO'!AK85/'Indice PondENGHO'!AK84-1</f>
        <v>0.11829091710539164</v>
      </c>
      <c r="AL87" s="3">
        <f>+'Indice PondENGHO'!AL85/'Indice PondENGHO'!AL84-1</f>
        <v>0.12035493677972053</v>
      </c>
      <c r="AM87" s="11">
        <f>+'Indice PondENGHO'!AM85/'Indice PondENGHO'!AM84-1</f>
        <v>0.11510058760515296</v>
      </c>
      <c r="AN87" s="3">
        <f>+'Indice PondENGHO'!AN85/'Indice PondENGHO'!AN84-1</f>
        <v>0.16117693795621513</v>
      </c>
      <c r="AO87" s="3">
        <f>+'Indice PondENGHO'!AO85/'Indice PondENGHO'!AO84-1</f>
        <v>0.10821386658529497</v>
      </c>
      <c r="AP87" s="3">
        <f>+'Indice PondENGHO'!AP85/'Indice PondENGHO'!AP84-1</f>
        <v>0.10966669171786125</v>
      </c>
      <c r="AQ87" s="3">
        <f>+'Indice PondENGHO'!AQ85/'Indice PondENGHO'!AQ84-1</f>
        <v>7.2031345802181068E-2</v>
      </c>
      <c r="AR87" s="3">
        <f>+'Indice PondENGHO'!AR85/'Indice PondENGHO'!AR84-1</f>
        <v>0.12487862083249235</v>
      </c>
      <c r="AS87" s="3">
        <f>+'Indice PondENGHO'!AS85/'Indice PondENGHO'!AS84-1</f>
        <v>0.15914362687893191</v>
      </c>
      <c r="AT87" s="3">
        <f>+'Indice PondENGHO'!AT85/'Indice PondENGHO'!AT84-1</f>
        <v>0.10382449636478319</v>
      </c>
      <c r="AU87" s="3">
        <f>+'Indice PondENGHO'!AU85/'Indice PondENGHO'!AU84-1</f>
        <v>0.1569468902872031</v>
      </c>
      <c r="AV87" s="3">
        <f>+'Indice PondENGHO'!AV85/'Indice PondENGHO'!AV84-1</f>
        <v>0.13209346833466729</v>
      </c>
      <c r="AW87" s="3">
        <f>+'Indice PondENGHO'!AW85/'Indice PondENGHO'!AW84-1</f>
        <v>0.11724531391195958</v>
      </c>
      <c r="AX87" s="3">
        <f>+'Indice PondENGHO'!AX85/'Indice PondENGHO'!AX84-1</f>
        <v>0.12102749915077871</v>
      </c>
      <c r="AY87" s="3">
        <f>+'Indice PondENGHO'!AY85/'Indice PondENGHO'!AY84-1</f>
        <v>0.11525176551309002</v>
      </c>
      <c r="AZ87" s="10">
        <f>+'Indice PondENGHO'!AZ85/'Indice PondENGHO'!AZ84-1</f>
        <v>0.1629878474253128</v>
      </c>
      <c r="BA87" s="3">
        <f>+'Indice PondENGHO'!BA85/'Indice PondENGHO'!BA84-1</f>
        <v>0.10832842620885619</v>
      </c>
      <c r="BB87" s="3">
        <f>+'Indice PondENGHO'!BB85/'Indice PondENGHO'!BB84-1</f>
        <v>0.10934292904503407</v>
      </c>
      <c r="BC87" s="3">
        <f>+'Indice PondENGHO'!BC85/'Indice PondENGHO'!BC84-1</f>
        <v>6.8855508041423041E-2</v>
      </c>
      <c r="BD87" s="3">
        <f>+'Indice PondENGHO'!BD85/'Indice PondENGHO'!BD84-1</f>
        <v>0.12472255844191382</v>
      </c>
      <c r="BE87" s="3">
        <f>+'Indice PondENGHO'!BE85/'Indice PondENGHO'!BE84-1</f>
        <v>0.16183486437052852</v>
      </c>
      <c r="BF87" s="3">
        <f>+'Indice PondENGHO'!BF85/'Indice PondENGHO'!BF84-1</f>
        <v>0.10399119691676129</v>
      </c>
      <c r="BG87" s="3">
        <f>+'Indice PondENGHO'!BG85/'Indice PondENGHO'!BG84-1</f>
        <v>0.15782284322888507</v>
      </c>
      <c r="BH87" s="3">
        <f>+'Indice PondENGHO'!BH85/'Indice PondENGHO'!BH84-1</f>
        <v>0.13279267881787282</v>
      </c>
      <c r="BI87" s="3">
        <f>+'Indice PondENGHO'!BI85/'Indice PondENGHO'!BI84-1</f>
        <v>0.11983801610092581</v>
      </c>
      <c r="BJ87" s="3">
        <f>+'Indice PondENGHO'!BJ85/'Indice PondENGHO'!BJ84-1</f>
        <v>0.12259026350576385</v>
      </c>
      <c r="BK87" s="11">
        <f>+'Indice PondENGHO'!BK85/'Indice PondENGHO'!BK84-1</f>
        <v>0.11518169075810936</v>
      </c>
      <c r="BL87" s="2">
        <f t="shared" ref="BL87" si="46">+A87</f>
        <v>45231</v>
      </c>
      <c r="BM87" s="72">
        <f>+'Indice PondENGHO'!BL85/'Indice PondENGHO'!BL84-1</f>
        <v>0.13382519483211075</v>
      </c>
      <c r="BN87" s="72">
        <f>+'Indice PondENGHO'!BM85/'Indice PondENGHO'!BM84-1</f>
        <v>0.13189814373114794</v>
      </c>
      <c r="BO87" s="72">
        <f>+'Indice PondENGHO'!BN85/'Indice PondENGHO'!BN84-1</f>
        <v>0.13210906679445666</v>
      </c>
      <c r="BP87" s="72">
        <f>+'Indice PondENGHO'!BO85/'Indice PondENGHO'!BO84-1</f>
        <v>0.1306431679413258</v>
      </c>
      <c r="BQ87" s="72">
        <f>+'Indice PondENGHO'!BP85/'Indice PondENGHO'!BP84-1</f>
        <v>0.12918852958279392</v>
      </c>
      <c r="BR87" s="10">
        <f>+'Indice PondENGHO'!BQ85/'Indice PondENGHO'!BQ84-1</f>
        <v>0.16028847874750451</v>
      </c>
      <c r="BS87" s="3">
        <f>+'Indice PondENGHO'!BR85/'Indice PondENGHO'!BR84-1</f>
        <v>0.10825709898518032</v>
      </c>
      <c r="BT87" s="3">
        <f>+'Indice PondENGHO'!BS85/'Indice PondENGHO'!BS84-1</f>
        <v>0.10976796489416341</v>
      </c>
      <c r="BU87" s="3">
        <f>+'Indice PondENGHO'!BT85/'Indice PondENGHO'!BT84-1</f>
        <v>7.1636093055410299E-2</v>
      </c>
      <c r="BV87" s="3">
        <f>+'Indice PondENGHO'!BU85/'Indice PondENGHO'!BU84-1</f>
        <v>0.12480947120744879</v>
      </c>
      <c r="BW87" s="3">
        <f>+'Indice PondENGHO'!BV85/'Indice PondENGHO'!BV84-1</f>
        <v>0.15909369141413698</v>
      </c>
      <c r="BX87" s="3">
        <f>+'Indice PondENGHO'!BW85/'Indice PondENGHO'!BW84-1</f>
        <v>0.10401987524567757</v>
      </c>
      <c r="BY87" s="3">
        <f>+'Indice PondENGHO'!BX85/'Indice PondENGHO'!BX84-1</f>
        <v>0.15702790715845882</v>
      </c>
      <c r="BZ87" s="3">
        <f>+'Indice PondENGHO'!BY85/'Indice PondENGHO'!BY84-1</f>
        <v>0.13181420891379858</v>
      </c>
      <c r="CA87" s="3">
        <f>+'Indice PondENGHO'!BZ85/'Indice PondENGHO'!BZ84-1</f>
        <v>0.11820411256695107</v>
      </c>
      <c r="CB87" s="3">
        <f>+'Indice PondENGHO'!CA85/'Indice PondENGHO'!CA84-1</f>
        <v>0.1209440490051723</v>
      </c>
      <c r="CC87" s="11">
        <f>+'Indice PondENGHO'!CB85/'Indice PondENGHO'!CB84-1</f>
        <v>0.11526285383206702</v>
      </c>
      <c r="CD87" s="10">
        <f>+'Indice PondENGHO'!CC85/'Indice PondENGHO'!CC84-1</f>
        <v>0.13103415403800911</v>
      </c>
      <c r="CE87" s="11">
        <f>+'Indice PondENGHO'!CD85/'Indice PondENGHO'!CD84-1</f>
        <v>0.13103415403800911</v>
      </c>
    </row>
    <row r="88" spans="1:109" x14ac:dyDescent="0.25">
      <c r="A88" s="2">
        <f t="shared" ref="A88" si="47">+DATE(C88,B88,1)</f>
        <v>45261</v>
      </c>
      <c r="B88" s="1">
        <f t="shared" si="7"/>
        <v>12</v>
      </c>
      <c r="C88" s="1">
        <f t="shared" ref="C88" si="48">+IF(B88=1,C87+1,C87)</f>
        <v>2023</v>
      </c>
      <c r="D88" s="10">
        <f>+'Indice PondENGHO'!D86/'Indice PondENGHO'!D85-1</f>
        <v>0.28244785522197757</v>
      </c>
      <c r="E88" s="3">
        <f>+'Indice PondENGHO'!E86/'Indice PondENGHO'!E85-1</f>
        <v>0.1957187404374845</v>
      </c>
      <c r="F88" s="3">
        <f>+'Indice PondENGHO'!F86/'Indice PondENGHO'!F85-1</f>
        <v>0.16713842152561553</v>
      </c>
      <c r="G88" s="3">
        <f>+'Indice PondENGHO'!G86/'Indice PondENGHO'!G85-1</f>
        <v>0.13844677913604553</v>
      </c>
      <c r="H88" s="3">
        <f>+'Indice PondENGHO'!H86/'Indice PondENGHO'!H85-1</f>
        <v>0.30540231666601247</v>
      </c>
      <c r="I88" s="3">
        <f>+'Indice PondENGHO'!I86/'Indice PondENGHO'!I85-1</f>
        <v>0.33137905212914576</v>
      </c>
      <c r="J88" s="3">
        <f>+'Indice PondENGHO'!J86/'Indice PondENGHO'!J85-1</f>
        <v>0.32444356549733255</v>
      </c>
      <c r="K88" s="3">
        <f>+'Indice PondENGHO'!K86/'Indice PondENGHO'!K85-1</f>
        <v>0.15272630720674574</v>
      </c>
      <c r="L88" s="3">
        <f>+'Indice PondENGHO'!L86/'Indice PondENGHO'!L85-1</f>
        <v>0.20269271740116279</v>
      </c>
      <c r="M88" s="3">
        <f>+'Indice PondENGHO'!M86/'Indice PondENGHO'!M85-1</f>
        <v>0.10580584842075935</v>
      </c>
      <c r="N88" s="3">
        <f>+'Indice PondENGHO'!N86/'Indice PondENGHO'!N85-1</f>
        <v>0.21491874524533938</v>
      </c>
      <c r="O88" s="11">
        <f>+'Indice PondENGHO'!O86/'Indice PondENGHO'!O85-1</f>
        <v>0.33264213878098503</v>
      </c>
      <c r="P88" s="3">
        <f>+'Indice PondENGHO'!P86/'Indice PondENGHO'!P85-1</f>
        <v>0.28310961610719265</v>
      </c>
      <c r="Q88" s="3">
        <f>+'Indice PondENGHO'!Q86/'Indice PondENGHO'!Q85-1</f>
        <v>0.19689010438526422</v>
      </c>
      <c r="R88" s="3">
        <f>+'Indice PondENGHO'!R86/'Indice PondENGHO'!R85-1</f>
        <v>0.16765817511743664</v>
      </c>
      <c r="S88" s="3">
        <f>+'Indice PondENGHO'!S86/'Indice PondENGHO'!S85-1</f>
        <v>0.13688639140513703</v>
      </c>
      <c r="T88" s="3">
        <f>+'Indice PondENGHO'!T86/'Indice PondENGHO'!T85-1</f>
        <v>0.3058117021571134</v>
      </c>
      <c r="U88" s="3">
        <f>+'Indice PondENGHO'!U86/'Indice PondENGHO'!U85-1</f>
        <v>0.33056544244983654</v>
      </c>
      <c r="V88" s="3">
        <f>+'Indice PondENGHO'!V86/'Indice PondENGHO'!V85-1</f>
        <v>0.32139273648625055</v>
      </c>
      <c r="W88" s="3">
        <f>+'Indice PondENGHO'!W86/'Indice PondENGHO'!W85-1</f>
        <v>0.15167233216903098</v>
      </c>
      <c r="X88" s="3">
        <f>+'Indice PondENGHO'!X86/'Indice PondENGHO'!X85-1</f>
        <v>0.20147163660933187</v>
      </c>
      <c r="Y88" s="3">
        <f>+'Indice PondENGHO'!Y86/'Indice PondENGHO'!Y85-1</f>
        <v>0.10421541622032704</v>
      </c>
      <c r="Z88" s="3">
        <f>+'Indice PondENGHO'!Z86/'Indice PondENGHO'!Z85-1</f>
        <v>0.21500668351930829</v>
      </c>
      <c r="AA88" s="3">
        <f>+'Indice PondENGHO'!AA86/'Indice PondENGHO'!AA85-1</f>
        <v>0.32728699529315408</v>
      </c>
      <c r="AB88" s="10">
        <f>+'Indice PondENGHO'!AB86/'Indice PondENGHO'!AB85-1</f>
        <v>0.28358156303998183</v>
      </c>
      <c r="AC88" s="3">
        <f>+'Indice PondENGHO'!AC86/'Indice PondENGHO'!AC85-1</f>
        <v>0.19628700871154092</v>
      </c>
      <c r="AD88" s="3">
        <f>+'Indice PondENGHO'!AD86/'Indice PondENGHO'!AD85-1</f>
        <v>0.1677641292105676</v>
      </c>
      <c r="AE88" s="3">
        <f>+'Indice PondENGHO'!AE86/'Indice PondENGHO'!AE85-1</f>
        <v>0.13676636016753285</v>
      </c>
      <c r="AF88" s="3">
        <f>+'Indice PondENGHO'!AF86/'Indice PondENGHO'!AF85-1</f>
        <v>0.30588754321752698</v>
      </c>
      <c r="AG88" s="3">
        <f>+'Indice PondENGHO'!AG86/'Indice PondENGHO'!AG85-1</f>
        <v>0.3311654313294734</v>
      </c>
      <c r="AH88" s="3">
        <f>+'Indice PondENGHO'!AH86/'Indice PondENGHO'!AH85-1</f>
        <v>0.31906993387119043</v>
      </c>
      <c r="AI88" s="3">
        <f>+'Indice PondENGHO'!AI86/'Indice PondENGHO'!AI85-1</f>
        <v>0.1514354778542959</v>
      </c>
      <c r="AJ88" s="3">
        <f>+'Indice PondENGHO'!AJ86/'Indice PondENGHO'!AJ85-1</f>
        <v>0.2006097999952714</v>
      </c>
      <c r="AK88" s="3">
        <f>+'Indice PondENGHO'!AK86/'Indice PondENGHO'!AK85-1</f>
        <v>0.10424625791412812</v>
      </c>
      <c r="AL88" s="3">
        <f>+'Indice PondENGHO'!AL86/'Indice PondENGHO'!AL85-1</f>
        <v>0.21440246188112111</v>
      </c>
      <c r="AM88" s="11">
        <f>+'Indice PondENGHO'!AM86/'Indice PondENGHO'!AM85-1</f>
        <v>0.3260285682608326</v>
      </c>
      <c r="AN88" s="3">
        <f>+'Indice PondENGHO'!AN86/'Indice PondENGHO'!AN85-1</f>
        <v>0.28372936237535495</v>
      </c>
      <c r="AO88" s="3">
        <f>+'Indice PondENGHO'!AO86/'Indice PondENGHO'!AO85-1</f>
        <v>0.19666272056415735</v>
      </c>
      <c r="AP88" s="3">
        <f>+'Indice PondENGHO'!AP86/'Indice PondENGHO'!AP85-1</f>
        <v>0.16911534238055603</v>
      </c>
      <c r="AQ88" s="3">
        <f>+'Indice PondENGHO'!AQ86/'Indice PondENGHO'!AQ85-1</f>
        <v>0.13688618168907474</v>
      </c>
      <c r="AR88" s="3">
        <f>+'Indice PondENGHO'!AR86/'Indice PondENGHO'!AR85-1</f>
        <v>0.30563866340507917</v>
      </c>
      <c r="AS88" s="3">
        <f>+'Indice PondENGHO'!AS86/'Indice PondENGHO'!AS85-1</f>
        <v>0.32556354812558896</v>
      </c>
      <c r="AT88" s="3">
        <f>+'Indice PondENGHO'!AT86/'Indice PondENGHO'!AT85-1</f>
        <v>0.31641600544179038</v>
      </c>
      <c r="AU88" s="3">
        <f>+'Indice PondENGHO'!AU86/'Indice PondENGHO'!AU85-1</f>
        <v>0.15106568003760756</v>
      </c>
      <c r="AV88" s="3">
        <f>+'Indice PondENGHO'!AV86/'Indice PondENGHO'!AV85-1</f>
        <v>0.201800249536918</v>
      </c>
      <c r="AW88" s="3">
        <f>+'Indice PondENGHO'!AW86/'Indice PondENGHO'!AW85-1</f>
        <v>0.10395967508166626</v>
      </c>
      <c r="AX88" s="3">
        <f>+'Indice PondENGHO'!AX86/'Indice PondENGHO'!AX85-1</f>
        <v>0.2150818965647352</v>
      </c>
      <c r="AY88" s="3">
        <f>+'Indice PondENGHO'!AY86/'Indice PondENGHO'!AY85-1</f>
        <v>0.32353290726819717</v>
      </c>
      <c r="AZ88" s="10">
        <f>+'Indice PondENGHO'!AZ86/'Indice PondENGHO'!AZ85-1</f>
        <v>0.28396975901896648</v>
      </c>
      <c r="BA88" s="3">
        <f>+'Indice PondENGHO'!BA86/'Indice PondENGHO'!BA85-1</f>
        <v>0.19804291630614035</v>
      </c>
      <c r="BB88" s="3">
        <f>+'Indice PondENGHO'!BB86/'Indice PondENGHO'!BB85-1</f>
        <v>0.17049808941669009</v>
      </c>
      <c r="BC88" s="3">
        <f>+'Indice PondENGHO'!BC86/'Indice PondENGHO'!BC85-1</f>
        <v>0.13741383520397532</v>
      </c>
      <c r="BD88" s="3">
        <f>+'Indice PondENGHO'!BD86/'Indice PondENGHO'!BD85-1</f>
        <v>0.30626635404836433</v>
      </c>
      <c r="BE88" s="3">
        <f>+'Indice PondENGHO'!BE86/'Indice PondENGHO'!BE85-1</f>
        <v>0.32116653984754739</v>
      </c>
      <c r="BF88" s="3">
        <f>+'Indice PondENGHO'!BF86/'Indice PondENGHO'!BF85-1</f>
        <v>0.31371281198954781</v>
      </c>
      <c r="BG88" s="3">
        <f>+'Indice PondENGHO'!BG86/'Indice PondENGHO'!BG85-1</f>
        <v>0.15156394998481493</v>
      </c>
      <c r="BH88" s="3">
        <f>+'Indice PondENGHO'!BH86/'Indice PondENGHO'!BH85-1</f>
        <v>0.20273823032641092</v>
      </c>
      <c r="BI88" s="3">
        <f>+'Indice PondENGHO'!BI86/'Indice PondENGHO'!BI85-1</f>
        <v>0.10266992267449337</v>
      </c>
      <c r="BJ88" s="3">
        <f>+'Indice PondENGHO'!BJ86/'Indice PondENGHO'!BJ85-1</f>
        <v>0.2159763118428446</v>
      </c>
      <c r="BK88" s="11">
        <f>+'Indice PondENGHO'!BK86/'Indice PondENGHO'!BK85-1</f>
        <v>0.32006271179384349</v>
      </c>
      <c r="BL88" s="2">
        <f t="shared" ref="BL88" si="49">+A88</f>
        <v>45261</v>
      </c>
      <c r="BM88" s="72">
        <f>+'Indice PondENGHO'!BL86/'Indice PondENGHO'!BL85-1</f>
        <v>0.25237492754731661</v>
      </c>
      <c r="BN88" s="72">
        <f>+'Indice PondENGHO'!BM86/'Indice PondENGHO'!BM85-1</f>
        <v>0.25056575533263747</v>
      </c>
      <c r="BO88" s="72">
        <f>+'Indice PondENGHO'!BN86/'Indice PondENGHO'!BN85-1</f>
        <v>0.25067632604028844</v>
      </c>
      <c r="BP88" s="72">
        <f>+'Indice PondENGHO'!BO86/'Indice PondENGHO'!BO85-1</f>
        <v>0.25104833082537037</v>
      </c>
      <c r="BQ88" s="72">
        <f>+'Indice PondENGHO'!BP86/'Indice PondENGHO'!BP85-1</f>
        <v>0.24953983013020764</v>
      </c>
      <c r="BR88" s="10">
        <f>+'Indice PondENGHO'!BQ86/'Indice PondENGHO'!BQ85-1</f>
        <v>0.28340595701079052</v>
      </c>
      <c r="BS88" s="3">
        <f>+'Indice PondENGHO'!BR86/'Indice PondENGHO'!BR85-1</f>
        <v>0.19693228155623954</v>
      </c>
      <c r="BT88" s="3">
        <f>+'Indice PondENGHO'!BS86/'Indice PondENGHO'!BS85-1</f>
        <v>0.16875624947167811</v>
      </c>
      <c r="BU88" s="3">
        <f>+'Indice PondENGHO'!BT86/'Indice PondENGHO'!BT85-1</f>
        <v>0.1372243881811428</v>
      </c>
      <c r="BV88" s="3">
        <f>+'Indice PondENGHO'!BU86/'Indice PondENGHO'!BU85-1</f>
        <v>0.30593817715009863</v>
      </c>
      <c r="BW88" s="3">
        <f>+'Indice PondENGHO'!BV86/'Indice PondENGHO'!BV85-1</f>
        <v>0.32579028169201019</v>
      </c>
      <c r="BX88" s="3">
        <f>+'Indice PondENGHO'!BW86/'Indice PondENGHO'!BW85-1</f>
        <v>0.31730011936127256</v>
      </c>
      <c r="BY88" s="3">
        <f>+'Indice PondENGHO'!BX86/'Indice PondENGHO'!BX85-1</f>
        <v>0.15157801355853495</v>
      </c>
      <c r="BZ88" s="3">
        <f>+'Indice PondENGHO'!BY86/'Indice PondENGHO'!BY85-1</f>
        <v>0.20200310734757565</v>
      </c>
      <c r="CA88" s="3">
        <f>+'Indice PondENGHO'!BZ86/'Indice PondENGHO'!BZ85-1</f>
        <v>0.10362985168468675</v>
      </c>
      <c r="CB88" s="3">
        <f>+'Indice PondENGHO'!CA86/'Indice PondENGHO'!CA85-1</f>
        <v>0.21531352196566544</v>
      </c>
      <c r="CC88" s="11">
        <f>+'Indice PondENGHO'!CB86/'Indice PondENGHO'!CB85-1</f>
        <v>0.32409137102072916</v>
      </c>
      <c r="CD88" s="10">
        <f>+'Indice PondENGHO'!CC86/'Indice PondENGHO'!CC85-1</f>
        <v>0.25059287470136948</v>
      </c>
      <c r="CE88" s="11">
        <f>+'Indice PondENGHO'!CD86/'Indice PondENGHO'!CD85-1</f>
        <v>0.25059287470136948</v>
      </c>
    </row>
    <row r="89" spans="1:109" x14ac:dyDescent="0.25">
      <c r="A89" s="2">
        <f t="shared" ref="A89" si="50">+DATE(C89,B89,1)</f>
        <v>45292</v>
      </c>
      <c r="B89" s="1">
        <f t="shared" si="7"/>
        <v>1</v>
      </c>
      <c r="C89" s="1">
        <f t="shared" ref="C89" si="51">+IF(B89=1,C88+1,C88)</f>
        <v>2024</v>
      </c>
      <c r="D89" s="10">
        <f>+'Indice PondENGHO'!D87/'Indice PondENGHO'!D86-1</f>
        <v>0.18444217741381519</v>
      </c>
      <c r="E89" s="3">
        <f>+'Indice PondENGHO'!E87/'Indice PondENGHO'!E86-1</f>
        <v>0.19323952493998164</v>
      </c>
      <c r="F89" s="3">
        <f>+'Indice PondENGHO'!F87/'Indice PondENGHO'!F86-1</f>
        <v>0.13889174140560745</v>
      </c>
      <c r="G89" s="3">
        <f>+'Indice PondENGHO'!G87/'Indice PondENGHO'!G86-1</f>
        <v>0.15611659499490416</v>
      </c>
      <c r="H89" s="3">
        <f>+'Indice PondENGHO'!H87/'Indice PondENGHO'!H86-1</f>
        <v>0.22547036478288041</v>
      </c>
      <c r="I89" s="3">
        <f>+'Indice PondENGHO'!I87/'Indice PondENGHO'!I86-1</f>
        <v>0.20371535714748856</v>
      </c>
      <c r="J89" s="3">
        <f>+'Indice PondENGHO'!J87/'Indice PondENGHO'!J86-1</f>
        <v>0.26724507819256127</v>
      </c>
      <c r="K89" s="3">
        <f>+'Indice PondENGHO'!K87/'Indice PondENGHO'!K86-1</f>
        <v>0.20086913515220606</v>
      </c>
      <c r="L89" s="3">
        <f>+'Indice PondENGHO'!L87/'Indice PondENGHO'!L86-1</f>
        <v>0.23756747754937879</v>
      </c>
      <c r="M89" s="3">
        <f>+'Indice PondENGHO'!M87/'Indice PondENGHO'!M86-1</f>
        <v>5.7193446123200875E-2</v>
      </c>
      <c r="N89" s="3">
        <f>+'Indice PondENGHO'!N87/'Indice PondENGHO'!N86-1</f>
        <v>0.19366421369215003</v>
      </c>
      <c r="O89" s="11">
        <f>+'Indice PondENGHO'!O87/'Indice PondENGHO'!O86-1</f>
        <v>0.44565642960491414</v>
      </c>
      <c r="P89" s="3">
        <f>+'Indice PondENGHO'!P87/'Indice PondENGHO'!P86-1</f>
        <v>0.18463992554754505</v>
      </c>
      <c r="Q89" s="3">
        <f>+'Indice PondENGHO'!Q87/'Indice PondENGHO'!Q86-1</f>
        <v>0.1935596076421584</v>
      </c>
      <c r="R89" s="3">
        <f>+'Indice PondENGHO'!R87/'Indice PondENGHO'!R86-1</f>
        <v>0.13972082728252677</v>
      </c>
      <c r="S89" s="3">
        <f>+'Indice PondENGHO'!S87/'Indice PondENGHO'!S86-1</f>
        <v>0.14756307208857278</v>
      </c>
      <c r="T89" s="3">
        <f>+'Indice PondENGHO'!T87/'Indice PondENGHO'!T86-1</f>
        <v>0.22460702388730902</v>
      </c>
      <c r="U89" s="3">
        <f>+'Indice PondENGHO'!U87/'Indice PondENGHO'!U86-1</f>
        <v>0.20316042952445512</v>
      </c>
      <c r="V89" s="3">
        <f>+'Indice PondENGHO'!V87/'Indice PondENGHO'!V86-1</f>
        <v>0.26765870618763143</v>
      </c>
      <c r="W89" s="3">
        <f>+'Indice PondENGHO'!W87/'Indice PondENGHO'!W86-1</f>
        <v>0.19908827478973778</v>
      </c>
      <c r="X89" s="3">
        <f>+'Indice PondENGHO'!X87/'Indice PondENGHO'!X86-1</f>
        <v>0.23910818805137857</v>
      </c>
      <c r="Y89" s="3">
        <f>+'Indice PondENGHO'!Y87/'Indice PondENGHO'!Y86-1</f>
        <v>5.2378811070597608E-2</v>
      </c>
      <c r="Z89" s="3">
        <f>+'Indice PondENGHO'!Z87/'Indice PondENGHO'!Z86-1</f>
        <v>0.19237343704416032</v>
      </c>
      <c r="AA89" s="3">
        <f>+'Indice PondENGHO'!AA87/'Indice PondENGHO'!AA86-1</f>
        <v>0.44612121057153864</v>
      </c>
      <c r="AB89" s="10">
        <f>+'Indice PondENGHO'!AB87/'Indice PondENGHO'!AB86-1</f>
        <v>0.1848411335367055</v>
      </c>
      <c r="AC89" s="3">
        <f>+'Indice PondENGHO'!AC87/'Indice PondENGHO'!AC86-1</f>
        <v>0.19526520198130393</v>
      </c>
      <c r="AD89" s="3">
        <f>+'Indice PondENGHO'!AD87/'Indice PondENGHO'!AD86-1</f>
        <v>0.13973779313801438</v>
      </c>
      <c r="AE89" s="3">
        <f>+'Indice PondENGHO'!AE87/'Indice PondENGHO'!AE86-1</f>
        <v>0.14385750415271037</v>
      </c>
      <c r="AF89" s="3">
        <f>+'Indice PondENGHO'!AF87/'Indice PondENGHO'!AF86-1</f>
        <v>0.22584865436078871</v>
      </c>
      <c r="AG89" s="3">
        <f>+'Indice PondENGHO'!AG87/'Indice PondENGHO'!AG86-1</f>
        <v>0.20335092082677009</v>
      </c>
      <c r="AH89" s="3">
        <f>+'Indice PondENGHO'!AH87/'Indice PondENGHO'!AH86-1</f>
        <v>0.2667465606388375</v>
      </c>
      <c r="AI89" s="3">
        <f>+'Indice PondENGHO'!AI87/'Indice PondENGHO'!AI86-1</f>
        <v>0.1981859691712855</v>
      </c>
      <c r="AJ89" s="3">
        <f>+'Indice PondENGHO'!AJ87/'Indice PondENGHO'!AJ86-1</f>
        <v>0.24017531341949816</v>
      </c>
      <c r="AK89" s="3">
        <f>+'Indice PondENGHO'!AK87/'Indice PondENGHO'!AK86-1</f>
        <v>5.1728880680432576E-2</v>
      </c>
      <c r="AL89" s="3">
        <f>+'Indice PondENGHO'!AL87/'Indice PondENGHO'!AL86-1</f>
        <v>0.19243900695125982</v>
      </c>
      <c r="AM89" s="11">
        <f>+'Indice PondENGHO'!AM87/'Indice PondENGHO'!AM86-1</f>
        <v>0.44441534433037599</v>
      </c>
      <c r="AN89" s="3">
        <f>+'Indice PondENGHO'!AN87/'Indice PondENGHO'!AN86-1</f>
        <v>0.18578273066047712</v>
      </c>
      <c r="AO89" s="3">
        <f>+'Indice PondENGHO'!AO87/'Indice PondENGHO'!AO86-1</f>
        <v>0.19560372421160221</v>
      </c>
      <c r="AP89" s="3">
        <f>+'Indice PondENGHO'!AP87/'Indice PondENGHO'!AP86-1</f>
        <v>0.13899284125814182</v>
      </c>
      <c r="AQ89" s="3">
        <f>+'Indice PondENGHO'!AQ87/'Indice PondENGHO'!AQ86-1</f>
        <v>0.14118368942619708</v>
      </c>
      <c r="AR89" s="3">
        <f>+'Indice PondENGHO'!AR87/'Indice PondENGHO'!AR86-1</f>
        <v>0.22610625067340506</v>
      </c>
      <c r="AS89" s="3">
        <f>+'Indice PondENGHO'!AS87/'Indice PondENGHO'!AS86-1</f>
        <v>0.2042036023604743</v>
      </c>
      <c r="AT89" s="3">
        <f>+'Indice PondENGHO'!AT87/'Indice PondENGHO'!AT86-1</f>
        <v>0.26611387604216064</v>
      </c>
      <c r="AU89" s="3">
        <f>+'Indice PondENGHO'!AU87/'Indice PondENGHO'!AU86-1</f>
        <v>0.19744166046239298</v>
      </c>
      <c r="AV89" s="3">
        <f>+'Indice PondENGHO'!AV87/'Indice PondENGHO'!AV86-1</f>
        <v>0.23947106967467269</v>
      </c>
      <c r="AW89" s="3">
        <f>+'Indice PondENGHO'!AW87/'Indice PondENGHO'!AW86-1</f>
        <v>5.1865505090199049E-2</v>
      </c>
      <c r="AX89" s="3">
        <f>+'Indice PondENGHO'!AX87/'Indice PondENGHO'!AX86-1</f>
        <v>0.19152518178355904</v>
      </c>
      <c r="AY89" s="3">
        <f>+'Indice PondENGHO'!AY87/'Indice PondENGHO'!AY86-1</f>
        <v>0.44663340193375523</v>
      </c>
      <c r="AZ89" s="10">
        <f>+'Indice PondENGHO'!AZ87/'Indice PondENGHO'!AZ86-1</f>
        <v>0.18636047490177976</v>
      </c>
      <c r="BA89" s="3">
        <f>+'Indice PondENGHO'!BA87/'Indice PondENGHO'!BA86-1</f>
        <v>0.1949889173062096</v>
      </c>
      <c r="BB89" s="3">
        <f>+'Indice PondENGHO'!BB87/'Indice PondENGHO'!BB86-1</f>
        <v>0.1381915199037409</v>
      </c>
      <c r="BC89" s="3">
        <f>+'Indice PondENGHO'!BC87/'Indice PondENGHO'!BC86-1</f>
        <v>0.13268896705825606</v>
      </c>
      <c r="BD89" s="3">
        <f>+'Indice PondENGHO'!BD87/'Indice PondENGHO'!BD86-1</f>
        <v>0.22271631085759025</v>
      </c>
      <c r="BE89" s="3">
        <f>+'Indice PondENGHO'!BE87/'Indice PondENGHO'!BE86-1</f>
        <v>0.20486726572008207</v>
      </c>
      <c r="BF89" s="3">
        <f>+'Indice PondENGHO'!BF87/'Indice PondENGHO'!BF86-1</f>
        <v>0.26510924589452256</v>
      </c>
      <c r="BG89" s="3">
        <f>+'Indice PondENGHO'!BG87/'Indice PondENGHO'!BG86-1</f>
        <v>0.19476100995248213</v>
      </c>
      <c r="BH89" s="3">
        <f>+'Indice PondENGHO'!BH87/'Indice PondENGHO'!BH86-1</f>
        <v>0.23904543866207639</v>
      </c>
      <c r="BI89" s="3">
        <f>+'Indice PondENGHO'!BI87/'Indice PondENGHO'!BI86-1</f>
        <v>4.7904244064139734E-2</v>
      </c>
      <c r="BJ89" s="3">
        <f>+'Indice PondENGHO'!BJ87/'Indice PondENGHO'!BJ86-1</f>
        <v>0.19146933062005389</v>
      </c>
      <c r="BK89" s="11">
        <f>+'Indice PondENGHO'!BK87/'Indice PondENGHO'!BK86-1</f>
        <v>0.44632311318727846</v>
      </c>
      <c r="BL89" s="2">
        <f t="shared" ref="BL89" si="52">+A89</f>
        <v>45292</v>
      </c>
      <c r="BM89" s="72">
        <f>+'Indice PondENGHO'!BL87/'Indice PondENGHO'!BL86-1</f>
        <v>0.19648801590075959</v>
      </c>
      <c r="BN89" s="72">
        <f>+'Indice PondENGHO'!BM87/'Indice PondENGHO'!BM86-1</f>
        <v>0.19905974033912321</v>
      </c>
      <c r="BO89" s="72">
        <f>+'Indice PondENGHO'!BN87/'Indice PondENGHO'!BN86-1</f>
        <v>0.19967421260239582</v>
      </c>
      <c r="BP89" s="72">
        <f>+'Indice PondENGHO'!BO87/'Indice PondENGHO'!BO86-1</f>
        <v>0.20300081199221176</v>
      </c>
      <c r="BQ89" s="72">
        <f>+'Indice PondENGHO'!BP87/'Indice PondENGHO'!BP86-1</f>
        <v>0.20488741739436023</v>
      </c>
      <c r="BR89" s="10">
        <f>+'Indice PondENGHO'!BQ87/'Indice PondENGHO'!BQ86-1</f>
        <v>0.18526977681907253</v>
      </c>
      <c r="BS89" s="3">
        <f>+'Indice PondENGHO'!BR87/'Indice PondENGHO'!BR86-1</f>
        <v>0.19465630294685221</v>
      </c>
      <c r="BT89" s="3">
        <f>+'Indice PondENGHO'!BS87/'Indice PondENGHO'!BS86-1</f>
        <v>0.1390044564871642</v>
      </c>
      <c r="BU89" s="3">
        <f>+'Indice PondENGHO'!BT87/'Indice PondENGHO'!BT86-1</f>
        <v>0.14168282773351759</v>
      </c>
      <c r="BV89" s="3">
        <f>+'Indice PondENGHO'!BU87/'Indice PondENGHO'!BU86-1</f>
        <v>0.22440962211904303</v>
      </c>
      <c r="BW89" s="3">
        <f>+'Indice PondENGHO'!BV87/'Indice PondENGHO'!BV86-1</f>
        <v>0.20416354246465529</v>
      </c>
      <c r="BX89" s="3">
        <f>+'Indice PondENGHO'!BW87/'Indice PondENGHO'!BW86-1</f>
        <v>0.26618266849097583</v>
      </c>
      <c r="BY89" s="3">
        <f>+'Indice PondENGHO'!BX87/'Indice PondENGHO'!BX86-1</f>
        <v>0.19749216022869254</v>
      </c>
      <c r="BZ89" s="3">
        <f>+'Indice PondENGHO'!BY87/'Indice PondENGHO'!BY86-1</f>
        <v>0.23917703552130409</v>
      </c>
      <c r="CA89" s="3">
        <f>+'Indice PondENGHO'!BZ87/'Indice PondENGHO'!BZ86-1</f>
        <v>5.0622198074016911E-2</v>
      </c>
      <c r="CB89" s="3">
        <f>+'Indice PondENGHO'!CA87/'Indice PondENGHO'!CA86-1</f>
        <v>0.19192487324317598</v>
      </c>
      <c r="CC89" s="11">
        <f>+'Indice PondENGHO'!CB87/'Indice PondENGHO'!CB86-1</f>
        <v>0.44597779308408203</v>
      </c>
      <c r="CD89" s="10">
        <f>+'Indice PondENGHO'!CC87/'Indice PondENGHO'!CC86-1</f>
        <v>0.20157450499626872</v>
      </c>
      <c r="CE89" s="11">
        <f>+'Indice PondENGHO'!CD87/'Indice PondENGHO'!CD86-1</f>
        <v>0.20157464253885449</v>
      </c>
    </row>
    <row r="90" spans="1:109" x14ac:dyDescent="0.25">
      <c r="A90" s="2">
        <f t="shared" ref="A90" si="53">+DATE(C90,B90,1)</f>
        <v>45323</v>
      </c>
      <c r="B90" s="1">
        <f t="shared" si="7"/>
        <v>2</v>
      </c>
      <c r="C90" s="1">
        <f t="shared" ref="C90" si="54">+IF(B90=1,C89+1,C89)</f>
        <v>2024</v>
      </c>
      <c r="D90" s="10">
        <f>+'Indice PondENGHO'!D88/'Indice PondENGHO'!D87-1</f>
        <v>9.8949547149686179E-2</v>
      </c>
      <c r="E90" s="3">
        <f>+'Indice PondENGHO'!E88/'Indice PondENGHO'!E87-1</f>
        <v>0.17027048397547695</v>
      </c>
      <c r="F90" s="3">
        <f>+'Indice PondENGHO'!F88/'Indice PondENGHO'!F87-1</f>
        <v>9.0816097965165099E-2</v>
      </c>
      <c r="G90" s="3">
        <f>+'Indice PondENGHO'!G88/'Indice PondENGHO'!G87-1</f>
        <v>0.20008931957974729</v>
      </c>
      <c r="H90" s="3">
        <f>+'Indice PondENGHO'!H88/'Indice PondENGHO'!H87-1</f>
        <v>0.10246558356219415</v>
      </c>
      <c r="I90" s="3">
        <f>+'Indice PondENGHO'!I88/'Indice PondENGHO'!I87-1</f>
        <v>0.13185870626340757</v>
      </c>
      <c r="J90" s="3">
        <f>+'Indice PondENGHO'!J88/'Indice PondENGHO'!J87-1</f>
        <v>0.19536676468250813</v>
      </c>
      <c r="K90" s="3">
        <f>+'Indice PondENGHO'!K88/'Indice PondENGHO'!K87-1</f>
        <v>0.2100477614587033</v>
      </c>
      <c r="L90" s="3">
        <f>+'Indice PondENGHO'!L88/'Indice PondENGHO'!L87-1</f>
        <v>8.6867238374572997E-2</v>
      </c>
      <c r="M90" s="3">
        <f>+'Indice PondENGHO'!M88/'Indice PondENGHO'!M87-1</f>
        <v>0.1080500395102777</v>
      </c>
      <c r="N90" s="3">
        <f>+'Indice PondENGHO'!N88/'Indice PondENGHO'!N87-1</f>
        <v>0.11395765091386045</v>
      </c>
      <c r="O90" s="11">
        <f>+'Indice PondENGHO'!O88/'Indice PondENGHO'!O87-1</f>
        <v>0.16819939424399766</v>
      </c>
      <c r="P90" s="3">
        <f>+'Indice PondENGHO'!P88/'Indice PondENGHO'!P87-1</f>
        <v>0.1018806455953718</v>
      </c>
      <c r="Q90" s="3">
        <f>+'Indice PondENGHO'!Q88/'Indice PondENGHO'!Q87-1</f>
        <v>0.17269676389372202</v>
      </c>
      <c r="R90" s="3">
        <f>+'Indice PondENGHO'!R88/'Indice PondENGHO'!R87-1</f>
        <v>8.9382152728715525E-2</v>
      </c>
      <c r="S90" s="3">
        <f>+'Indice PondENGHO'!S88/'Indice PondENGHO'!S87-1</f>
        <v>0.20378429183699676</v>
      </c>
      <c r="T90" s="3">
        <f>+'Indice PondENGHO'!T88/'Indice PondENGHO'!T87-1</f>
        <v>0.10260983263163226</v>
      </c>
      <c r="U90" s="3">
        <f>+'Indice PondENGHO'!U88/'Indice PondENGHO'!U87-1</f>
        <v>0.13327832103166948</v>
      </c>
      <c r="V90" s="3">
        <f>+'Indice PondENGHO'!V88/'Indice PondENGHO'!V87-1</f>
        <v>0.20210582589231141</v>
      </c>
      <c r="W90" s="3">
        <f>+'Indice PondENGHO'!W88/'Indice PondENGHO'!W87-1</f>
        <v>0.21168671013948903</v>
      </c>
      <c r="X90" s="3">
        <f>+'Indice PondENGHO'!X88/'Indice PondENGHO'!X87-1</f>
        <v>8.5926347585995044E-2</v>
      </c>
      <c r="Y90" s="3">
        <f>+'Indice PondENGHO'!Y88/'Indice PondENGHO'!Y87-1</f>
        <v>0.12140896686929969</v>
      </c>
      <c r="Z90" s="3">
        <f>+'Indice PondENGHO'!Z88/'Indice PondENGHO'!Z87-1</f>
        <v>0.11295227318889056</v>
      </c>
      <c r="AA90" s="3">
        <f>+'Indice PondENGHO'!AA88/'Indice PondENGHO'!AA87-1</f>
        <v>0.16808847162000351</v>
      </c>
      <c r="AB90" s="10">
        <f>+'Indice PondENGHO'!AB88/'Indice PondENGHO'!AB87-1</f>
        <v>0.10378051678699718</v>
      </c>
      <c r="AC90" s="3">
        <f>+'Indice PondENGHO'!AC88/'Indice PondENGHO'!AC87-1</f>
        <v>0.17272165226447944</v>
      </c>
      <c r="AD90" s="3">
        <f>+'Indice PondENGHO'!AD88/'Indice PondENGHO'!AD87-1</f>
        <v>8.8751002054101802E-2</v>
      </c>
      <c r="AE90" s="3">
        <f>+'Indice PondENGHO'!AE88/'Indice PondENGHO'!AE87-1</f>
        <v>0.20109255645316448</v>
      </c>
      <c r="AF90" s="3">
        <f>+'Indice PondENGHO'!AF88/'Indice PondENGHO'!AF87-1</f>
        <v>0.10352581775405101</v>
      </c>
      <c r="AG90" s="3">
        <f>+'Indice PondENGHO'!AG88/'Indice PondENGHO'!AG87-1</f>
        <v>0.13313177867617654</v>
      </c>
      <c r="AH90" s="3">
        <f>+'Indice PondENGHO'!AH88/'Indice PondENGHO'!AH87-1</f>
        <v>0.19971100202021774</v>
      </c>
      <c r="AI90" s="3">
        <f>+'Indice PondENGHO'!AI88/'Indice PondENGHO'!AI87-1</f>
        <v>0.21285709961319865</v>
      </c>
      <c r="AJ90" s="3">
        <f>+'Indice PondENGHO'!AJ88/'Indice PondENGHO'!AJ87-1</f>
        <v>8.5438799300089796E-2</v>
      </c>
      <c r="AK90" s="3">
        <f>+'Indice PondENGHO'!AK88/'Indice PondENGHO'!AK87-1</f>
        <v>0.12224247485452033</v>
      </c>
      <c r="AL90" s="3">
        <f>+'Indice PondENGHO'!AL88/'Indice PondENGHO'!AL87-1</f>
        <v>0.11130020520105122</v>
      </c>
      <c r="AM90" s="11">
        <f>+'Indice PondENGHO'!AM88/'Indice PondENGHO'!AM87-1</f>
        <v>0.16782568874658721</v>
      </c>
      <c r="AN90" s="3">
        <f>+'Indice PondENGHO'!AN88/'Indice PondENGHO'!AN87-1</f>
        <v>0.10477836135745822</v>
      </c>
      <c r="AO90" s="3">
        <f>+'Indice PondENGHO'!AO88/'Indice PondENGHO'!AO87-1</f>
        <v>0.17422054078623717</v>
      </c>
      <c r="AP90" s="3">
        <f>+'Indice PondENGHO'!AP88/'Indice PondENGHO'!AP87-1</f>
        <v>8.8325510454421385E-2</v>
      </c>
      <c r="AQ90" s="3">
        <f>+'Indice PondENGHO'!AQ88/'Indice PondENGHO'!AQ87-1</f>
        <v>0.19987141623411686</v>
      </c>
      <c r="AR90" s="3">
        <f>+'Indice PondENGHO'!AR88/'Indice PondENGHO'!AR87-1</f>
        <v>0.10365202980081145</v>
      </c>
      <c r="AS90" s="3">
        <f>+'Indice PondENGHO'!AS88/'Indice PondENGHO'!AS87-1</f>
        <v>0.13650548296338827</v>
      </c>
      <c r="AT90" s="3">
        <f>+'Indice PondENGHO'!AT88/'Indice PondENGHO'!AT87-1</f>
        <v>0.21058122526484513</v>
      </c>
      <c r="AU90" s="3">
        <f>+'Indice PondENGHO'!AU88/'Indice PondENGHO'!AU87-1</f>
        <v>0.21362898238975103</v>
      </c>
      <c r="AV90" s="3">
        <f>+'Indice PondENGHO'!AV88/'Indice PondENGHO'!AV87-1</f>
        <v>8.5514260870327874E-2</v>
      </c>
      <c r="AW90" s="3">
        <f>+'Indice PondENGHO'!AW88/'Indice PondENGHO'!AW87-1</f>
        <v>0.12087610954109573</v>
      </c>
      <c r="AX90" s="3">
        <f>+'Indice PondENGHO'!AX88/'Indice PondENGHO'!AX87-1</f>
        <v>0.11026395790051269</v>
      </c>
      <c r="AY90" s="3">
        <f>+'Indice PondENGHO'!AY88/'Indice PondENGHO'!AY87-1</f>
        <v>0.16785979030192255</v>
      </c>
      <c r="AZ90" s="10">
        <f>+'Indice PondENGHO'!AZ88/'Indice PondENGHO'!AZ87-1</f>
        <v>0.10665850656293285</v>
      </c>
      <c r="BA90" s="3">
        <f>+'Indice PondENGHO'!BA88/'Indice PondENGHO'!BA87-1</f>
        <v>0.17630341317269416</v>
      </c>
      <c r="BB90" s="3">
        <f>+'Indice PondENGHO'!BB88/'Indice PondENGHO'!BB87-1</f>
        <v>8.7705611848163167E-2</v>
      </c>
      <c r="BC90" s="3">
        <f>+'Indice PondENGHO'!BC88/'Indice PondENGHO'!BC87-1</f>
        <v>0.20134211967986948</v>
      </c>
      <c r="BD90" s="3">
        <f>+'Indice PondENGHO'!BD88/'Indice PondENGHO'!BD87-1</f>
        <v>0.10325804029747898</v>
      </c>
      <c r="BE90" s="3">
        <f>+'Indice PondENGHO'!BE88/'Indice PondENGHO'!BE87-1</f>
        <v>0.13937457599807868</v>
      </c>
      <c r="BF90" s="3">
        <f>+'Indice PondENGHO'!BF88/'Indice PondENGHO'!BF87-1</f>
        <v>0.21777518477502467</v>
      </c>
      <c r="BG90" s="3">
        <f>+'Indice PondENGHO'!BG88/'Indice PondENGHO'!BG87-1</f>
        <v>0.214801839045766</v>
      </c>
      <c r="BH90" s="3">
        <f>+'Indice PondENGHO'!BH88/'Indice PondENGHO'!BH87-1</f>
        <v>8.510192187997867E-2</v>
      </c>
      <c r="BI90" s="3">
        <f>+'Indice PondENGHO'!BI88/'Indice PondENGHO'!BI87-1</f>
        <v>0.13598741510238255</v>
      </c>
      <c r="BJ90" s="3">
        <f>+'Indice PondENGHO'!BJ88/'Indice PondENGHO'!BJ87-1</f>
        <v>0.10784972645189739</v>
      </c>
      <c r="BK90" s="11">
        <f>+'Indice PondENGHO'!BK88/'Indice PondENGHO'!BK87-1</f>
        <v>0.16410724750150418</v>
      </c>
      <c r="BL90" s="2">
        <f t="shared" ref="BL90" si="55">+A90</f>
        <v>45323</v>
      </c>
      <c r="BM90" s="72">
        <f>+'Indice PondENGHO'!BL88/'Indice PondENGHO'!BL87-1</f>
        <v>0.11934767985630823</v>
      </c>
      <c r="BN90" s="72">
        <f>+'Indice PondENGHO'!BM88/'Indice PondENGHO'!BM87-1</f>
        <v>0.12555251575093052</v>
      </c>
      <c r="BO90" s="72">
        <f>+'Indice PondENGHO'!BN88/'Indice PondENGHO'!BN87-1</f>
        <v>0.12605735998005674</v>
      </c>
      <c r="BP90" s="72">
        <f>+'Indice PondENGHO'!BO88/'Indice PondENGHO'!BO87-1</f>
        <v>0.13014981724374164</v>
      </c>
      <c r="BQ90" s="72">
        <f>+'Indice PondENGHO'!BP88/'Indice PondENGHO'!BP87-1</f>
        <v>0.13243922815442111</v>
      </c>
      <c r="BR90" s="10">
        <f>+'Indice PondENGHO'!BQ88/'Indice PondENGHO'!BQ87-1</f>
        <v>0.10340802184720133</v>
      </c>
      <c r="BS90" s="3">
        <f>+'Indice PondENGHO'!BR88/'Indice PondENGHO'!BR87-1</f>
        <v>0.17377720757428694</v>
      </c>
      <c r="BT90" s="3">
        <f>+'Indice PondENGHO'!BS88/'Indice PondENGHO'!BS87-1</f>
        <v>8.873697334190056E-2</v>
      </c>
      <c r="BU90" s="3">
        <f>+'Indice PondENGHO'!BT88/'Indice PondENGHO'!BT87-1</f>
        <v>0.20121798094540821</v>
      </c>
      <c r="BV90" s="3">
        <f>+'Indice PondENGHO'!BU88/'Indice PondENGHO'!BU87-1</f>
        <v>0.10323092186965921</v>
      </c>
      <c r="BW90" s="3">
        <f>+'Indice PondENGHO'!BV88/'Indice PondENGHO'!BV87-1</f>
        <v>0.13633445783210241</v>
      </c>
      <c r="BX90" s="3">
        <f>+'Indice PondENGHO'!BW88/'Indice PondENGHO'!BW87-1</f>
        <v>0.20879705107762869</v>
      </c>
      <c r="BY90" s="3">
        <f>+'Indice PondENGHO'!BX88/'Indice PondENGHO'!BX87-1</f>
        <v>0.21306792063693658</v>
      </c>
      <c r="BZ90" s="3">
        <f>+'Indice PondENGHO'!BY88/'Indice PondENGHO'!BY87-1</f>
        <v>8.5547667360833524E-2</v>
      </c>
      <c r="CA90" s="3">
        <f>+'Indice PondENGHO'!BZ88/'Indice PondENGHO'!BZ87-1</f>
        <v>0.12651615418019713</v>
      </c>
      <c r="CB90" s="3">
        <f>+'Indice PondENGHO'!CA88/'Indice PondENGHO'!CA87-1</f>
        <v>0.11008160175412463</v>
      </c>
      <c r="CC90" s="11">
        <f>+'Indice PondENGHO'!CB88/'Indice PondENGHO'!CB87-1</f>
        <v>0.16653366317306362</v>
      </c>
      <c r="CD90" s="10">
        <f>+'Indice PondENGHO'!CC88/'Indice PondENGHO'!CC87-1</f>
        <v>0.12808467198671059</v>
      </c>
      <c r="CE90" s="11">
        <f>+'Indice PondENGHO'!CD88/'Indice PondENGHO'!CD87-1</f>
        <v>0.12808454285642012</v>
      </c>
    </row>
    <row r="91" spans="1:109" x14ac:dyDescent="0.25">
      <c r="A91" s="2">
        <f t="shared" ref="A91" si="56">+DATE(C91,B91,1)</f>
        <v>45352</v>
      </c>
      <c r="B91" s="1">
        <f t="shared" si="7"/>
        <v>3</v>
      </c>
      <c r="C91" s="1">
        <f t="shared" ref="C91" si="57">+IF(B91=1,C90+1,C90)</f>
        <v>2024</v>
      </c>
      <c r="D91" s="10">
        <f>+'Indice PondENGHO'!D89/'Indice PondENGHO'!D88-1</f>
        <v>8.7366788127914763E-2</v>
      </c>
      <c r="E91" s="3">
        <f>+'Indice PondENGHO'!E89/'Indice PondENGHO'!E88-1</f>
        <v>0.10944611514112434</v>
      </c>
      <c r="F91" s="3">
        <f>+'Indice PondENGHO'!F89/'Indice PondENGHO'!F88-1</f>
        <v>7.1813485410792133E-2</v>
      </c>
      <c r="G91" s="3">
        <f>+'Indice PondENGHO'!G89/'Indice PondENGHO'!G88-1</f>
        <v>0.12508336891892147</v>
      </c>
      <c r="H91" s="3">
        <f>+'Indice PondENGHO'!H89/'Indice PondENGHO'!H88-1</f>
        <v>4.9197070600946136E-2</v>
      </c>
      <c r="I91" s="3">
        <f>+'Indice PondENGHO'!I89/'Indice PondENGHO'!I88-1</f>
        <v>0.11985017268265441</v>
      </c>
      <c r="J91" s="3">
        <f>+'Indice PondENGHO'!J89/'Indice PondENGHO'!J88-1</f>
        <v>0.13639760008923574</v>
      </c>
      <c r="K91" s="3">
        <f>+'Indice PondENGHO'!K89/'Indice PondENGHO'!K88-1</f>
        <v>0.15842518575574482</v>
      </c>
      <c r="L91" s="3">
        <f>+'Indice PondENGHO'!L89/'Indice PondENGHO'!L88-1</f>
        <v>8.3258973893598043E-2</v>
      </c>
      <c r="M91" s="3">
        <f>+'Indice PondENGHO'!M89/'Indice PondENGHO'!M88-1</f>
        <v>0.23112227905603433</v>
      </c>
      <c r="N91" s="3">
        <f>+'Indice PondENGHO'!N89/'Indice PondENGHO'!N88-1</f>
        <v>8.2328428116213326E-2</v>
      </c>
      <c r="O91" s="11">
        <f>+'Indice PondENGHO'!O89/'Indice PondENGHO'!O88-1</f>
        <v>9.38625142923879E-2</v>
      </c>
      <c r="P91" s="3">
        <f>+'Indice PondENGHO'!P89/'Indice PondENGHO'!P88-1</f>
        <v>8.9578901798980315E-2</v>
      </c>
      <c r="Q91" s="3">
        <f>+'Indice PondENGHO'!Q89/'Indice PondENGHO'!Q88-1</f>
        <v>0.11016126957179839</v>
      </c>
      <c r="R91" s="3">
        <f>+'Indice PondENGHO'!R89/'Indice PondENGHO'!R88-1</f>
        <v>7.2354498051238059E-2</v>
      </c>
      <c r="S91" s="3">
        <f>+'Indice PondENGHO'!S89/'Indice PondENGHO'!S88-1</f>
        <v>0.12726550190808239</v>
      </c>
      <c r="T91" s="3">
        <f>+'Indice PondENGHO'!T89/'Indice PondENGHO'!T88-1</f>
        <v>4.9757186213884586E-2</v>
      </c>
      <c r="U91" s="3">
        <f>+'Indice PondENGHO'!U89/'Indice PondENGHO'!U88-1</f>
        <v>0.12101494373207133</v>
      </c>
      <c r="V91" s="3">
        <f>+'Indice PondENGHO'!V89/'Indice PondENGHO'!V88-1</f>
        <v>0.13185490443609105</v>
      </c>
      <c r="W91" s="3">
        <f>+'Indice PondENGHO'!W89/'Indice PondENGHO'!W88-1</f>
        <v>0.16133276437414668</v>
      </c>
      <c r="X91" s="3">
        <f>+'Indice PondENGHO'!X89/'Indice PondENGHO'!X88-1</f>
        <v>8.4185640445147758E-2</v>
      </c>
      <c r="Y91" s="3">
        <f>+'Indice PondENGHO'!Y89/'Indice PondENGHO'!Y88-1</f>
        <v>0.22326756010925153</v>
      </c>
      <c r="Z91" s="3">
        <f>+'Indice PondENGHO'!Z89/'Indice PondENGHO'!Z88-1</f>
        <v>8.1707824265005335E-2</v>
      </c>
      <c r="AA91" s="3">
        <f>+'Indice PondENGHO'!AA89/'Indice PondENGHO'!AA88-1</f>
        <v>9.5040741266467998E-2</v>
      </c>
      <c r="AB91" s="10">
        <f>+'Indice PondENGHO'!AB89/'Indice PondENGHO'!AB88-1</f>
        <v>9.1006505114023195E-2</v>
      </c>
      <c r="AC91" s="3">
        <f>+'Indice PondENGHO'!AC89/'Indice PondENGHO'!AC88-1</f>
        <v>0.10995748080542733</v>
      </c>
      <c r="AD91" s="3">
        <f>+'Indice PondENGHO'!AD89/'Indice PondENGHO'!AD88-1</f>
        <v>7.303348923812214E-2</v>
      </c>
      <c r="AE91" s="3">
        <f>+'Indice PondENGHO'!AE89/'Indice PondENGHO'!AE88-1</f>
        <v>0.13150345500890781</v>
      </c>
      <c r="AF91" s="3">
        <f>+'Indice PondENGHO'!AF89/'Indice PondENGHO'!AF88-1</f>
        <v>5.0428997499883277E-2</v>
      </c>
      <c r="AG91" s="3">
        <f>+'Indice PondENGHO'!AG89/'Indice PondENGHO'!AG88-1</f>
        <v>0.12208571739731422</v>
      </c>
      <c r="AH91" s="3">
        <f>+'Indice PondENGHO'!AH89/'Indice PondENGHO'!AH88-1</f>
        <v>0.12991825626156217</v>
      </c>
      <c r="AI91" s="3">
        <f>+'Indice PondENGHO'!AI89/'Indice PondENGHO'!AI88-1</f>
        <v>0.16318709098355355</v>
      </c>
      <c r="AJ91" s="3">
        <f>+'Indice PondENGHO'!AJ89/'Indice PondENGHO'!AJ88-1</f>
        <v>8.4927826732435596E-2</v>
      </c>
      <c r="AK91" s="3">
        <f>+'Indice PondENGHO'!AK89/'Indice PondENGHO'!AK88-1</f>
        <v>0.22438059291018209</v>
      </c>
      <c r="AL91" s="3">
        <f>+'Indice PondENGHO'!AL89/'Indice PondENGHO'!AL88-1</f>
        <v>8.2411885849287492E-2</v>
      </c>
      <c r="AM91" s="11">
        <f>+'Indice PondENGHO'!AM89/'Indice PondENGHO'!AM88-1</f>
        <v>9.6014499867868697E-2</v>
      </c>
      <c r="AN91" s="3">
        <f>+'Indice PondENGHO'!AN89/'Indice PondENGHO'!AN88-1</f>
        <v>9.2133709183398915E-2</v>
      </c>
      <c r="AO91" s="3">
        <f>+'Indice PondENGHO'!AO89/'Indice PondENGHO'!AO88-1</f>
        <v>0.10957714212428149</v>
      </c>
      <c r="AP91" s="3">
        <f>+'Indice PondENGHO'!AP89/'Indice PondENGHO'!AP88-1</f>
        <v>7.3581362420755303E-2</v>
      </c>
      <c r="AQ91" s="3">
        <f>+'Indice PondENGHO'!AQ89/'Indice PondENGHO'!AQ88-1</f>
        <v>0.13234103364114658</v>
      </c>
      <c r="AR91" s="3">
        <f>+'Indice PondENGHO'!AR89/'Indice PondENGHO'!AR88-1</f>
        <v>5.024687234925862E-2</v>
      </c>
      <c r="AS91" s="3">
        <f>+'Indice PondENGHO'!AS89/'Indice PondENGHO'!AS88-1</f>
        <v>0.12277254373680879</v>
      </c>
      <c r="AT91" s="3">
        <f>+'Indice PondENGHO'!AT89/'Indice PondENGHO'!AT88-1</f>
        <v>0.12757932481670875</v>
      </c>
      <c r="AU91" s="3">
        <f>+'Indice PondENGHO'!AU89/'Indice PondENGHO'!AU88-1</f>
        <v>0.16303874767184912</v>
      </c>
      <c r="AV91" s="3">
        <f>+'Indice PondENGHO'!AV89/'Indice PondENGHO'!AV88-1</f>
        <v>8.4879165164560622E-2</v>
      </c>
      <c r="AW91" s="3">
        <f>+'Indice PondENGHO'!AW89/'Indice PondENGHO'!AW88-1</f>
        <v>0.22438871530414284</v>
      </c>
      <c r="AX91" s="3">
        <f>+'Indice PondENGHO'!AX89/'Indice PondENGHO'!AX88-1</f>
        <v>8.2369238591780913E-2</v>
      </c>
      <c r="AY91" s="3">
        <f>+'Indice PondENGHO'!AY89/'Indice PondENGHO'!AY88-1</f>
        <v>9.5828908142128411E-2</v>
      </c>
      <c r="AZ91" s="10">
        <f>+'Indice PondENGHO'!AZ89/'Indice PondENGHO'!AZ88-1</f>
        <v>9.4079087213222223E-2</v>
      </c>
      <c r="BA91" s="3">
        <f>+'Indice PondENGHO'!BA89/'Indice PondENGHO'!BA88-1</f>
        <v>0.10956595791120094</v>
      </c>
      <c r="BB91" s="3">
        <f>+'Indice PondENGHO'!BB89/'Indice PondENGHO'!BB88-1</f>
        <v>7.4092623349142794E-2</v>
      </c>
      <c r="BC91" s="3">
        <f>+'Indice PondENGHO'!BC89/'Indice PondENGHO'!BC88-1</f>
        <v>0.13449869123766134</v>
      </c>
      <c r="BD91" s="3">
        <f>+'Indice PondENGHO'!BD89/'Indice PondENGHO'!BD88-1</f>
        <v>4.9603346816309069E-2</v>
      </c>
      <c r="BE91" s="3">
        <f>+'Indice PondENGHO'!BE89/'Indice PondENGHO'!BE88-1</f>
        <v>0.12387980970434342</v>
      </c>
      <c r="BF91" s="3">
        <f>+'Indice PondENGHO'!BF89/'Indice PondENGHO'!BF88-1</f>
        <v>0.12556441939187279</v>
      </c>
      <c r="BG91" s="3">
        <f>+'Indice PondENGHO'!BG89/'Indice PondENGHO'!BG88-1</f>
        <v>0.16432696121706059</v>
      </c>
      <c r="BH91" s="3">
        <f>+'Indice PondENGHO'!BH89/'Indice PondENGHO'!BH88-1</f>
        <v>8.5059702764219702E-2</v>
      </c>
      <c r="BI91" s="3">
        <f>+'Indice PondENGHO'!BI89/'Indice PondENGHO'!BI88-1</f>
        <v>0.21623806055155415</v>
      </c>
      <c r="BJ91" s="3">
        <f>+'Indice PondENGHO'!BJ89/'Indice PondENGHO'!BJ88-1</f>
        <v>8.2221590376080567E-2</v>
      </c>
      <c r="BK91" s="11">
        <f>+'Indice PondENGHO'!BK89/'Indice PondENGHO'!BK88-1</f>
        <v>9.5565548595654581E-2</v>
      </c>
      <c r="BL91" s="2">
        <f t="shared" ref="BL91" si="58">+A91</f>
        <v>45352</v>
      </c>
      <c r="BM91" s="72">
        <f>+'Indice PondENGHO'!BL89/'Indice PondENGHO'!BL88-1</f>
        <v>9.4711906326853113E-2</v>
      </c>
      <c r="BN91" s="72">
        <f>+'Indice PondENGHO'!BM89/'Indice PondENGHO'!BM88-1</f>
        <v>9.7757560384864162E-2</v>
      </c>
      <c r="BO91" s="72">
        <f>+'Indice PondENGHO'!BN89/'Indice PondENGHO'!BN88-1</f>
        <v>9.9341407929970371E-2</v>
      </c>
      <c r="BP91" s="72">
        <f>+'Indice PondENGHO'!BO89/'Indice PondENGHO'!BO88-1</f>
        <v>0.10020414373529163</v>
      </c>
      <c r="BQ91" s="72">
        <f>+'Indice PondENGHO'!BP89/'Indice PondENGHO'!BP88-1</f>
        <v>0.10026999197653286</v>
      </c>
      <c r="BR91" s="10">
        <f>+'Indice PondENGHO'!BQ89/'Indice PondENGHO'!BQ88-1</f>
        <v>9.1014251560330495E-2</v>
      </c>
      <c r="BS91" s="3">
        <f>+'Indice PondENGHO'!BR89/'Indice PondENGHO'!BR88-1</f>
        <v>0.10973076059881492</v>
      </c>
      <c r="BT91" s="3">
        <f>+'Indice PondENGHO'!BS89/'Indice PondENGHO'!BS88-1</f>
        <v>7.3185063758691937E-2</v>
      </c>
      <c r="BU91" s="3">
        <f>+'Indice PondENGHO'!BT89/'Indice PondENGHO'!BT88-1</f>
        <v>0.1311994195822761</v>
      </c>
      <c r="BV91" s="3">
        <f>+'Indice PondENGHO'!BU89/'Indice PondENGHO'!BU88-1</f>
        <v>4.9851322899385986E-2</v>
      </c>
      <c r="BW91" s="3">
        <f>+'Indice PondENGHO'!BV89/'Indice PondENGHO'!BV88-1</f>
        <v>0.12266547476679679</v>
      </c>
      <c r="BX91" s="3">
        <f>+'Indice PondENGHO'!BW89/'Indice PondENGHO'!BW88-1</f>
        <v>0.12861500257331149</v>
      </c>
      <c r="BY91" s="3">
        <f>+'Indice PondENGHO'!BX89/'Indice PondENGHO'!BX88-1</f>
        <v>0.16261288792247131</v>
      </c>
      <c r="BZ91" s="3">
        <f>+'Indice PondENGHO'!BY89/'Indice PondENGHO'!BY88-1</f>
        <v>8.4687945654831509E-2</v>
      </c>
      <c r="CA91" s="3">
        <f>+'Indice PondENGHO'!BZ89/'Indice PondENGHO'!BZ88-1</f>
        <v>0.22132374907400054</v>
      </c>
      <c r="CB91" s="3">
        <f>+'Indice PondENGHO'!CA89/'Indice PondENGHO'!CA88-1</f>
        <v>8.2229858723234184E-2</v>
      </c>
      <c r="CC91" s="11">
        <f>+'Indice PondENGHO'!CB89/'Indice PondENGHO'!CB88-1</f>
        <v>9.5456467478206575E-2</v>
      </c>
      <c r="CD91" s="10">
        <f>+'Indice PondENGHO'!CC89/'Indice PondENGHO'!CC88-1</f>
        <v>9.9009656855303829E-2</v>
      </c>
      <c r="CE91" s="11">
        <f>+'Indice PondENGHO'!CD89/'Indice PondENGHO'!CD88-1</f>
        <v>9.9009656855303829E-2</v>
      </c>
      <c r="CS91" s="3">
        <f t="shared" ref="CS91:CS96" si="59">+D91-AZ91</f>
        <v>-6.7122990853074604E-3</v>
      </c>
      <c r="CT91" s="3">
        <f t="shared" ref="CT91:DC91" si="60">+E91-BA91</f>
        <v>-1.1984277007659472E-4</v>
      </c>
      <c r="CU91" s="3">
        <f t="shared" si="60"/>
        <v>-2.2791379383506616E-3</v>
      </c>
      <c r="CV91" s="3">
        <f t="shared" si="60"/>
        <v>-9.4153223187398716E-3</v>
      </c>
      <c r="CW91" s="3">
        <f t="shared" si="60"/>
        <v>-4.062762153629329E-4</v>
      </c>
      <c r="CX91" s="3">
        <f t="shared" si="60"/>
        <v>-4.0296370216890143E-3</v>
      </c>
      <c r="CY91" s="3">
        <f t="shared" si="60"/>
        <v>1.0833180697362943E-2</v>
      </c>
      <c r="CZ91" s="3">
        <f t="shared" si="60"/>
        <v>-5.9017754613157614E-3</v>
      </c>
      <c r="DA91" s="3">
        <f t="shared" si="60"/>
        <v>-1.8007288706216595E-3</v>
      </c>
      <c r="DB91" s="3">
        <f t="shared" si="60"/>
        <v>1.4884218504480184E-2</v>
      </c>
      <c r="DC91" s="3">
        <f t="shared" si="60"/>
        <v>1.0683774013275915E-4</v>
      </c>
      <c r="DD91" s="3">
        <f t="shared" ref="DD91" si="61">+O91-BK91</f>
        <v>-1.7030343032666817E-3</v>
      </c>
      <c r="DE91" s="3"/>
    </row>
    <row r="92" spans="1:109" x14ac:dyDescent="0.25">
      <c r="A92" s="2">
        <f t="shared" ref="A92" si="62">+DATE(C92,B92,1)</f>
        <v>45383</v>
      </c>
      <c r="B92" s="1">
        <f t="shared" si="7"/>
        <v>4</v>
      </c>
      <c r="C92" s="1">
        <f t="shared" ref="C92" si="63">+IF(B92=1,C91+1,C91)</f>
        <v>2024</v>
      </c>
      <c r="D92" s="10">
        <f>+'Indice PondENGHO'!D90/'Indice PondENGHO'!D89-1</f>
        <v>6.3857655626442966E-2</v>
      </c>
      <c r="E92" s="3">
        <f>+'Indice PondENGHO'!E90/'Indice PondENGHO'!E89-1</f>
        <v>6.898873641128378E-2</v>
      </c>
      <c r="F92" s="3">
        <f>+'Indice PondENGHO'!F90/'Indice PondENGHO'!F89-1</f>
        <v>6.8035890890426609E-2</v>
      </c>
      <c r="G92" s="3">
        <f>+'Indice PondENGHO'!G90/'Indice PondENGHO'!G89-1</f>
        <v>0.32706880127135607</v>
      </c>
      <c r="H92" s="3">
        <f>+'Indice PondENGHO'!H90/'Indice PondENGHO'!H89-1</f>
        <v>6.3756726003095787E-2</v>
      </c>
      <c r="I92" s="3">
        <f>+'Indice PondENGHO'!I90/'Indice PondENGHO'!I89-1</f>
        <v>8.9654339529804616E-2</v>
      </c>
      <c r="J92" s="3">
        <f>+'Indice PondENGHO'!J90/'Indice PondENGHO'!J89-1</f>
        <v>6.1156494014814156E-2</v>
      </c>
      <c r="K92" s="3">
        <f>+'Indice PondENGHO'!K90/'Indice PondENGHO'!K89-1</f>
        <v>0.14034789420998428</v>
      </c>
      <c r="L92" s="3">
        <f>+'Indice PondENGHO'!L90/'Indice PondENGHO'!L89-1</f>
        <v>7.4594327778912728E-2</v>
      </c>
      <c r="M92" s="3">
        <f>+'Indice PondENGHO'!M90/'Indice PondENGHO'!M89-1</f>
        <v>8.5202494403105344E-2</v>
      </c>
      <c r="N92" s="3">
        <f>+'Indice PondENGHO'!N90/'Indice PondENGHO'!N89-1</f>
        <v>7.0220318687981953E-2</v>
      </c>
      <c r="O92" s="11">
        <f>+'Indice PondENGHO'!O90/'Indice PondENGHO'!O89-1</f>
        <v>5.6740285905210852E-2</v>
      </c>
      <c r="P92" s="3">
        <f>+'Indice PondENGHO'!P90/'Indice PondENGHO'!P89-1</f>
        <v>6.3700268271636551E-2</v>
      </c>
      <c r="Q92" s="3">
        <f>+'Indice PondENGHO'!Q90/'Indice PondENGHO'!Q89-1</f>
        <v>6.8931896113240576E-2</v>
      </c>
      <c r="R92" s="3">
        <f>+'Indice PondENGHO'!R90/'Indice PondENGHO'!R89-1</f>
        <v>6.8617141569436546E-2</v>
      </c>
      <c r="S92" s="3">
        <f>+'Indice PondENGHO'!S90/'Indice PondENGHO'!S89-1</f>
        <v>0.34491523495689069</v>
      </c>
      <c r="T92" s="3">
        <f>+'Indice PondENGHO'!T90/'Indice PondENGHO'!T89-1</f>
        <v>6.4332923546409404E-2</v>
      </c>
      <c r="U92" s="3">
        <f>+'Indice PondENGHO'!U90/'Indice PondENGHO'!U89-1</f>
        <v>9.0673688198699365E-2</v>
      </c>
      <c r="V92" s="3">
        <f>+'Indice PondENGHO'!V90/'Indice PondENGHO'!V89-1</f>
        <v>6.1173222553813522E-2</v>
      </c>
      <c r="W92" s="3">
        <f>+'Indice PondENGHO'!W90/'Indice PondENGHO'!W89-1</f>
        <v>0.13975087889335347</v>
      </c>
      <c r="X92" s="3">
        <f>+'Indice PondENGHO'!X90/'Indice PondENGHO'!X89-1</f>
        <v>7.2815499118329186E-2</v>
      </c>
      <c r="Y92" s="3">
        <f>+'Indice PondENGHO'!Y90/'Indice PondENGHO'!Y89-1</f>
        <v>8.5886400475690072E-2</v>
      </c>
      <c r="Z92" s="3">
        <f>+'Indice PondENGHO'!Z90/'Indice PondENGHO'!Z89-1</f>
        <v>7.1646717886805211E-2</v>
      </c>
      <c r="AA92" s="3">
        <f>+'Indice PondENGHO'!AA90/'Indice PondENGHO'!AA89-1</f>
        <v>5.7229292225172257E-2</v>
      </c>
      <c r="AB92" s="10">
        <f>+'Indice PondENGHO'!AB90/'Indice PondENGHO'!AB89-1</f>
        <v>6.3624582674756791E-2</v>
      </c>
      <c r="AC92" s="3">
        <f>+'Indice PondENGHO'!AC90/'Indice PondENGHO'!AC89-1</f>
        <v>6.9114215204059803E-2</v>
      </c>
      <c r="AD92" s="3">
        <f>+'Indice PondENGHO'!AD90/'Indice PondENGHO'!AD89-1</f>
        <v>6.8794152976238365E-2</v>
      </c>
      <c r="AE92" s="3">
        <f>+'Indice PondENGHO'!AE90/'Indice PondENGHO'!AE89-1</f>
        <v>0.3542062628496454</v>
      </c>
      <c r="AF92" s="3">
        <f>+'Indice PondENGHO'!AF90/'Indice PondENGHO'!AF89-1</f>
        <v>6.5035623149797051E-2</v>
      </c>
      <c r="AG92" s="3">
        <f>+'Indice PondENGHO'!AG90/'Indice PondENGHO'!AG89-1</f>
        <v>9.104289037501867E-2</v>
      </c>
      <c r="AH92" s="3">
        <f>+'Indice PondENGHO'!AH90/'Indice PondENGHO'!AH89-1</f>
        <v>6.3749915356195341E-2</v>
      </c>
      <c r="AI92" s="3">
        <f>+'Indice PondENGHO'!AI90/'Indice PondENGHO'!AI89-1</f>
        <v>0.13969106220727379</v>
      </c>
      <c r="AJ92" s="3">
        <f>+'Indice PondENGHO'!AJ90/'Indice PondENGHO'!AJ89-1</f>
        <v>7.1644717717996187E-2</v>
      </c>
      <c r="AK92" s="3">
        <f>+'Indice PondENGHO'!AK90/'Indice PondENGHO'!AK89-1</f>
        <v>8.5262077622045185E-2</v>
      </c>
      <c r="AL92" s="3">
        <f>+'Indice PondENGHO'!AL90/'Indice PondENGHO'!AL89-1</f>
        <v>7.3042633866067908E-2</v>
      </c>
      <c r="AM92" s="11">
        <f>+'Indice PondENGHO'!AM90/'Indice PondENGHO'!AM89-1</f>
        <v>5.7537238706826699E-2</v>
      </c>
      <c r="AN92" s="3">
        <f>+'Indice PondENGHO'!AN90/'Indice PondENGHO'!AN89-1</f>
        <v>6.3277688759835193E-2</v>
      </c>
      <c r="AO92" s="3">
        <f>+'Indice PondENGHO'!AO90/'Indice PondENGHO'!AO89-1</f>
        <v>6.935489232660963E-2</v>
      </c>
      <c r="AP92" s="3">
        <f>+'Indice PondENGHO'!AP90/'Indice PondENGHO'!AP89-1</f>
        <v>6.8630534924236652E-2</v>
      </c>
      <c r="AQ92" s="3">
        <f>+'Indice PondENGHO'!AQ90/'Indice PondENGHO'!AQ89-1</f>
        <v>0.35936316470802177</v>
      </c>
      <c r="AR92" s="3">
        <f>+'Indice PondENGHO'!AR90/'Indice PondENGHO'!AR89-1</f>
        <v>6.5300525721829317E-2</v>
      </c>
      <c r="AS92" s="3">
        <f>+'Indice PondENGHO'!AS90/'Indice PondENGHO'!AS89-1</f>
        <v>9.1900594306856265E-2</v>
      </c>
      <c r="AT92" s="3">
        <f>+'Indice PondENGHO'!AT90/'Indice PondENGHO'!AT89-1</f>
        <v>6.1551743865183584E-2</v>
      </c>
      <c r="AU92" s="3">
        <f>+'Indice PondENGHO'!AU90/'Indice PondENGHO'!AU89-1</f>
        <v>0.13957928569322364</v>
      </c>
      <c r="AV92" s="3">
        <f>+'Indice PondENGHO'!AV90/'Indice PondENGHO'!AV89-1</f>
        <v>7.0877941502501596E-2</v>
      </c>
      <c r="AW92" s="3">
        <f>+'Indice PondENGHO'!AW90/'Indice PondENGHO'!AW89-1</f>
        <v>8.635832648923758E-2</v>
      </c>
      <c r="AX92" s="3">
        <f>+'Indice PondENGHO'!AX90/'Indice PondENGHO'!AX89-1</f>
        <v>7.3704234799413459E-2</v>
      </c>
      <c r="AY92" s="3">
        <f>+'Indice PondENGHO'!AY90/'Indice PondENGHO'!AY89-1</f>
        <v>5.7884693263849041E-2</v>
      </c>
      <c r="AZ92" s="10">
        <f>+'Indice PondENGHO'!AZ90/'Indice PondENGHO'!AZ89-1</f>
        <v>6.2867238972261097E-2</v>
      </c>
      <c r="BA92" s="3">
        <f>+'Indice PondENGHO'!BA90/'Indice PondENGHO'!BA89-1</f>
        <v>6.9407467657866651E-2</v>
      </c>
      <c r="BB92" s="3">
        <f>+'Indice PondENGHO'!BB90/'Indice PondENGHO'!BB89-1</f>
        <v>6.8473567232816057E-2</v>
      </c>
      <c r="BC92" s="3">
        <f>+'Indice PondENGHO'!BC90/'Indice PondENGHO'!BC89-1</f>
        <v>0.37282366982373283</v>
      </c>
      <c r="BD92" s="3">
        <f>+'Indice PondENGHO'!BD90/'Indice PondENGHO'!BD89-1</f>
        <v>6.577512671595831E-2</v>
      </c>
      <c r="BE92" s="3">
        <f>+'Indice PondENGHO'!BE90/'Indice PondENGHO'!BE89-1</f>
        <v>9.2816863805992522E-2</v>
      </c>
      <c r="BF92" s="3">
        <f>+'Indice PondENGHO'!BF90/'Indice PondENGHO'!BF89-1</f>
        <v>6.0914697674464779E-2</v>
      </c>
      <c r="BG92" s="3">
        <f>+'Indice PondENGHO'!BG90/'Indice PondENGHO'!BG89-1</f>
        <v>0.13983187724104962</v>
      </c>
      <c r="BH92" s="3">
        <f>+'Indice PondENGHO'!BH90/'Indice PondENGHO'!BH89-1</f>
        <v>6.9987604499398559E-2</v>
      </c>
      <c r="BI92" s="3">
        <f>+'Indice PondENGHO'!BI90/'Indice PondENGHO'!BI89-1</f>
        <v>8.719988806837109E-2</v>
      </c>
      <c r="BJ92" s="3">
        <f>+'Indice PondENGHO'!BJ90/'Indice PondENGHO'!BJ89-1</f>
        <v>7.4889678485202227E-2</v>
      </c>
      <c r="BK92" s="11">
        <f>+'Indice PondENGHO'!BK90/'Indice PondENGHO'!BK89-1</f>
        <v>5.6959502183109079E-2</v>
      </c>
      <c r="BL92" s="2">
        <f t="shared" ref="BL92" si="64">+A92</f>
        <v>45383</v>
      </c>
      <c r="BM92" s="72">
        <f>+'Indice PondENGHO'!BL90/'Indice PondENGHO'!BL89-1</f>
        <v>8.3480554448666089E-2</v>
      </c>
      <c r="BN92" s="72">
        <f>+'Indice PondENGHO'!BM90/'Indice PondENGHO'!BM89-1</f>
        <v>8.6089228499772297E-2</v>
      </c>
      <c r="BO92" s="72">
        <f>+'Indice PondENGHO'!BN90/'Indice PondENGHO'!BN89-1</f>
        <v>8.7331189414535215E-2</v>
      </c>
      <c r="BP92" s="72">
        <f>+'Indice PondENGHO'!BO90/'Indice PondENGHO'!BO89-1</f>
        <v>8.7100684008103446E-2</v>
      </c>
      <c r="BQ92" s="72">
        <f>+'Indice PondENGHO'!BP90/'Indice PondENGHO'!BP89-1</f>
        <v>8.9348053266062655E-2</v>
      </c>
      <c r="BR92" s="10">
        <f>+'Indice PondENGHO'!BQ90/'Indice PondENGHO'!BQ89-1</f>
        <v>6.343616558075782E-2</v>
      </c>
      <c r="BS92" s="3">
        <f>+'Indice PondENGHO'!BR90/'Indice PondENGHO'!BR89-1</f>
        <v>6.920108968214711E-2</v>
      </c>
      <c r="BT92" s="3">
        <f>+'Indice PondENGHO'!BS90/'Indice PondENGHO'!BS89-1</f>
        <v>6.853237410358104E-2</v>
      </c>
      <c r="BU92" s="3">
        <f>+'Indice PondENGHO'!BT90/'Indice PondENGHO'!BT89-1</f>
        <v>0.3566279885676622</v>
      </c>
      <c r="BV92" s="3">
        <f>+'Indice PondENGHO'!BU90/'Indice PondENGHO'!BU89-1</f>
        <v>6.5197587722135353E-2</v>
      </c>
      <c r="BW92" s="3">
        <f>+'Indice PondENGHO'!BV90/'Indice PondENGHO'!BV89-1</f>
        <v>9.1803775957684852E-2</v>
      </c>
      <c r="BX92" s="3">
        <f>+'Indice PondENGHO'!BW90/'Indice PondENGHO'!BW89-1</f>
        <v>6.1594408087668695E-2</v>
      </c>
      <c r="BY92" s="3">
        <f>+'Indice PondENGHO'!BX90/'Indice PondENGHO'!BX89-1</f>
        <v>0.13979248778419895</v>
      </c>
      <c r="BZ92" s="3">
        <f>+'Indice PondENGHO'!BY90/'Indice PondENGHO'!BY89-1</f>
        <v>7.133024514146391E-2</v>
      </c>
      <c r="CA92" s="3">
        <f>+'Indice PondENGHO'!BZ90/'Indice PondENGHO'!BZ89-1</f>
        <v>8.6379242875298967E-2</v>
      </c>
      <c r="CB92" s="3">
        <f>+'Indice PondENGHO'!CA90/'Indice PondENGHO'!CA89-1</f>
        <v>7.3541275683920437E-2</v>
      </c>
      <c r="CC92" s="11">
        <f>+'Indice PondENGHO'!CB90/'Indice PondENGHO'!CB89-1</f>
        <v>5.7279661544248128E-2</v>
      </c>
      <c r="CD92" s="10">
        <f>+'Indice PondENGHO'!CC90/'Indice PondENGHO'!CC89-1</f>
        <v>8.7256923718262103E-2</v>
      </c>
      <c r="CE92" s="11">
        <f>+'Indice PondENGHO'!CD90/'Indice PondENGHO'!CD89-1</f>
        <v>8.7256923718262103E-2</v>
      </c>
      <c r="CS92" s="3">
        <f t="shared" si="59"/>
        <v>9.904166541818693E-4</v>
      </c>
      <c r="CT92" s="3">
        <f t="shared" ref="CT92" si="65">+E92-BA92</f>
        <v>-4.1873124658287075E-4</v>
      </c>
      <c r="CU92" s="3">
        <f t="shared" ref="CU92" si="66">+F92-BB92</f>
        <v>-4.3767634238944808E-4</v>
      </c>
      <c r="CV92" s="3">
        <f t="shared" ref="CV92" si="67">+G92-BC92</f>
        <v>-4.575486855237676E-2</v>
      </c>
      <c r="CW92" s="3">
        <f t="shared" ref="CW92" si="68">+H92-BD92</f>
        <v>-2.0184007128625225E-3</v>
      </c>
      <c r="CX92" s="3">
        <f t="shared" ref="CX92" si="69">+I92-BE92</f>
        <v>-3.1625242761879058E-3</v>
      </c>
      <c r="CY92" s="3">
        <f t="shared" ref="CY92" si="70">+J92-BF92</f>
        <v>2.4179634034937614E-4</v>
      </c>
      <c r="CZ92" s="3">
        <f t="shared" ref="CZ92" si="71">+K92-BG92</f>
        <v>5.1601696893466276E-4</v>
      </c>
      <c r="DA92" s="3">
        <f t="shared" ref="DA92" si="72">+L92-BH92</f>
        <v>4.6067232795141688E-3</v>
      </c>
      <c r="DB92" s="3">
        <f t="shared" ref="DB92" si="73">+M92-BI92</f>
        <v>-1.9973936652657454E-3</v>
      </c>
      <c r="DC92" s="3">
        <f t="shared" ref="DC92" si="74">+N92-BJ92</f>
        <v>-4.6693597972202738E-3</v>
      </c>
      <c r="DD92" s="3">
        <f t="shared" ref="DD92" si="75">+O92-BK92</f>
        <v>-2.1921627789822651E-4</v>
      </c>
      <c r="DE92" s="3"/>
    </row>
    <row r="93" spans="1:109" x14ac:dyDescent="0.25">
      <c r="A93" s="2">
        <f t="shared" ref="A93" si="76">+DATE(C93,B93,1)</f>
        <v>45413</v>
      </c>
      <c r="B93" s="1">
        <f t="shared" si="7"/>
        <v>5</v>
      </c>
      <c r="C93" s="1">
        <f t="shared" ref="C93" si="77">+IF(B93=1,C92+1,C92)</f>
        <v>2024</v>
      </c>
      <c r="D93" s="10">
        <f>+'Indice PondENGHO'!D91/'Indice PondENGHO'!D90-1</f>
        <v>5.9627608907283358E-2</v>
      </c>
      <c r="E93" s="3">
        <f>+'Indice PondENGHO'!E91/'Indice PondENGHO'!E90-1</f>
        <v>7.1578305704658174E-2</v>
      </c>
      <c r="F93" s="3">
        <f>+'Indice PondENGHO'!F91/'Indice PondENGHO'!F90-1</f>
        <v>4.4500254441901976E-2</v>
      </c>
      <c r="G93" s="3">
        <f>+'Indice PondENGHO'!G91/'Indice PondENGHO'!G90-1</f>
        <v>2.6519619371480729E-2</v>
      </c>
      <c r="H93" s="3">
        <f>+'Indice PondENGHO'!H91/'Indice PondENGHO'!H90-1</f>
        <v>3.2758356450295789E-2</v>
      </c>
      <c r="I93" s="3">
        <f>+'Indice PondENGHO'!I91/'Indice PondENGHO'!I90-1</f>
        <v>8.4970215503368252E-3</v>
      </c>
      <c r="J93" s="3">
        <f>+'Indice PondENGHO'!J91/'Indice PondENGHO'!J90-1</f>
        <v>4.3812136606426577E-2</v>
      </c>
      <c r="K93" s="3">
        <f>+'Indice PondENGHO'!K91/'Indice PondENGHO'!K90-1</f>
        <v>8.9187899093979173E-2</v>
      </c>
      <c r="L93" s="3">
        <f>+'Indice PondENGHO'!L91/'Indice PondENGHO'!L90-1</f>
        <v>4.2564256763762964E-2</v>
      </c>
      <c r="M93" s="3">
        <f>+'Indice PondENGHO'!M91/'Indice PondENGHO'!M90-1</f>
        <v>8.3969413259638248E-2</v>
      </c>
      <c r="N93" s="3">
        <f>+'Indice PondENGHO'!N91/'Indice PondENGHO'!N90-1</f>
        <v>5.4655727704525203E-2</v>
      </c>
      <c r="O93" s="11">
        <f>+'Indice PondENGHO'!O91/'Indice PondENGHO'!O90-1</f>
        <v>4.1215524856845764E-2</v>
      </c>
      <c r="P93" s="3">
        <f>+'Indice PondENGHO'!P91/'Indice PondENGHO'!P90-1</f>
        <v>6.0608613188020355E-2</v>
      </c>
      <c r="Q93" s="3">
        <f>+'Indice PondENGHO'!Q91/'Indice PondENGHO'!Q90-1</f>
        <v>7.3304801946244558E-2</v>
      </c>
      <c r="R93" s="3">
        <f>+'Indice PondENGHO'!R91/'Indice PondENGHO'!R90-1</f>
        <v>4.355104713748581E-2</v>
      </c>
      <c r="S93" s="3">
        <f>+'Indice PondENGHO'!S91/'Indice PondENGHO'!S90-1</f>
        <v>2.5428017712292528E-2</v>
      </c>
      <c r="T93" s="3">
        <f>+'Indice PondENGHO'!T91/'Indice PondENGHO'!T90-1</f>
        <v>3.2500084197984114E-2</v>
      </c>
      <c r="U93" s="3">
        <f>+'Indice PondENGHO'!U91/'Indice PondENGHO'!U90-1</f>
        <v>7.7005293275782538E-3</v>
      </c>
      <c r="V93" s="3">
        <f>+'Indice PondENGHO'!V91/'Indice PondENGHO'!V90-1</f>
        <v>4.3250501987744494E-2</v>
      </c>
      <c r="W93" s="3">
        <f>+'Indice PondENGHO'!W91/'Indice PondENGHO'!W90-1</f>
        <v>9.0096695291413065E-2</v>
      </c>
      <c r="X93" s="3">
        <f>+'Indice PondENGHO'!X91/'Indice PondENGHO'!X90-1</f>
        <v>4.3868778156821442E-2</v>
      </c>
      <c r="Y93" s="3">
        <f>+'Indice PondENGHO'!Y91/'Indice PondENGHO'!Y90-1</f>
        <v>8.6685307429597902E-2</v>
      </c>
      <c r="Z93" s="3">
        <f>+'Indice PondENGHO'!Z91/'Indice PondENGHO'!Z90-1</f>
        <v>5.5519059992938047E-2</v>
      </c>
      <c r="AA93" s="3">
        <f>+'Indice PondENGHO'!AA91/'Indice PondENGHO'!AA90-1</f>
        <v>4.2567678526802322E-2</v>
      </c>
      <c r="AB93" s="10">
        <f>+'Indice PondENGHO'!AB91/'Indice PondENGHO'!AB90-1</f>
        <v>6.1259178375673962E-2</v>
      </c>
      <c r="AC93" s="3">
        <f>+'Indice PondENGHO'!AC91/'Indice PondENGHO'!AC90-1</f>
        <v>7.3406731872670106E-2</v>
      </c>
      <c r="AD93" s="3">
        <f>+'Indice PondENGHO'!AD91/'Indice PondENGHO'!AD90-1</f>
        <v>4.3142631760385353E-2</v>
      </c>
      <c r="AE93" s="3">
        <f>+'Indice PondENGHO'!AE91/'Indice PondENGHO'!AE90-1</f>
        <v>2.5523307362705916E-2</v>
      </c>
      <c r="AF93" s="3">
        <f>+'Indice PondENGHO'!AF91/'Indice PondENGHO'!AF90-1</f>
        <v>3.2396314118716241E-2</v>
      </c>
      <c r="AG93" s="3">
        <f>+'Indice PondENGHO'!AG91/'Indice PondENGHO'!AG90-1</f>
        <v>7.6416729280446294E-3</v>
      </c>
      <c r="AH93" s="3">
        <f>+'Indice PondENGHO'!AH91/'Indice PondENGHO'!AH90-1</f>
        <v>4.126726876335729E-2</v>
      </c>
      <c r="AI93" s="3">
        <f>+'Indice PondENGHO'!AI91/'Indice PondENGHO'!AI90-1</f>
        <v>9.0683131954380158E-2</v>
      </c>
      <c r="AJ93" s="3">
        <f>+'Indice PondENGHO'!AJ91/'Indice PondENGHO'!AJ90-1</f>
        <v>4.4319740698310683E-2</v>
      </c>
      <c r="AK93" s="3">
        <f>+'Indice PondENGHO'!AK91/'Indice PondENGHO'!AK90-1</f>
        <v>8.7100544911173916E-2</v>
      </c>
      <c r="AL93" s="3">
        <f>+'Indice PondENGHO'!AL91/'Indice PondENGHO'!AL90-1</f>
        <v>5.6584411038155036E-2</v>
      </c>
      <c r="AM93" s="11">
        <f>+'Indice PondENGHO'!AM91/'Indice PondENGHO'!AM90-1</f>
        <v>4.3271299463647495E-2</v>
      </c>
      <c r="AN93" s="3">
        <f>+'Indice PondENGHO'!AN91/'Indice PondENGHO'!AN90-1</f>
        <v>6.1616003795832208E-2</v>
      </c>
      <c r="AO93" s="3">
        <f>+'Indice PondENGHO'!AO91/'Indice PondENGHO'!AO90-1</f>
        <v>7.4035623807687356E-2</v>
      </c>
      <c r="AP93" s="3">
        <f>+'Indice PondENGHO'!AP91/'Indice PondENGHO'!AP90-1</f>
        <v>4.2598718402506508E-2</v>
      </c>
      <c r="AQ93" s="3">
        <f>+'Indice PondENGHO'!AQ91/'Indice PondENGHO'!AQ90-1</f>
        <v>2.5322442703014536E-2</v>
      </c>
      <c r="AR93" s="3">
        <f>+'Indice PondENGHO'!AR91/'Indice PondENGHO'!AR90-1</f>
        <v>3.2267848699843338E-2</v>
      </c>
      <c r="AS93" s="3">
        <f>+'Indice PondENGHO'!AS91/'Indice PondENGHO'!AS90-1</f>
        <v>6.4326359346029705E-3</v>
      </c>
      <c r="AT93" s="3">
        <f>+'Indice PondENGHO'!AT91/'Indice PondENGHO'!AT90-1</f>
        <v>4.103544546736293E-2</v>
      </c>
      <c r="AU93" s="3">
        <f>+'Indice PondENGHO'!AU91/'Indice PondENGHO'!AU90-1</f>
        <v>9.1160124838343126E-2</v>
      </c>
      <c r="AV93" s="3">
        <f>+'Indice PondENGHO'!AV91/'Indice PondENGHO'!AV90-1</f>
        <v>4.592100009200184E-2</v>
      </c>
      <c r="AW93" s="3">
        <f>+'Indice PondENGHO'!AW91/'Indice PondENGHO'!AW90-1</f>
        <v>8.6735889016700707E-2</v>
      </c>
      <c r="AX93" s="3">
        <f>+'Indice PondENGHO'!AX91/'Indice PondENGHO'!AX90-1</f>
        <v>5.7064694760496026E-2</v>
      </c>
      <c r="AY93" s="3">
        <f>+'Indice PondENGHO'!AY91/'Indice PondENGHO'!AY90-1</f>
        <v>4.3430440671956561E-2</v>
      </c>
      <c r="AZ93" s="10">
        <f>+'Indice PondENGHO'!AZ91/'Indice PondENGHO'!AZ90-1</f>
        <v>6.2567316705993692E-2</v>
      </c>
      <c r="BA93" s="3">
        <f>+'Indice PondENGHO'!BA91/'Indice PondENGHO'!BA90-1</f>
        <v>7.5316659083184634E-2</v>
      </c>
      <c r="BB93" s="3">
        <f>+'Indice PondENGHO'!BB91/'Indice PondENGHO'!BB90-1</f>
        <v>4.1885341872452964E-2</v>
      </c>
      <c r="BC93" s="3">
        <f>+'Indice PondENGHO'!BC91/'Indice PondENGHO'!BC90-1</f>
        <v>2.4352875897272863E-2</v>
      </c>
      <c r="BD93" s="3">
        <f>+'Indice PondENGHO'!BD91/'Indice PondENGHO'!BD90-1</f>
        <v>3.1779316717268635E-2</v>
      </c>
      <c r="BE93" s="3">
        <f>+'Indice PondENGHO'!BE91/'Indice PondENGHO'!BE90-1</f>
        <v>5.2771747030639915E-3</v>
      </c>
      <c r="BF93" s="3">
        <f>+'Indice PondENGHO'!BF91/'Indice PondENGHO'!BF90-1</f>
        <v>3.9941684631439545E-2</v>
      </c>
      <c r="BG93" s="3">
        <f>+'Indice PondENGHO'!BG91/'Indice PondENGHO'!BG90-1</f>
        <v>9.2371167998768877E-2</v>
      </c>
      <c r="BH93" s="3">
        <f>+'Indice PondENGHO'!BH91/'Indice PondENGHO'!BH90-1</f>
        <v>4.8153321108976188E-2</v>
      </c>
      <c r="BI93" s="3">
        <f>+'Indice PondENGHO'!BI91/'Indice PondENGHO'!BI90-1</f>
        <v>8.9963216185577233E-2</v>
      </c>
      <c r="BJ93" s="3">
        <f>+'Indice PondENGHO'!BJ91/'Indice PondENGHO'!BJ90-1</f>
        <v>5.7613552593259065E-2</v>
      </c>
      <c r="BK93" s="11">
        <f>+'Indice PondENGHO'!BK91/'Indice PondENGHO'!BK90-1</f>
        <v>4.4163920841045146E-2</v>
      </c>
      <c r="BL93" s="2">
        <f t="shared" ref="BL93" si="78">+A93</f>
        <v>45413</v>
      </c>
      <c r="BM93" s="72">
        <f>+'Indice PondENGHO'!BL91/'Indice PondENGHO'!BL90-1</f>
        <v>4.9567820957596931E-2</v>
      </c>
      <c r="BN93" s="72">
        <f>+'Indice PondENGHO'!BM91/'Indice PondENGHO'!BM90-1</f>
        <v>4.8810277158103155E-2</v>
      </c>
      <c r="BO93" s="72">
        <f>+'Indice PondENGHO'!BN91/'Indice PondENGHO'!BN90-1</f>
        <v>4.7805215297621384E-2</v>
      </c>
      <c r="BP93" s="72">
        <f>+'Indice PondENGHO'!BO91/'Indice PondENGHO'!BO90-1</f>
        <v>4.6482757590940782E-2</v>
      </c>
      <c r="BQ93" s="72">
        <f>+'Indice PondENGHO'!BP91/'Indice PondENGHO'!BP90-1</f>
        <v>4.4805339607987937E-2</v>
      </c>
      <c r="BR93" s="10">
        <f>+'Indice PondENGHO'!BQ91/'Indice PondENGHO'!BQ90-1</f>
        <v>6.1215862854696157E-2</v>
      </c>
      <c r="BS93" s="3">
        <f>+'Indice PondENGHO'!BR91/'Indice PondENGHO'!BR90-1</f>
        <v>7.3850755406311253E-2</v>
      </c>
      <c r="BT93" s="3">
        <f>+'Indice PondENGHO'!BS91/'Indice PondENGHO'!BS90-1</f>
        <v>4.2907969169279525E-2</v>
      </c>
      <c r="BU93" s="3">
        <f>+'Indice PondENGHO'!BT91/'Indice PondENGHO'!BT90-1</f>
        <v>2.5196601198010704E-2</v>
      </c>
      <c r="BV93" s="3">
        <f>+'Indice PondENGHO'!BU91/'Indice PondENGHO'!BU90-1</f>
        <v>3.2157144936725723E-2</v>
      </c>
      <c r="BW93" s="3">
        <f>+'Indice PondENGHO'!BV91/'Indice PondENGHO'!BV90-1</f>
        <v>6.4825922728808383E-3</v>
      </c>
      <c r="BX93" s="3">
        <f>+'Indice PondENGHO'!BW91/'Indice PondENGHO'!BW90-1</f>
        <v>4.1243925763206679E-2</v>
      </c>
      <c r="BY93" s="3">
        <f>+'Indice PondENGHO'!BX91/'Indice PondENGHO'!BX90-1</f>
        <v>9.1007351865185271E-2</v>
      </c>
      <c r="BZ93" s="3">
        <f>+'Indice PondENGHO'!BY91/'Indice PondENGHO'!BY90-1</f>
        <v>4.5850960227787008E-2</v>
      </c>
      <c r="CA93" s="3">
        <f>+'Indice PondENGHO'!BZ91/'Indice PondENGHO'!BZ90-1</f>
        <v>8.7938719699648393E-2</v>
      </c>
      <c r="CB93" s="3">
        <f>+'Indice PondENGHO'!CA91/'Indice PondENGHO'!CA90-1</f>
        <v>5.6824499890326008E-2</v>
      </c>
      <c r="CC93" s="11">
        <f>+'Indice PondENGHO'!CB91/'Indice PondENGHO'!CB90-1</f>
        <v>4.3332615612615921E-2</v>
      </c>
      <c r="CD93" s="10">
        <f>+'Indice PondENGHO'!CC91/'Indice PondENGHO'!CC90-1</f>
        <v>4.6920457526347104E-2</v>
      </c>
      <c r="CE93" s="11">
        <f>+'Indice PondENGHO'!CD91/'Indice PondENGHO'!CD90-1</f>
        <v>4.6920457526347104E-2</v>
      </c>
      <c r="CS93" s="3">
        <f t="shared" si="59"/>
        <v>-2.9397077987103337E-3</v>
      </c>
      <c r="CT93" s="3">
        <f t="shared" ref="CT93" si="79">+E93-BA93</f>
        <v>-3.73835337852646E-3</v>
      </c>
      <c r="CU93" s="3">
        <f t="shared" ref="CU93" si="80">+F93-BB93</f>
        <v>2.6149125694490127E-3</v>
      </c>
      <c r="CV93" s="3">
        <f t="shared" ref="CV93" si="81">+G93-BC93</f>
        <v>2.1667434742078662E-3</v>
      </c>
      <c r="CW93" s="3">
        <f t="shared" ref="CW93" si="82">+H93-BD93</f>
        <v>9.7903973302715386E-4</v>
      </c>
      <c r="CX93" s="3">
        <f t="shared" ref="CX93" si="83">+I93-BE93</f>
        <v>3.2198468472728337E-3</v>
      </c>
      <c r="CY93" s="3">
        <f t="shared" ref="CY93" si="84">+J93-BF93</f>
        <v>3.8704519749870325E-3</v>
      </c>
      <c r="CZ93" s="3">
        <f t="shared" ref="CZ93" si="85">+K93-BG93</f>
        <v>-3.1832689047897045E-3</v>
      </c>
      <c r="DA93" s="3">
        <f t="shared" ref="DA93" si="86">+L93-BH93</f>
        <v>-5.5890643452132238E-3</v>
      </c>
      <c r="DB93" s="3">
        <f t="shared" ref="DB93" si="87">+M93-BI93</f>
        <v>-5.9938029259389847E-3</v>
      </c>
      <c r="DC93" s="3">
        <f t="shared" ref="DC93" si="88">+N93-BJ93</f>
        <v>-2.9578248887338621E-3</v>
      </c>
      <c r="DD93" s="3">
        <f t="shared" ref="DD93" si="89">+O93-BK93</f>
        <v>-2.9483959841993812E-3</v>
      </c>
      <c r="DE93" s="3"/>
    </row>
    <row r="94" spans="1:109" x14ac:dyDescent="0.25">
      <c r="A94" s="2">
        <f t="shared" ref="A94" si="90">+DATE(C94,B94,1)</f>
        <v>45444</v>
      </c>
      <c r="B94" s="1">
        <f t="shared" si="7"/>
        <v>6</v>
      </c>
      <c r="C94" s="1">
        <f t="shared" ref="C94" si="91">+IF(B94=1,C93+1,C93)</f>
        <v>2024</v>
      </c>
      <c r="D94" s="10">
        <f>+'Indice PondENGHO'!D92/'Indice PondENGHO'!D91-1</f>
        <v>4.9163750373710347E-2</v>
      </c>
      <c r="E94" s="3">
        <f>+'Indice PondENGHO'!E92/'Indice PondENGHO'!E91-1</f>
        <v>3.3923465175173417E-2</v>
      </c>
      <c r="F94" s="3">
        <f>+'Indice PondENGHO'!F92/'Indice PondENGHO'!F91-1</f>
        <v>4.8287780233906563E-2</v>
      </c>
      <c r="G94" s="3">
        <f>+'Indice PondENGHO'!G92/'Indice PondENGHO'!G91-1</f>
        <v>0.15544723620072709</v>
      </c>
      <c r="H94" s="3">
        <f>+'Indice PondENGHO'!H92/'Indice PondENGHO'!H91-1</f>
        <v>2.3742220171597994E-2</v>
      </c>
      <c r="I94" s="3">
        <f>+'Indice PondENGHO'!I92/'Indice PondENGHO'!I91-1</f>
        <v>4.7336577065594243E-2</v>
      </c>
      <c r="J94" s="3">
        <f>+'Indice PondENGHO'!J92/'Indice PondENGHO'!J91-1</f>
        <v>3.8117481769329054E-2</v>
      </c>
      <c r="K94" s="3">
        <f>+'Indice PondENGHO'!K92/'Indice PondENGHO'!K91-1</f>
        <v>5.785911284064138E-2</v>
      </c>
      <c r="L94" s="3">
        <f>+'Indice PondENGHO'!L92/'Indice PondENGHO'!L91-1</f>
        <v>5.4425952119234955E-2</v>
      </c>
      <c r="M94" s="3">
        <f>+'Indice PondENGHO'!M92/'Indice PondENGHO'!M91-1</f>
        <v>7.5055442461766209E-2</v>
      </c>
      <c r="N94" s="3">
        <f>+'Indice PondENGHO'!N92/'Indice PondENGHO'!N91-1</f>
        <v>6.054336885193079E-2</v>
      </c>
      <c r="O94" s="11">
        <f>+'Indice PondENGHO'!O92/'Indice PondENGHO'!O91-1</f>
        <v>2.5428514884739073E-2</v>
      </c>
      <c r="P94" s="3">
        <f>+'Indice PondENGHO'!P92/'Indice PondENGHO'!P91-1</f>
        <v>4.9008545572874151E-2</v>
      </c>
      <c r="Q94" s="3">
        <f>+'Indice PondENGHO'!Q92/'Indice PondENGHO'!Q91-1</f>
        <v>3.4345858068736579E-2</v>
      </c>
      <c r="R94" s="3">
        <f>+'Indice PondENGHO'!R92/'Indice PondENGHO'!R91-1</f>
        <v>4.811083150597173E-2</v>
      </c>
      <c r="S94" s="3">
        <f>+'Indice PondENGHO'!S92/'Indice PondENGHO'!S91-1</f>
        <v>0.14931667921116509</v>
      </c>
      <c r="T94" s="3">
        <f>+'Indice PondENGHO'!T92/'Indice PondENGHO'!T91-1</f>
        <v>2.3198454428296378E-2</v>
      </c>
      <c r="U94" s="3">
        <f>+'Indice PondENGHO'!U92/'Indice PondENGHO'!U91-1</f>
        <v>4.741750200251249E-2</v>
      </c>
      <c r="V94" s="3">
        <f>+'Indice PondENGHO'!V92/'Indice PondENGHO'!V91-1</f>
        <v>3.8721832583225479E-2</v>
      </c>
      <c r="W94" s="3">
        <f>+'Indice PondENGHO'!W92/'Indice PondENGHO'!W91-1</f>
        <v>5.7918867473250923E-2</v>
      </c>
      <c r="X94" s="3">
        <f>+'Indice PondENGHO'!X92/'Indice PondENGHO'!X91-1</f>
        <v>5.5199636833441978E-2</v>
      </c>
      <c r="Y94" s="3">
        <f>+'Indice PondENGHO'!Y92/'Indice PondENGHO'!Y91-1</f>
        <v>7.315870899064203E-2</v>
      </c>
      <c r="Z94" s="3">
        <f>+'Indice PondENGHO'!Z92/'Indice PondENGHO'!Z91-1</f>
        <v>6.165857735386826E-2</v>
      </c>
      <c r="AA94" s="3">
        <f>+'Indice PondENGHO'!AA92/'Indice PondENGHO'!AA91-1</f>
        <v>2.6777093601790147E-2</v>
      </c>
      <c r="AB94" s="10">
        <f>+'Indice PondENGHO'!AB92/'Indice PondENGHO'!AB91-1</f>
        <v>4.905353231548748E-2</v>
      </c>
      <c r="AC94" s="3">
        <f>+'Indice PondENGHO'!AC92/'Indice PondENGHO'!AC91-1</f>
        <v>3.4073647030082199E-2</v>
      </c>
      <c r="AD94" s="3">
        <f>+'Indice PondENGHO'!AD92/'Indice PondENGHO'!AD91-1</f>
        <v>4.8253970523576495E-2</v>
      </c>
      <c r="AE94" s="3">
        <f>+'Indice PondENGHO'!AE92/'Indice PondENGHO'!AE91-1</f>
        <v>0.1450593263817368</v>
      </c>
      <c r="AF94" s="3">
        <f>+'Indice PondENGHO'!AF92/'Indice PondENGHO'!AF91-1</f>
        <v>2.2790556393411876E-2</v>
      </c>
      <c r="AG94" s="3">
        <f>+'Indice PondENGHO'!AG92/'Indice PondENGHO'!AG91-1</f>
        <v>4.7091632603731171E-2</v>
      </c>
      <c r="AH94" s="3">
        <f>+'Indice PondENGHO'!AH92/'Indice PondENGHO'!AH91-1</f>
        <v>3.9544829092626355E-2</v>
      </c>
      <c r="AI94" s="3">
        <f>+'Indice PondENGHO'!AI92/'Indice PondENGHO'!AI91-1</f>
        <v>5.7538875785538401E-2</v>
      </c>
      <c r="AJ94" s="3">
        <f>+'Indice PondENGHO'!AJ92/'Indice PondENGHO'!AJ91-1</f>
        <v>5.5793140040192091E-2</v>
      </c>
      <c r="AK94" s="3">
        <f>+'Indice PondENGHO'!AK92/'Indice PondENGHO'!AK91-1</f>
        <v>7.308502724931154E-2</v>
      </c>
      <c r="AL94" s="3">
        <f>+'Indice PondENGHO'!AL92/'Indice PondENGHO'!AL91-1</f>
        <v>6.345073560100789E-2</v>
      </c>
      <c r="AM94" s="11">
        <f>+'Indice PondENGHO'!AM92/'Indice PondENGHO'!AM91-1</f>
        <v>2.7383600509440997E-2</v>
      </c>
      <c r="AN94" s="3">
        <f>+'Indice PondENGHO'!AN92/'Indice PondENGHO'!AN91-1</f>
        <v>4.8933755361785014E-2</v>
      </c>
      <c r="AO94" s="3">
        <f>+'Indice PondENGHO'!AO92/'Indice PondENGHO'!AO91-1</f>
        <v>3.4199310589157372E-2</v>
      </c>
      <c r="AP94" s="3">
        <f>+'Indice PondENGHO'!AP92/'Indice PondENGHO'!AP91-1</f>
        <v>4.7699633802531505E-2</v>
      </c>
      <c r="AQ94" s="3">
        <f>+'Indice PondENGHO'!AQ92/'Indice PondENGHO'!AQ91-1</f>
        <v>0.14265231736965389</v>
      </c>
      <c r="AR94" s="3">
        <f>+'Indice PondENGHO'!AR92/'Indice PondENGHO'!AR91-1</f>
        <v>2.2718867278532784E-2</v>
      </c>
      <c r="AS94" s="3">
        <f>+'Indice PondENGHO'!AS92/'Indice PondENGHO'!AS91-1</f>
        <v>4.7507864205025507E-2</v>
      </c>
      <c r="AT94" s="3">
        <f>+'Indice PondENGHO'!AT92/'Indice PondENGHO'!AT91-1</f>
        <v>3.945827246399225E-2</v>
      </c>
      <c r="AU94" s="3">
        <f>+'Indice PondENGHO'!AU92/'Indice PondENGHO'!AU91-1</f>
        <v>5.7670119602292402E-2</v>
      </c>
      <c r="AV94" s="3">
        <f>+'Indice PondENGHO'!AV92/'Indice PondENGHO'!AV91-1</f>
        <v>5.5499624385127788E-2</v>
      </c>
      <c r="AW94" s="3">
        <f>+'Indice PondENGHO'!AW92/'Indice PondENGHO'!AW91-1</f>
        <v>7.331544727130157E-2</v>
      </c>
      <c r="AX94" s="3">
        <f>+'Indice PondENGHO'!AX92/'Indice PondENGHO'!AX91-1</f>
        <v>6.4465688226983398E-2</v>
      </c>
      <c r="AY94" s="3">
        <f>+'Indice PondENGHO'!AY92/'Indice PondENGHO'!AY91-1</f>
        <v>2.7591474783423164E-2</v>
      </c>
      <c r="AZ94" s="10">
        <f>+'Indice PondENGHO'!AZ92/'Indice PondENGHO'!AZ91-1</f>
        <v>4.8092977602408382E-2</v>
      </c>
      <c r="BA94" s="3">
        <f>+'Indice PondENGHO'!BA92/'Indice PondENGHO'!BA91-1</f>
        <v>3.4521863676070907E-2</v>
      </c>
      <c r="BB94" s="3">
        <f>+'Indice PondENGHO'!BB92/'Indice PondENGHO'!BB91-1</f>
        <v>4.7388491037468006E-2</v>
      </c>
      <c r="BC94" s="3">
        <f>+'Indice PondENGHO'!BC92/'Indice PondENGHO'!BC91-1</f>
        <v>0.1363355128815229</v>
      </c>
      <c r="BD94" s="3">
        <f>+'Indice PondENGHO'!BD92/'Indice PondENGHO'!BD91-1</f>
        <v>2.2588975106517362E-2</v>
      </c>
      <c r="BE94" s="3">
        <f>+'Indice PondENGHO'!BE92/'Indice PondENGHO'!BE91-1</f>
        <v>4.7701377814123314E-2</v>
      </c>
      <c r="BF94" s="3">
        <f>+'Indice PondENGHO'!BF92/'Indice PondENGHO'!BF91-1</f>
        <v>3.9827845589695654E-2</v>
      </c>
      <c r="BG94" s="3">
        <f>+'Indice PondENGHO'!BG92/'Indice PondENGHO'!BG91-1</f>
        <v>5.741173971227731E-2</v>
      </c>
      <c r="BH94" s="3">
        <f>+'Indice PondENGHO'!BH92/'Indice PondENGHO'!BH91-1</f>
        <v>5.5548812959216542E-2</v>
      </c>
      <c r="BI94" s="3">
        <f>+'Indice PondENGHO'!BI92/'Indice PondENGHO'!BI91-1</f>
        <v>7.2273662490368595E-2</v>
      </c>
      <c r="BJ94" s="3">
        <f>+'Indice PondENGHO'!BJ92/'Indice PondENGHO'!BJ91-1</f>
        <v>6.6487685627059534E-2</v>
      </c>
      <c r="BK94" s="11">
        <f>+'Indice PondENGHO'!BK92/'Indice PondENGHO'!BK91-1</f>
        <v>2.8458539895752422E-2</v>
      </c>
      <c r="BL94" s="2">
        <f t="shared" ref="BL94" si="92">+A94</f>
        <v>45444</v>
      </c>
      <c r="BM94" s="72">
        <f>+'Indice PondENGHO'!BL92/'Indice PondENGHO'!BL91-1</f>
        <v>5.4473378432063457E-2</v>
      </c>
      <c r="BN94" s="72">
        <f>+'Indice PondENGHO'!BM92/'Indice PondENGHO'!BM91-1</f>
        <v>5.4373529339240001E-2</v>
      </c>
      <c r="BO94" s="72">
        <f>+'Indice PondENGHO'!BN92/'Indice PondENGHO'!BN91-1</f>
        <v>5.4373189623958984E-2</v>
      </c>
      <c r="BP94" s="72">
        <f>+'Indice PondENGHO'!BO92/'Indice PondENGHO'!BO91-1</f>
        <v>5.378438367209748E-2</v>
      </c>
      <c r="BQ94" s="72">
        <f>+'Indice PondENGHO'!BP92/'Indice PondENGHO'!BP91-1</f>
        <v>5.3607342499682353E-2</v>
      </c>
      <c r="BR94" s="10">
        <f>+'Indice PondENGHO'!BQ92/'Indice PondENGHO'!BQ91-1</f>
        <v>4.8821552354221698E-2</v>
      </c>
      <c r="BS94" s="3">
        <f>+'Indice PondENGHO'!BR92/'Indice PondENGHO'!BR91-1</f>
        <v>3.4266287787786398E-2</v>
      </c>
      <c r="BT94" s="3">
        <f>+'Indice PondENGHO'!BS92/'Indice PondENGHO'!BS91-1</f>
        <v>4.7860248260692906E-2</v>
      </c>
      <c r="BU94" s="3">
        <f>+'Indice PondENGHO'!BT92/'Indice PondENGHO'!BT91-1</f>
        <v>0.14356633069042535</v>
      </c>
      <c r="BV94" s="3">
        <f>+'Indice PondENGHO'!BU92/'Indice PondENGHO'!BU91-1</f>
        <v>2.2827403768605592E-2</v>
      </c>
      <c r="BW94" s="3">
        <f>+'Indice PondENGHO'!BV92/'Indice PondENGHO'!BV91-1</f>
        <v>4.7490790791452797E-2</v>
      </c>
      <c r="BX94" s="3">
        <f>+'Indice PondENGHO'!BW92/'Indice PondENGHO'!BW91-1</f>
        <v>3.9380807739702872E-2</v>
      </c>
      <c r="BY94" s="3">
        <f>+'Indice PondENGHO'!BX92/'Indice PondENGHO'!BX91-1</f>
        <v>5.7633436640492031E-2</v>
      </c>
      <c r="BZ94" s="3">
        <f>+'Indice PondENGHO'!BY92/'Indice PondENGHO'!BY91-1</f>
        <v>5.5411493545603596E-2</v>
      </c>
      <c r="CA94" s="3">
        <f>+'Indice PondENGHO'!BZ92/'Indice PondENGHO'!BZ91-1</f>
        <v>7.2935697871259642E-2</v>
      </c>
      <c r="CB94" s="3">
        <f>+'Indice PondENGHO'!CA92/'Indice PondENGHO'!CA91-1</f>
        <v>6.4460071236055683E-2</v>
      </c>
      <c r="CC94" s="11">
        <f>+'Indice PondENGHO'!CB92/'Indice PondENGHO'!CB91-1</f>
        <v>2.7547496804181337E-2</v>
      </c>
      <c r="CD94" s="10">
        <f>+'Indice PondENGHO'!CC92/'Indice PondENGHO'!CC91-1</f>
        <v>5.4008899698360313E-2</v>
      </c>
      <c r="CE94" s="11">
        <f>+'Indice PondENGHO'!CD92/'Indice PondENGHO'!CD91-1</f>
        <v>5.4008899698360313E-2</v>
      </c>
      <c r="CS94" s="3">
        <f t="shared" si="59"/>
        <v>1.0707727713019644E-3</v>
      </c>
      <c r="CT94" s="3">
        <f t="shared" ref="CT94" si="93">+E94-BA94</f>
        <v>-5.9839850089749014E-4</v>
      </c>
      <c r="CU94" s="3">
        <f t="shared" ref="CU94" si="94">+F94-BB94</f>
        <v>8.9928919643855743E-4</v>
      </c>
      <c r="CV94" s="3">
        <f t="shared" ref="CV94" si="95">+G94-BC94</f>
        <v>1.9111723319204188E-2</v>
      </c>
      <c r="CW94" s="3">
        <f t="shared" ref="CW94" si="96">+H94-BD94</f>
        <v>1.1532450650806325E-3</v>
      </c>
      <c r="CX94" s="3">
        <f t="shared" ref="CX94" si="97">+I94-BE94</f>
        <v>-3.6480074852907052E-4</v>
      </c>
      <c r="CY94" s="3">
        <f t="shared" ref="CY94" si="98">+J94-BF94</f>
        <v>-1.7103638203666005E-3</v>
      </c>
      <c r="CZ94" s="3">
        <f t="shared" ref="CZ94" si="99">+K94-BG94</f>
        <v>4.4737312836407028E-4</v>
      </c>
      <c r="DA94" s="3">
        <f t="shared" ref="DA94" si="100">+L94-BH94</f>
        <v>-1.1228608399815876E-3</v>
      </c>
      <c r="DB94" s="3">
        <f t="shared" ref="DB94" si="101">+M94-BI94</f>
        <v>2.7817799713976132E-3</v>
      </c>
      <c r="DC94" s="3">
        <f t="shared" ref="DC94" si="102">+N94-BJ94</f>
        <v>-5.944316775128744E-3</v>
      </c>
      <c r="DD94" s="3">
        <f t="shared" ref="DD94" si="103">+O94-BK94</f>
        <v>-3.0300250110133486E-3</v>
      </c>
      <c r="DE94" s="3"/>
    </row>
    <row r="95" spans="1:109" x14ac:dyDescent="0.25">
      <c r="A95" s="2">
        <f t="shared" ref="A95" si="104">+DATE(C95,B95,1)</f>
        <v>45474</v>
      </c>
      <c r="B95" s="1">
        <f t="shared" si="7"/>
        <v>7</v>
      </c>
      <c r="C95" s="1">
        <f t="shared" ref="C95" si="105">+IF(B95=1,C94+1,C94)</f>
        <v>2024</v>
      </c>
      <c r="D95" s="10">
        <f>+'Indice PondENGHO'!D93/'Indice PondENGHO'!D92-1</f>
        <v>4.6392679770239198E-2</v>
      </c>
      <c r="E95" s="3">
        <f>+'Indice PondENGHO'!E93/'Indice PondENGHO'!E92-1</f>
        <v>6.6760088536481854E-2</v>
      </c>
      <c r="F95" s="3">
        <f>+'Indice PondENGHO'!F93/'Indice PondENGHO'!F92-1</f>
        <v>4.6375255700913387E-2</v>
      </c>
      <c r="G95" s="3">
        <f>+'Indice PondENGHO'!G93/'Indice PondENGHO'!G92-1</f>
        <v>7.333561291361268E-2</v>
      </c>
      <c r="H95" s="3">
        <f>+'Indice PondENGHO'!H93/'Indice PondENGHO'!H92-1</f>
        <v>3.4746686209355282E-2</v>
      </c>
      <c r="I95" s="3">
        <f>+'Indice PondENGHO'!I93/'Indice PondENGHO'!I92-1</f>
        <v>5.7410962412561828E-2</v>
      </c>
      <c r="J95" s="3">
        <f>+'Indice PondENGHO'!J93/'Indice PondENGHO'!J92-1</f>
        <v>2.7778288135142937E-2</v>
      </c>
      <c r="K95" s="3">
        <f>+'Indice PondENGHO'!K93/'Indice PondENGHO'!K92-1</f>
        <v>5.0613667229785664E-2</v>
      </c>
      <c r="L95" s="3">
        <f>+'Indice PondENGHO'!L93/'Indice PondENGHO'!L92-1</f>
        <v>5.7160556337400248E-2</v>
      </c>
      <c r="M95" s="3">
        <f>+'Indice PondENGHO'!M93/'Indice PondENGHO'!M92-1</f>
        <v>6.3599563214556287E-2</v>
      </c>
      <c r="N95" s="3">
        <f>+'Indice PondENGHO'!N93/'Indice PondENGHO'!N92-1</f>
        <v>6.2998366034707765E-2</v>
      </c>
      <c r="O95" s="11">
        <f>+'Indice PondENGHO'!O93/'Indice PondENGHO'!O92-1</f>
        <v>3.5550989319143023E-2</v>
      </c>
      <c r="P95" s="3">
        <f>+'Indice PondENGHO'!P93/'Indice PondENGHO'!P92-1</f>
        <v>4.7429885043496656E-2</v>
      </c>
      <c r="Q95" s="3">
        <f>+'Indice PondENGHO'!Q93/'Indice PondENGHO'!Q92-1</f>
        <v>6.7290382080356759E-2</v>
      </c>
      <c r="R95" s="3">
        <f>+'Indice PondENGHO'!R93/'Indice PondENGHO'!R92-1</f>
        <v>4.6729641258555166E-2</v>
      </c>
      <c r="S95" s="3">
        <f>+'Indice PondENGHO'!S93/'Indice PondENGHO'!S92-1</f>
        <v>6.4801232561165989E-2</v>
      </c>
      <c r="T95" s="3">
        <f>+'Indice PondENGHO'!T93/'Indice PondENGHO'!T92-1</f>
        <v>3.443954453360587E-2</v>
      </c>
      <c r="U95" s="3">
        <f>+'Indice PondENGHO'!U93/'Indice PondENGHO'!U92-1</f>
        <v>5.7518244584034539E-2</v>
      </c>
      <c r="V95" s="3">
        <f>+'Indice PondENGHO'!V93/'Indice PondENGHO'!V92-1</f>
        <v>2.7724094800341659E-2</v>
      </c>
      <c r="W95" s="3">
        <f>+'Indice PondENGHO'!W93/'Indice PondENGHO'!W92-1</f>
        <v>5.0788739705451835E-2</v>
      </c>
      <c r="X95" s="3">
        <f>+'Indice PondENGHO'!X93/'Indice PondENGHO'!X92-1</f>
        <v>5.7132086589622988E-2</v>
      </c>
      <c r="Y95" s="3">
        <f>+'Indice PondENGHO'!Y93/'Indice PondENGHO'!Y92-1</f>
        <v>5.9594048153012613E-2</v>
      </c>
      <c r="Z95" s="3">
        <f>+'Indice PondENGHO'!Z93/'Indice PondENGHO'!Z92-1</f>
        <v>6.4530073470279614E-2</v>
      </c>
      <c r="AA95" s="3">
        <f>+'Indice PondENGHO'!AA93/'Indice PondENGHO'!AA92-1</f>
        <v>3.4915843631641685E-2</v>
      </c>
      <c r="AB95" s="10">
        <f>+'Indice PondENGHO'!AB93/'Indice PondENGHO'!AB92-1</f>
        <v>4.8136417036759527E-2</v>
      </c>
      <c r="AC95" s="3">
        <f>+'Indice PondENGHO'!AC93/'Indice PondENGHO'!AC92-1</f>
        <v>6.6967084399346177E-2</v>
      </c>
      <c r="AD95" s="3">
        <f>+'Indice PondENGHO'!AD93/'Indice PondENGHO'!AD92-1</f>
        <v>4.7011147561108579E-2</v>
      </c>
      <c r="AE95" s="3">
        <f>+'Indice PondENGHO'!AE93/'Indice PondENGHO'!AE92-1</f>
        <v>5.9600028488789869E-2</v>
      </c>
      <c r="AF95" s="3">
        <f>+'Indice PondENGHO'!AF93/'Indice PondENGHO'!AF92-1</f>
        <v>3.475444119523341E-2</v>
      </c>
      <c r="AG95" s="3">
        <f>+'Indice PondENGHO'!AG93/'Indice PondENGHO'!AG92-1</f>
        <v>5.845675554362928E-2</v>
      </c>
      <c r="AH95" s="3">
        <f>+'Indice PondENGHO'!AH93/'Indice PondENGHO'!AH92-1</f>
        <v>2.7985686476574845E-2</v>
      </c>
      <c r="AI95" s="3">
        <f>+'Indice PondENGHO'!AI93/'Indice PondENGHO'!AI92-1</f>
        <v>5.0452000152872545E-2</v>
      </c>
      <c r="AJ95" s="3">
        <f>+'Indice PondENGHO'!AJ93/'Indice PondENGHO'!AJ92-1</f>
        <v>5.7089336111587841E-2</v>
      </c>
      <c r="AK95" s="3">
        <f>+'Indice PondENGHO'!AK93/'Indice PondENGHO'!AK92-1</f>
        <v>5.8423829599068666E-2</v>
      </c>
      <c r="AL95" s="3">
        <f>+'Indice PondENGHO'!AL93/'Indice PondENGHO'!AL92-1</f>
        <v>6.4445044079291636E-2</v>
      </c>
      <c r="AM95" s="11">
        <f>+'Indice PondENGHO'!AM93/'Indice PondENGHO'!AM92-1</f>
        <v>3.4578381210577991E-2</v>
      </c>
      <c r="AN95" s="3">
        <f>+'Indice PondENGHO'!AN93/'Indice PondENGHO'!AN92-1</f>
        <v>4.8585850417693699E-2</v>
      </c>
      <c r="AO95" s="3">
        <f>+'Indice PondENGHO'!AO93/'Indice PondENGHO'!AO92-1</f>
        <v>6.6875118423514568E-2</v>
      </c>
      <c r="AP95" s="3">
        <f>+'Indice PondENGHO'!AP93/'Indice PondENGHO'!AP92-1</f>
        <v>4.6989483272993349E-2</v>
      </c>
      <c r="AQ95" s="3">
        <f>+'Indice PondENGHO'!AQ93/'Indice PondENGHO'!AQ92-1</f>
        <v>5.8721766384497887E-2</v>
      </c>
      <c r="AR95" s="3">
        <f>+'Indice PondENGHO'!AR93/'Indice PondENGHO'!AR92-1</f>
        <v>3.4782320299816316E-2</v>
      </c>
      <c r="AS95" s="3">
        <f>+'Indice PondENGHO'!AS93/'Indice PondENGHO'!AS92-1</f>
        <v>5.854330650248718E-2</v>
      </c>
      <c r="AT95" s="3">
        <f>+'Indice PondENGHO'!AT93/'Indice PondENGHO'!AT92-1</f>
        <v>2.6807455940547564E-2</v>
      </c>
      <c r="AU95" s="3">
        <f>+'Indice PondENGHO'!AU93/'Indice PondENGHO'!AU92-1</f>
        <v>5.0933961300581254E-2</v>
      </c>
      <c r="AV95" s="3">
        <f>+'Indice PondENGHO'!AV93/'Indice PondENGHO'!AV92-1</f>
        <v>5.6536449448424841E-2</v>
      </c>
      <c r="AW95" s="3">
        <f>+'Indice PondENGHO'!AW93/'Indice PondENGHO'!AW92-1</f>
        <v>5.8689015185019455E-2</v>
      </c>
      <c r="AX95" s="3">
        <f>+'Indice PondENGHO'!AX93/'Indice PondENGHO'!AX92-1</f>
        <v>6.5468855057062569E-2</v>
      </c>
      <c r="AY95" s="3">
        <f>+'Indice PondENGHO'!AY93/'Indice PondENGHO'!AY92-1</f>
        <v>3.4625584832289835E-2</v>
      </c>
      <c r="AZ95" s="10">
        <f>+'Indice PondENGHO'!AZ93/'Indice PondENGHO'!AZ92-1</f>
        <v>4.9263469745565169E-2</v>
      </c>
      <c r="BA95" s="3">
        <f>+'Indice PondENGHO'!BA93/'Indice PondENGHO'!BA92-1</f>
        <v>6.7214986564616108E-2</v>
      </c>
      <c r="BB95" s="3">
        <f>+'Indice PondENGHO'!BB93/'Indice PondENGHO'!BB92-1</f>
        <v>4.7203853785691363E-2</v>
      </c>
      <c r="BC95" s="3">
        <f>+'Indice PondENGHO'!BC93/'Indice PondENGHO'!BC92-1</f>
        <v>5.5160648916118493E-2</v>
      </c>
      <c r="BD95" s="3">
        <f>+'Indice PondENGHO'!BD93/'Indice PondENGHO'!BD92-1</f>
        <v>3.429044305170037E-2</v>
      </c>
      <c r="BE95" s="3">
        <f>+'Indice PondENGHO'!BE93/'Indice PondENGHO'!BE92-1</f>
        <v>5.9000984642638699E-2</v>
      </c>
      <c r="BF95" s="3">
        <f>+'Indice PondENGHO'!BF93/'Indice PondENGHO'!BF92-1</f>
        <v>2.5461029026921933E-2</v>
      </c>
      <c r="BG95" s="3">
        <f>+'Indice PondENGHO'!BG93/'Indice PondENGHO'!BG92-1</f>
        <v>5.0922743400416692E-2</v>
      </c>
      <c r="BH95" s="3">
        <f>+'Indice PondENGHO'!BH93/'Indice PondENGHO'!BH92-1</f>
        <v>5.6298449177894838E-2</v>
      </c>
      <c r="BI95" s="3">
        <f>+'Indice PondENGHO'!BI93/'Indice PondENGHO'!BI92-1</f>
        <v>5.6095506420395846E-2</v>
      </c>
      <c r="BJ95" s="3">
        <f>+'Indice PondENGHO'!BJ93/'Indice PondENGHO'!BJ92-1</f>
        <v>6.5496328945039872E-2</v>
      </c>
      <c r="BK95" s="11">
        <f>+'Indice PondENGHO'!BK93/'Indice PondENGHO'!BK92-1</f>
        <v>3.4279870777661259E-2</v>
      </c>
      <c r="BL95" s="2">
        <f t="shared" ref="BL95" si="106">+A95</f>
        <v>45474</v>
      </c>
      <c r="BM95" s="72">
        <f>+'Indice PondENGHO'!BL93/'Indice PondENGHO'!BL92-1</f>
        <v>4.9117137803997846E-2</v>
      </c>
      <c r="BN95" s="72">
        <f>+'Indice PondENGHO'!BM93/'Indice PondENGHO'!BM92-1</f>
        <v>4.8952341751701267E-2</v>
      </c>
      <c r="BO95" s="72">
        <f>+'Indice PondENGHO'!BN93/'Indice PondENGHO'!BN92-1</f>
        <v>4.9100459715806233E-2</v>
      </c>
      <c r="BP95" s="72">
        <f>+'Indice PondENGHO'!BO93/'Indice PondENGHO'!BO92-1</f>
        <v>4.8751563531479691E-2</v>
      </c>
      <c r="BQ95" s="72">
        <f>+'Indice PondENGHO'!BP93/'Indice PondENGHO'!BP92-1</f>
        <v>4.8826984581953115E-2</v>
      </c>
      <c r="BR95" s="10">
        <f>+'Indice PondENGHO'!BQ93/'Indice PondENGHO'!BQ92-1</f>
        <v>4.804122771075825E-2</v>
      </c>
      <c r="BS95" s="3">
        <f>+'Indice PondENGHO'!BR93/'Indice PondENGHO'!BR92-1</f>
        <v>6.7056913857076239E-2</v>
      </c>
      <c r="BT95" s="3">
        <f>+'Indice PondENGHO'!BS93/'Indice PondENGHO'!BS92-1</f>
        <v>4.6929209417488016E-2</v>
      </c>
      <c r="BU95" s="3">
        <f>+'Indice PondENGHO'!BT93/'Indice PondENGHO'!BT92-1</f>
        <v>6.0424380542019929E-2</v>
      </c>
      <c r="BV95" s="3">
        <f>+'Indice PondENGHO'!BU93/'Indice PondENGHO'!BU92-1</f>
        <v>3.4526931554649032E-2</v>
      </c>
      <c r="BW95" s="3">
        <f>+'Indice PondENGHO'!BV93/'Indice PondENGHO'!BV92-1</f>
        <v>5.8504539339339745E-2</v>
      </c>
      <c r="BX95" s="3">
        <f>+'Indice PondENGHO'!BW93/'Indice PondENGHO'!BW92-1</f>
        <v>2.6737838791436985E-2</v>
      </c>
      <c r="BY95" s="3">
        <f>+'Indice PondENGHO'!BX93/'Indice PondENGHO'!BX92-1</f>
        <v>5.0774337804839531E-2</v>
      </c>
      <c r="BZ95" s="3">
        <f>+'Indice PondENGHO'!BY93/'Indice PondENGHO'!BY92-1</f>
        <v>5.6685731702333486E-2</v>
      </c>
      <c r="CA95" s="3">
        <f>+'Indice PondENGHO'!BZ93/'Indice PondENGHO'!BZ92-1</f>
        <v>5.7996820472208332E-2</v>
      </c>
      <c r="CB95" s="3">
        <f>+'Indice PondENGHO'!CA93/'Indice PondENGHO'!CA92-1</f>
        <v>6.5003541465260106E-2</v>
      </c>
      <c r="CC95" s="11">
        <f>+'Indice PondENGHO'!CB93/'Indice PondENGHO'!CB92-1</f>
        <v>3.4622340950045905E-2</v>
      </c>
      <c r="CD95" s="10">
        <f>+'Indice PondENGHO'!CC93/'Indice PondENGHO'!CC92-1</f>
        <v>4.891404727676818E-2</v>
      </c>
      <c r="CE95" s="11">
        <f>+'Indice PondENGHO'!CD93/'Indice PondENGHO'!CD92-1</f>
        <v>4.891404727676818E-2</v>
      </c>
      <c r="CS95" s="3">
        <f t="shared" si="59"/>
        <v>-2.8707899753259714E-3</v>
      </c>
      <c r="CT95" s="3">
        <f t="shared" ref="CT95" si="107">+E95-BA95</f>
        <v>-4.5489802813425406E-4</v>
      </c>
      <c r="CU95" s="3">
        <f t="shared" ref="CU95" si="108">+F95-BB95</f>
        <v>-8.2859808477797614E-4</v>
      </c>
      <c r="CV95" s="3">
        <f t="shared" ref="CV95" si="109">+G95-BC95</f>
        <v>1.8174963997494187E-2</v>
      </c>
      <c r="CW95" s="3">
        <f t="shared" ref="CW95" si="110">+H95-BD95</f>
        <v>4.5624315765491197E-4</v>
      </c>
      <c r="CX95" s="3">
        <f t="shared" ref="CX95" si="111">+I95-BE95</f>
        <v>-1.5900222300768707E-3</v>
      </c>
      <c r="CY95" s="3">
        <f t="shared" ref="CY95" si="112">+J95-BF95</f>
        <v>2.3172591082210037E-3</v>
      </c>
      <c r="CZ95" s="3">
        <f t="shared" ref="CZ95" si="113">+K95-BG95</f>
        <v>-3.0907617063102855E-4</v>
      </c>
      <c r="DA95" s="3">
        <f t="shared" ref="DA95" si="114">+L95-BH95</f>
        <v>8.6210715950540973E-4</v>
      </c>
      <c r="DB95" s="3">
        <f t="shared" ref="DB95" si="115">+M95-BI95</f>
        <v>7.5040567941604408E-3</v>
      </c>
      <c r="DC95" s="3">
        <f t="shared" ref="DC95" si="116">+N95-BJ95</f>
        <v>-2.4979629103321077E-3</v>
      </c>
      <c r="DD95" s="3">
        <f t="shared" ref="DD95" si="117">+O95-BK95</f>
        <v>1.2711185414817638E-3</v>
      </c>
      <c r="DE95" s="3"/>
    </row>
    <row r="96" spans="1:109" x14ac:dyDescent="0.25">
      <c r="A96" s="2">
        <f t="shared" ref="A96" si="118">+DATE(C96,B96,1)</f>
        <v>45505</v>
      </c>
      <c r="B96" s="1">
        <f t="shared" si="7"/>
        <v>8</v>
      </c>
      <c r="C96" s="1">
        <f t="shared" ref="C96" si="119">+IF(B96=1,C95+1,C95)</f>
        <v>2024</v>
      </c>
      <c r="D96" s="10">
        <f>+'Indice PondENGHO'!D94/'Indice PondENGHO'!D93-1</f>
        <v>3.9712129259638074E-2</v>
      </c>
      <c r="E96" s="3">
        <f>+'Indice PondENGHO'!E94/'Indice PondENGHO'!E93-1</f>
        <v>3.9558915362372105E-2</v>
      </c>
      <c r="F96" s="3">
        <f>+'Indice PondENGHO'!F94/'Indice PondENGHO'!F93-1</f>
        <v>2.7785213660839414E-2</v>
      </c>
      <c r="G96" s="3">
        <f>+'Indice PondENGHO'!G94/'Indice PondENGHO'!G93-1</f>
        <v>7.6454796404212821E-2</v>
      </c>
      <c r="H96" s="3">
        <f>+'Indice PondENGHO'!H94/'Indice PondENGHO'!H93-1</f>
        <v>4.2248231673752024E-2</v>
      </c>
      <c r="I96" s="3">
        <f>+'Indice PondENGHO'!I94/'Indice PondENGHO'!I93-1</f>
        <v>4.0845544535094369E-2</v>
      </c>
      <c r="J96" s="3">
        <f>+'Indice PondENGHO'!J94/'Indice PondENGHO'!J93-1</f>
        <v>4.5974798690602947E-2</v>
      </c>
      <c r="K96" s="3">
        <f>+'Indice PondENGHO'!K94/'Indice PondENGHO'!K93-1</f>
        <v>7.623475831996096E-2</v>
      </c>
      <c r="L96" s="3">
        <f>+'Indice PondENGHO'!L94/'Indice PondENGHO'!L93-1</f>
        <v>3.7576803338029485E-2</v>
      </c>
      <c r="M96" s="3">
        <f>+'Indice PondENGHO'!M94/'Indice PondENGHO'!M93-1</f>
        <v>6.8483720578518037E-2</v>
      </c>
      <c r="N96" s="3">
        <f>+'Indice PondENGHO'!N94/'Indice PondENGHO'!N93-1</f>
        <v>5.0215016014525382E-2</v>
      </c>
      <c r="O96" s="11">
        <f>+'Indice PondENGHO'!O94/'Indice PondENGHO'!O93-1</f>
        <v>2.1362413859986384E-2</v>
      </c>
      <c r="P96" s="3">
        <f>+'Indice PondENGHO'!P94/'Indice PondENGHO'!P93-1</f>
        <v>3.871214612875562E-2</v>
      </c>
      <c r="Q96" s="3">
        <f>+'Indice PondENGHO'!Q94/'Indice PondENGHO'!Q93-1</f>
        <v>3.9964412544160943E-2</v>
      </c>
      <c r="R96" s="3">
        <f>+'Indice PondENGHO'!R94/'Indice PondENGHO'!R93-1</f>
        <v>2.7620610902248766E-2</v>
      </c>
      <c r="S96" s="3">
        <f>+'Indice PondENGHO'!S94/'Indice PondENGHO'!S93-1</f>
        <v>7.3442249958768357E-2</v>
      </c>
      <c r="T96" s="3">
        <f>+'Indice PondENGHO'!T94/'Indice PondENGHO'!T93-1</f>
        <v>4.2446945855441287E-2</v>
      </c>
      <c r="U96" s="3">
        <f>+'Indice PondENGHO'!U94/'Indice PondENGHO'!U93-1</f>
        <v>4.1072488937411222E-2</v>
      </c>
      <c r="V96" s="3">
        <f>+'Indice PondENGHO'!V94/'Indice PondENGHO'!V93-1</f>
        <v>4.7803368420936243E-2</v>
      </c>
      <c r="W96" s="3">
        <f>+'Indice PondENGHO'!W94/'Indice PondENGHO'!W93-1</f>
        <v>7.659657921854035E-2</v>
      </c>
      <c r="X96" s="3">
        <f>+'Indice PondENGHO'!X94/'Indice PondENGHO'!X93-1</f>
        <v>3.7266658790887641E-2</v>
      </c>
      <c r="Y96" s="3">
        <f>+'Indice PondENGHO'!Y94/'Indice PondENGHO'!Y93-1</f>
        <v>6.9030138938105834E-2</v>
      </c>
      <c r="Z96" s="3">
        <f>+'Indice PondENGHO'!Z94/'Indice PondENGHO'!Z93-1</f>
        <v>4.9323303867443657E-2</v>
      </c>
      <c r="AA96" s="3">
        <f>+'Indice PondENGHO'!AA94/'Indice PondENGHO'!AA93-1</f>
        <v>2.2214049009831038E-2</v>
      </c>
      <c r="AB96" s="10">
        <f>+'Indice PondENGHO'!AB94/'Indice PondENGHO'!AB93-1</f>
        <v>3.7945652385484197E-2</v>
      </c>
      <c r="AC96" s="3">
        <f>+'Indice PondENGHO'!AC94/'Indice PondENGHO'!AC93-1</f>
        <v>3.9961566900173828E-2</v>
      </c>
      <c r="AD96" s="3">
        <f>+'Indice PondENGHO'!AD94/'Indice PondENGHO'!AD93-1</f>
        <v>2.7466508790518818E-2</v>
      </c>
      <c r="AE96" s="3">
        <f>+'Indice PondENGHO'!AE94/'Indice PondENGHO'!AE93-1</f>
        <v>7.0892003943565873E-2</v>
      </c>
      <c r="AF96" s="3">
        <f>+'Indice PondENGHO'!AF94/'Indice PondENGHO'!AF93-1</f>
        <v>4.2671127192986491E-2</v>
      </c>
      <c r="AG96" s="3">
        <f>+'Indice PondENGHO'!AG94/'Indice PondENGHO'!AG93-1</f>
        <v>4.0982389133045416E-2</v>
      </c>
      <c r="AH96" s="3">
        <f>+'Indice PondENGHO'!AH94/'Indice PondENGHO'!AH93-1</f>
        <v>4.7872411635774936E-2</v>
      </c>
      <c r="AI96" s="3">
        <f>+'Indice PondENGHO'!AI94/'Indice PondENGHO'!AI93-1</f>
        <v>7.6681122556831349E-2</v>
      </c>
      <c r="AJ96" s="3">
        <f>+'Indice PondENGHO'!AJ94/'Indice PondENGHO'!AJ93-1</f>
        <v>3.7405196206150126E-2</v>
      </c>
      <c r="AK96" s="3">
        <f>+'Indice PondENGHO'!AK94/'Indice PondENGHO'!AK93-1</f>
        <v>6.9385806022075114E-2</v>
      </c>
      <c r="AL96" s="3">
        <f>+'Indice PondENGHO'!AL94/'Indice PondENGHO'!AL93-1</f>
        <v>4.8364251149435988E-2</v>
      </c>
      <c r="AM96" s="11">
        <f>+'Indice PondENGHO'!AM94/'Indice PondENGHO'!AM93-1</f>
        <v>2.2592687758699714E-2</v>
      </c>
      <c r="AN96" s="3">
        <f>+'Indice PondENGHO'!AN94/'Indice PondENGHO'!AN93-1</f>
        <v>3.7518952698295305E-2</v>
      </c>
      <c r="AO96" s="3">
        <f>+'Indice PondENGHO'!AO94/'Indice PondENGHO'!AO93-1</f>
        <v>4.023153329537843E-2</v>
      </c>
      <c r="AP96" s="3">
        <f>+'Indice PondENGHO'!AP94/'Indice PondENGHO'!AP93-1</f>
        <v>2.7452721968993066E-2</v>
      </c>
      <c r="AQ96" s="3">
        <f>+'Indice PondENGHO'!AQ94/'Indice PondENGHO'!AQ93-1</f>
        <v>6.9513591660950835E-2</v>
      </c>
      <c r="AR96" s="3">
        <f>+'Indice PondENGHO'!AR94/'Indice PondENGHO'!AR93-1</f>
        <v>4.2720215109004034E-2</v>
      </c>
      <c r="AS96" s="3">
        <f>+'Indice PondENGHO'!AS94/'Indice PondENGHO'!AS93-1</f>
        <v>4.1528128932544872E-2</v>
      </c>
      <c r="AT96" s="3">
        <f>+'Indice PondENGHO'!AT94/'Indice PondENGHO'!AT93-1</f>
        <v>5.0334675936758444E-2</v>
      </c>
      <c r="AU96" s="3">
        <f>+'Indice PondENGHO'!AU94/'Indice PondENGHO'!AU93-1</f>
        <v>7.6542575040644545E-2</v>
      </c>
      <c r="AV96" s="3">
        <f>+'Indice PondENGHO'!AV94/'Indice PondENGHO'!AV93-1</f>
        <v>3.6811832665987643E-2</v>
      </c>
      <c r="AW96" s="3">
        <f>+'Indice PondENGHO'!AW94/'Indice PondENGHO'!AW93-1</f>
        <v>6.9750755980401813E-2</v>
      </c>
      <c r="AX96" s="3">
        <f>+'Indice PondENGHO'!AX94/'Indice PondENGHO'!AX93-1</f>
        <v>4.8552083515489119E-2</v>
      </c>
      <c r="AY96" s="3">
        <f>+'Indice PondENGHO'!AY94/'Indice PondENGHO'!AY93-1</f>
        <v>2.3021078608779E-2</v>
      </c>
      <c r="AZ96" s="10">
        <f>+'Indice PondENGHO'!AZ94/'Indice PondENGHO'!AZ93-1</f>
        <v>3.6465287848467698E-2</v>
      </c>
      <c r="BA96" s="3">
        <f>+'Indice PondENGHO'!BA94/'Indice PondENGHO'!BA93-1</f>
        <v>4.0716632347400639E-2</v>
      </c>
      <c r="BB96" s="3">
        <f>+'Indice PondENGHO'!BB94/'Indice PondENGHO'!BB93-1</f>
        <v>2.7344881906993246E-2</v>
      </c>
      <c r="BC96" s="3">
        <f>+'Indice PondENGHO'!BC94/'Indice PondENGHO'!BC93-1</f>
        <v>6.7750193960452787E-2</v>
      </c>
      <c r="BD96" s="3">
        <f>+'Indice PondENGHO'!BD94/'Indice PondENGHO'!BD93-1</f>
        <v>4.2764112733884474E-2</v>
      </c>
      <c r="BE96" s="3">
        <f>+'Indice PondENGHO'!BE94/'Indice PondENGHO'!BE93-1</f>
        <v>4.2023034719097963E-2</v>
      </c>
      <c r="BF96" s="3">
        <f>+'Indice PondENGHO'!BF94/'Indice PondENGHO'!BF93-1</f>
        <v>5.1825339813354798E-2</v>
      </c>
      <c r="BG96" s="3">
        <f>+'Indice PondENGHO'!BG94/'Indice PondENGHO'!BG93-1</f>
        <v>7.6929191315364909E-2</v>
      </c>
      <c r="BH96" s="3">
        <f>+'Indice PondENGHO'!BH94/'Indice PondENGHO'!BH93-1</f>
        <v>3.6258065849353427E-2</v>
      </c>
      <c r="BI96" s="3">
        <f>+'Indice PondENGHO'!BI94/'Indice PondENGHO'!BI93-1</f>
        <v>7.0116832906581106E-2</v>
      </c>
      <c r="BJ96" s="3">
        <f>+'Indice PondENGHO'!BJ94/'Indice PondENGHO'!BJ93-1</f>
        <v>4.779202631492474E-2</v>
      </c>
      <c r="BK96" s="11">
        <f>+'Indice PondENGHO'!BK94/'Indice PondENGHO'!BK93-1</f>
        <v>2.3902719588433374E-2</v>
      </c>
      <c r="BL96" s="2">
        <f t="shared" ref="BL96" si="120">+A96</f>
        <v>45505</v>
      </c>
      <c r="BM96" s="72">
        <f>+'Indice PondENGHO'!BL94/'Indice PondENGHO'!BL93-1</f>
        <v>4.3169934894149442E-2</v>
      </c>
      <c r="BN96" s="72">
        <f>+'Indice PondENGHO'!BM94/'Indice PondENGHO'!BM93-1</f>
        <v>4.3479385966803896E-2</v>
      </c>
      <c r="BO96" s="72">
        <f>+'Indice PondENGHO'!BN94/'Indice PondENGHO'!BN93-1</f>
        <v>4.3120547373697082E-2</v>
      </c>
      <c r="BP96" s="72">
        <f>+'Indice PondENGHO'!BO94/'Indice PondENGHO'!BO93-1</f>
        <v>4.3594260757631842E-2</v>
      </c>
      <c r="BQ96" s="72">
        <f>+'Indice PondENGHO'!BP94/'Indice PondENGHO'!BP93-1</f>
        <v>4.3906058949553461E-2</v>
      </c>
      <c r="BR96" s="10">
        <f>+'Indice PondENGHO'!BQ94/'Indice PondENGHO'!BQ93-1</f>
        <v>3.7979703985126623E-2</v>
      </c>
      <c r="BS96" s="3">
        <f>+'Indice PondENGHO'!BR94/'Indice PondENGHO'!BR93-1</f>
        <v>4.0193025762264023E-2</v>
      </c>
      <c r="BT96" s="3">
        <f>+'Indice PondENGHO'!BS94/'Indice PondENGHO'!BS93-1</f>
        <v>2.74968891912728E-2</v>
      </c>
      <c r="BU96" s="3">
        <f>+'Indice PondENGHO'!BT94/'Indice PondENGHO'!BT93-1</f>
        <v>7.0650488751358598E-2</v>
      </c>
      <c r="BV96" s="3">
        <f>+'Indice PondENGHO'!BU94/'Indice PondENGHO'!BU93-1</f>
        <v>4.2654351233107013E-2</v>
      </c>
      <c r="BW96" s="3">
        <f>+'Indice PondENGHO'!BV94/'Indice PondENGHO'!BV93-1</f>
        <v>4.1527697060651736E-2</v>
      </c>
      <c r="BX96" s="3">
        <f>+'Indice PondENGHO'!BW94/'Indice PondENGHO'!BW93-1</f>
        <v>4.9717035179368763E-2</v>
      </c>
      <c r="BY96" s="3">
        <f>+'Indice PondENGHO'!BX94/'Indice PondENGHO'!BX93-1</f>
        <v>7.6654745918988576E-2</v>
      </c>
      <c r="BZ96" s="3">
        <f>+'Indice PondENGHO'!BY94/'Indice PondENGHO'!BY93-1</f>
        <v>3.6845761018120315E-2</v>
      </c>
      <c r="CA96" s="3">
        <f>+'Indice PondENGHO'!BZ94/'Indice PondENGHO'!BZ93-1</f>
        <v>6.9668067902953323E-2</v>
      </c>
      <c r="CB96" s="3">
        <f>+'Indice PondENGHO'!CA94/'Indice PondENGHO'!CA93-1</f>
        <v>4.8441021840075482E-2</v>
      </c>
      <c r="CC96" s="11">
        <f>+'Indice PondENGHO'!CB94/'Indice PondENGHO'!CB93-1</f>
        <v>2.299714215177473E-2</v>
      </c>
      <c r="CD96" s="10">
        <f>+'Indice PondENGHO'!CC94/'Indice PondENGHO'!CC93-1</f>
        <v>4.3539721850383462E-2</v>
      </c>
      <c r="CE96" s="11">
        <f>+'Indice PondENGHO'!CD94/'Indice PondENGHO'!CD93-1</f>
        <v>4.3539795219489141E-2</v>
      </c>
      <c r="CS96" s="3">
        <f t="shared" si="59"/>
        <v>3.2468414111703758E-3</v>
      </c>
      <c r="CT96" s="3">
        <f t="shared" ref="CT96" si="121">+E96-BA96</f>
        <v>-1.157716985028534E-3</v>
      </c>
      <c r="CU96" s="3">
        <f t="shared" ref="CU96" si="122">+F96-BB96</f>
        <v>4.4033175384616818E-4</v>
      </c>
      <c r="CV96" s="3">
        <f t="shared" ref="CV96" si="123">+G96-BC96</f>
        <v>8.7046024437600344E-3</v>
      </c>
      <c r="CW96" s="3">
        <f t="shared" ref="CW96" si="124">+H96-BD96</f>
        <v>-5.1588106013245039E-4</v>
      </c>
      <c r="CX96" s="3">
        <f t="shared" ref="CX96" si="125">+I96-BE96</f>
        <v>-1.1774901840035934E-3</v>
      </c>
      <c r="CY96" s="3">
        <f t="shared" ref="CY96" si="126">+J96-BF96</f>
        <v>-5.8505411227518511E-3</v>
      </c>
      <c r="CZ96" s="3">
        <f t="shared" ref="CZ96" si="127">+K96-BG96</f>
        <v>-6.9443299540394854E-4</v>
      </c>
      <c r="DA96" s="3">
        <f t="shared" ref="DA96" si="128">+L96-BH96</f>
        <v>1.3187374886760583E-3</v>
      </c>
      <c r="DB96" s="3">
        <f t="shared" ref="DB96" si="129">+M96-BI96</f>
        <v>-1.6331123280630688E-3</v>
      </c>
      <c r="DC96" s="3">
        <f t="shared" ref="DC96" si="130">+N96-BJ96</f>
        <v>2.4229896996006417E-3</v>
      </c>
      <c r="DD96" s="3">
        <f t="shared" ref="DD96" si="131">+O96-BK96</f>
        <v>-2.5403057284469899E-3</v>
      </c>
      <c r="DE96" s="3"/>
    </row>
    <row r="97" spans="1:109" x14ac:dyDescent="0.25">
      <c r="A97" s="2">
        <f t="shared" ref="A97" si="132">+DATE(C97,B97,1)</f>
        <v>45536</v>
      </c>
      <c r="B97" s="1">
        <f t="shared" si="7"/>
        <v>9</v>
      </c>
      <c r="C97" s="1">
        <f t="shared" ref="C97" si="133">+IF(B97=1,C96+1,C96)</f>
        <v>2024</v>
      </c>
      <c r="D97" s="10">
        <f>+'Indice PondENGHO'!D95/'Indice PondENGHO'!D94-1</f>
        <v>1.9807798879597716E-2</v>
      </c>
      <c r="E97" s="3">
        <f>+'Indice PondENGHO'!E95/'Indice PondENGHO'!E94-1</f>
        <v>1.0717747950783396E-2</v>
      </c>
      <c r="F97" s="3">
        <f>+'Indice PondENGHO'!F95/'Indice PondENGHO'!F94-1</f>
        <v>2.5588492730497903E-2</v>
      </c>
      <c r="G97" s="3">
        <f>+'Indice PondENGHO'!G95/'Indice PondENGHO'!G94-1</f>
        <v>7.5924087809190688E-2</v>
      </c>
      <c r="H97" s="3">
        <f>+'Indice PondENGHO'!H95/'Indice PondENGHO'!H94-1</f>
        <v>2.6231177903383252E-2</v>
      </c>
      <c r="I97" s="3">
        <f>+'Indice PondENGHO'!I95/'Indice PondENGHO'!I94-1</f>
        <v>3.3514602372763491E-2</v>
      </c>
      <c r="J97" s="3">
        <f>+'Indice PondENGHO'!J95/'Indice PondENGHO'!J94-1</f>
        <v>3.1707125165129302E-2</v>
      </c>
      <c r="K97" s="3">
        <f>+'Indice PondENGHO'!K95/'Indice PondENGHO'!K94-1</f>
        <v>4.1824471868176172E-2</v>
      </c>
      <c r="L97" s="3">
        <f>+'Indice PondENGHO'!L95/'Indice PondENGHO'!L94-1</f>
        <v>2.371784444377778E-2</v>
      </c>
      <c r="M97" s="3">
        <f>+'Indice PondENGHO'!M95/'Indice PondENGHO'!M94-1</f>
        <v>6.8379143819353283E-2</v>
      </c>
      <c r="N97" s="3">
        <f>+'Indice PondENGHO'!N95/'Indice PondENGHO'!N94-1</f>
        <v>3.6685235091172608E-2</v>
      </c>
      <c r="O97" s="11">
        <f>+'Indice PondENGHO'!O95/'Indice PondENGHO'!O94-1</f>
        <v>3.3435401800521625E-2</v>
      </c>
      <c r="P97" s="3">
        <f>+'Indice PondENGHO'!P95/'Indice PondENGHO'!P94-1</f>
        <v>1.9778899396133198E-2</v>
      </c>
      <c r="Q97" s="3">
        <f>+'Indice PondENGHO'!Q95/'Indice PondENGHO'!Q94-1</f>
        <v>1.1226648217812718E-2</v>
      </c>
      <c r="R97" s="3">
        <f>+'Indice PondENGHO'!R95/'Indice PondENGHO'!R94-1</f>
        <v>2.5628932522631986E-2</v>
      </c>
      <c r="S97" s="3">
        <f>+'Indice PondENGHO'!S95/'Indice PondENGHO'!S94-1</f>
        <v>7.4386060813991017E-2</v>
      </c>
      <c r="T97" s="3">
        <f>+'Indice PondENGHO'!T95/'Indice PondENGHO'!T94-1</f>
        <v>2.6796187922295545E-2</v>
      </c>
      <c r="U97" s="3">
        <f>+'Indice PondENGHO'!U95/'Indice PondENGHO'!U94-1</f>
        <v>3.329873743381917E-2</v>
      </c>
      <c r="V97" s="3">
        <f>+'Indice PondENGHO'!V95/'Indice PondENGHO'!V94-1</f>
        <v>3.2305836439272539E-2</v>
      </c>
      <c r="W97" s="3">
        <f>+'Indice PondENGHO'!W95/'Indice PondENGHO'!W94-1</f>
        <v>4.2089340756747529E-2</v>
      </c>
      <c r="X97" s="3">
        <f>+'Indice PondENGHO'!X95/'Indice PondENGHO'!X94-1</f>
        <v>2.2142255620221984E-2</v>
      </c>
      <c r="Y97" s="3">
        <f>+'Indice PondENGHO'!Y95/'Indice PondENGHO'!Y94-1</f>
        <v>6.6332692784081271E-2</v>
      </c>
      <c r="Z97" s="3">
        <f>+'Indice PondENGHO'!Z95/'Indice PondENGHO'!Z94-1</f>
        <v>3.7669090090843627E-2</v>
      </c>
      <c r="AA97" s="3">
        <f>+'Indice PondENGHO'!AA95/'Indice PondENGHO'!AA94-1</f>
        <v>3.3569698856338315E-2</v>
      </c>
      <c r="AB97" s="10">
        <f>+'Indice PondENGHO'!AB95/'Indice PondENGHO'!AB94-1</f>
        <v>1.9917336266057184E-2</v>
      </c>
      <c r="AC97" s="3">
        <f>+'Indice PondENGHO'!AC95/'Indice PondENGHO'!AC94-1</f>
        <v>1.1187369372674283E-2</v>
      </c>
      <c r="AD97" s="3">
        <f>+'Indice PondENGHO'!AD95/'Indice PondENGHO'!AD94-1</f>
        <v>2.5575806920579591E-2</v>
      </c>
      <c r="AE97" s="3">
        <f>+'Indice PondENGHO'!AE95/'Indice PondENGHO'!AE94-1</f>
        <v>7.3303431587284251E-2</v>
      </c>
      <c r="AF97" s="3">
        <f>+'Indice PondENGHO'!AF95/'Indice PondENGHO'!AF94-1</f>
        <v>2.7053393023712236E-2</v>
      </c>
      <c r="AG97" s="3">
        <f>+'Indice PondENGHO'!AG95/'Indice PondENGHO'!AG94-1</f>
        <v>3.3088343721310531E-2</v>
      </c>
      <c r="AH97" s="3">
        <f>+'Indice PondENGHO'!AH95/'Indice PondENGHO'!AH94-1</f>
        <v>3.2204583707445833E-2</v>
      </c>
      <c r="AI97" s="3">
        <f>+'Indice PondENGHO'!AI95/'Indice PondENGHO'!AI94-1</f>
        <v>4.2055267702935994E-2</v>
      </c>
      <c r="AJ97" s="3">
        <f>+'Indice PondENGHO'!AJ95/'Indice PondENGHO'!AJ94-1</f>
        <v>2.1493043633142195E-2</v>
      </c>
      <c r="AK97" s="3">
        <f>+'Indice PondENGHO'!AK95/'Indice PondENGHO'!AK94-1</f>
        <v>6.6120722415694333E-2</v>
      </c>
      <c r="AL97" s="3">
        <f>+'Indice PondENGHO'!AL95/'Indice PondENGHO'!AL94-1</f>
        <v>3.8010336011001122E-2</v>
      </c>
      <c r="AM97" s="11">
        <f>+'Indice PondENGHO'!AM95/'Indice PondENGHO'!AM94-1</f>
        <v>3.3591396833919651E-2</v>
      </c>
      <c r="AN97" s="3">
        <f>+'Indice PondENGHO'!AN95/'Indice PondENGHO'!AN94-1</f>
        <v>2.0039389429028054E-2</v>
      </c>
      <c r="AO97" s="3">
        <f>+'Indice PondENGHO'!AO95/'Indice PondENGHO'!AO94-1</f>
        <v>1.1457028080385179E-2</v>
      </c>
      <c r="AP97" s="3">
        <f>+'Indice PondENGHO'!AP95/'Indice PondENGHO'!AP94-1</f>
        <v>2.5894014777108953E-2</v>
      </c>
      <c r="AQ97" s="3">
        <f>+'Indice PondENGHO'!AQ95/'Indice PondENGHO'!AQ94-1</f>
        <v>7.2421365795268366E-2</v>
      </c>
      <c r="AR97" s="3">
        <f>+'Indice PondENGHO'!AR95/'Indice PondENGHO'!AR94-1</f>
        <v>2.7131677013389144E-2</v>
      </c>
      <c r="AS97" s="3">
        <f>+'Indice PondENGHO'!AS95/'Indice PondENGHO'!AS94-1</f>
        <v>3.3206964532689343E-2</v>
      </c>
      <c r="AT97" s="3">
        <f>+'Indice PondENGHO'!AT95/'Indice PondENGHO'!AT94-1</f>
        <v>3.3723853134003834E-2</v>
      </c>
      <c r="AU97" s="3">
        <f>+'Indice PondENGHO'!AU95/'Indice PondENGHO'!AU94-1</f>
        <v>4.2566829578784215E-2</v>
      </c>
      <c r="AV97" s="3">
        <f>+'Indice PondENGHO'!AV95/'Indice PondENGHO'!AV94-1</f>
        <v>2.112165200904137E-2</v>
      </c>
      <c r="AW97" s="3">
        <f>+'Indice PondENGHO'!AW95/'Indice PondENGHO'!AW94-1</f>
        <v>6.6805751371228794E-2</v>
      </c>
      <c r="AX97" s="3">
        <f>+'Indice PondENGHO'!AX95/'Indice PondENGHO'!AX94-1</f>
        <v>3.8335901386748805E-2</v>
      </c>
      <c r="AY97" s="3">
        <f>+'Indice PondENGHO'!AY95/'Indice PondENGHO'!AY94-1</f>
        <v>3.3349723484441762E-2</v>
      </c>
      <c r="AZ97" s="10">
        <f>+'Indice PondENGHO'!AZ95/'Indice PondENGHO'!AZ94-1</f>
        <v>2.0139531110364928E-2</v>
      </c>
      <c r="BA97" s="3">
        <f>+'Indice PondENGHO'!BA95/'Indice PondENGHO'!BA94-1</f>
        <v>1.1921012603274272E-2</v>
      </c>
      <c r="BB97" s="3">
        <f>+'Indice PondENGHO'!BB95/'Indice PondENGHO'!BB94-1</f>
        <v>2.607211597943393E-2</v>
      </c>
      <c r="BC97" s="3">
        <f>+'Indice PondENGHO'!BC95/'Indice PondENGHO'!BC94-1</f>
        <v>7.1022568557139509E-2</v>
      </c>
      <c r="BD97" s="3">
        <f>+'Indice PondENGHO'!BD95/'Indice PondENGHO'!BD94-1</f>
        <v>2.7308097243952112E-2</v>
      </c>
      <c r="BE97" s="3">
        <f>+'Indice PondENGHO'!BE95/'Indice PondENGHO'!BE94-1</f>
        <v>3.3141676560817457E-2</v>
      </c>
      <c r="BF97" s="3">
        <f>+'Indice PondENGHO'!BF95/'Indice PondENGHO'!BF94-1</f>
        <v>3.5297845758695434E-2</v>
      </c>
      <c r="BG97" s="3">
        <f>+'Indice PondENGHO'!BG95/'Indice PondENGHO'!BG94-1</f>
        <v>4.2658865676377111E-2</v>
      </c>
      <c r="BH97" s="3">
        <f>+'Indice PondENGHO'!BH95/'Indice PondENGHO'!BH94-1</f>
        <v>2.0399427434937722E-2</v>
      </c>
      <c r="BI97" s="3">
        <f>+'Indice PondENGHO'!BI95/'Indice PondENGHO'!BI94-1</f>
        <v>6.480339214195574E-2</v>
      </c>
      <c r="BJ97" s="3">
        <f>+'Indice PondENGHO'!BJ95/'Indice PondENGHO'!BJ94-1</f>
        <v>3.8608484933952969E-2</v>
      </c>
      <c r="BK97" s="11">
        <f>+'Indice PondENGHO'!BK95/'Indice PondENGHO'!BK94-1</f>
        <v>3.3296272306183372E-2</v>
      </c>
      <c r="BL97" s="2">
        <f t="shared" ref="BL97" si="134">+A97</f>
        <v>45536</v>
      </c>
      <c r="BM97" s="72">
        <f>+'Indice PondENGHO'!BL95/'Indice PondENGHO'!BL94-1</f>
        <v>2.9164071429276683E-2</v>
      </c>
      <c r="BN97" s="72">
        <f>+'Indice PondENGHO'!BM95/'Indice PondENGHO'!BM94-1</f>
        <v>3.0367766242743954E-2</v>
      </c>
      <c r="BO97" s="72">
        <f>+'Indice PondENGHO'!BN95/'Indice PondENGHO'!BN94-1</f>
        <v>3.0823419449936829E-2</v>
      </c>
      <c r="BP97" s="72">
        <f>+'Indice PondENGHO'!BO95/'Indice PondENGHO'!BO94-1</f>
        <v>3.168428072092766E-2</v>
      </c>
      <c r="BQ97" s="72">
        <f>+'Indice PondENGHO'!BP95/'Indice PondENGHO'!BP94-1</f>
        <v>3.2798411069770328E-2</v>
      </c>
      <c r="BR97" s="10">
        <f>+'Indice PondENGHO'!BQ95/'Indice PondENGHO'!BQ94-1</f>
        <v>1.994766239728496E-2</v>
      </c>
      <c r="BS97" s="3">
        <f>+'Indice PondENGHO'!BR95/'Indice PondENGHO'!BR94-1</f>
        <v>1.1410246948835745E-2</v>
      </c>
      <c r="BT97" s="3">
        <f>+'Indice PondENGHO'!BS95/'Indice PondENGHO'!BS94-1</f>
        <v>2.5801217879994454E-2</v>
      </c>
      <c r="BU97" s="3">
        <f>+'Indice PondENGHO'!BT95/'Indice PondENGHO'!BT94-1</f>
        <v>7.2864147655607336E-2</v>
      </c>
      <c r="BV97" s="3">
        <f>+'Indice PondENGHO'!BU95/'Indice PondENGHO'!BU94-1</f>
        <v>2.7070584260272756E-2</v>
      </c>
      <c r="BW97" s="3">
        <f>+'Indice PondENGHO'!BV95/'Indice PondENGHO'!BV94-1</f>
        <v>3.3195559799210406E-2</v>
      </c>
      <c r="BX97" s="3">
        <f>+'Indice PondENGHO'!BW95/'Indice PondENGHO'!BW94-1</f>
        <v>3.3656693100437174E-2</v>
      </c>
      <c r="BY97" s="3">
        <f>+'Indice PondENGHO'!BX95/'Indice PondENGHO'!BX94-1</f>
        <v>4.2326391242246464E-2</v>
      </c>
      <c r="BZ97" s="3">
        <f>+'Indice PondENGHO'!BY95/'Indice PondENGHO'!BY94-1</f>
        <v>2.1327478801397959E-2</v>
      </c>
      <c r="CA97" s="3">
        <f>+'Indice PondENGHO'!BZ95/'Indice PondENGHO'!BZ94-1</f>
        <v>6.5907384738839614E-2</v>
      </c>
      <c r="CB97" s="3">
        <f>+'Indice PondENGHO'!CA95/'Indice PondENGHO'!CA94-1</f>
        <v>3.8180583434197723E-2</v>
      </c>
      <c r="CC97" s="11">
        <f>+'Indice PondENGHO'!CB95/'Indice PondENGHO'!CB94-1</f>
        <v>3.3409750535906335E-2</v>
      </c>
      <c r="CD97" s="10">
        <f>+'Indice PondENGHO'!CC95/'Indice PondENGHO'!CC94-1</f>
        <v>3.13721665996749E-2</v>
      </c>
      <c r="CE97" s="11">
        <f>+'Indice PondENGHO'!CD95/'Indice PondENGHO'!CD94-1</f>
        <v>3.1372094086049795E-2</v>
      </c>
      <c r="CS97" s="3">
        <f t="shared" ref="CS97" si="135">+D97-AZ97</f>
        <v>-3.3173223076721214E-4</v>
      </c>
      <c r="CT97" s="3">
        <f t="shared" ref="CT97" si="136">+E97-BA97</f>
        <v>-1.2032646524908763E-3</v>
      </c>
      <c r="CU97" s="3">
        <f t="shared" ref="CU97" si="137">+F97-BB97</f>
        <v>-4.8362324893602704E-4</v>
      </c>
      <c r="CV97" s="3">
        <f t="shared" ref="CV97" si="138">+G97-BC97</f>
        <v>4.9015192520511786E-3</v>
      </c>
      <c r="CW97" s="3">
        <f t="shared" ref="CW97" si="139">+H97-BD97</f>
        <v>-1.0769193405688604E-3</v>
      </c>
      <c r="CX97" s="3">
        <f t="shared" ref="CX97" si="140">+I97-BE97</f>
        <v>3.7292581194603436E-4</v>
      </c>
      <c r="CY97" s="3">
        <f t="shared" ref="CY97" si="141">+J97-BF97</f>
        <v>-3.5907205935661324E-3</v>
      </c>
      <c r="CZ97" s="3">
        <f t="shared" ref="CZ97" si="142">+K97-BG97</f>
        <v>-8.3439380820093945E-4</v>
      </c>
      <c r="DA97" s="3">
        <f t="shared" ref="DA97" si="143">+L97-BH97</f>
        <v>3.3184170088400577E-3</v>
      </c>
      <c r="DB97" s="3">
        <f t="shared" ref="DB97" si="144">+M97-BI97</f>
        <v>3.5757516773975428E-3</v>
      </c>
      <c r="DC97" s="3">
        <f t="shared" ref="DC97" si="145">+N97-BJ97</f>
        <v>-1.9232498427803613E-3</v>
      </c>
      <c r="DD97" s="3">
        <f t="shared" ref="DD97" si="146">+O97-BK97</f>
        <v>1.3912949433825261E-4</v>
      </c>
      <c r="DE97" s="3"/>
    </row>
    <row r="98" spans="1:109" x14ac:dyDescent="0.25">
      <c r="A98" s="2">
        <f t="shared" ref="A98" si="147">+DATE(C98,B98,1)</f>
        <v>45566</v>
      </c>
      <c r="B98" s="1">
        <f t="shared" si="7"/>
        <v>10</v>
      </c>
      <c r="C98" s="1">
        <f t="shared" ref="C98" si="148">+IF(B98=1,C97+1,C97)</f>
        <v>2024</v>
      </c>
      <c r="D98" s="10">
        <f>+'Indice PondENGHO'!D96/'Indice PondENGHO'!D95-1</f>
        <v>1.1712619123214196E-2</v>
      </c>
      <c r="E98" s="3">
        <f>+'Indice PondENGHO'!E96/'Indice PondENGHO'!E95-1</f>
        <v>3.1326864542463584E-2</v>
      </c>
      <c r="F98" s="3">
        <f>+'Indice PondENGHO'!F96/'Indice PondENGHO'!F95-1</f>
        <v>3.6493126492427974E-2</v>
      </c>
      <c r="G98" s="3">
        <f>+'Indice PondENGHO'!G96/'Indice PondENGHO'!G95-1</f>
        <v>5.6416809727221517E-2</v>
      </c>
      <c r="H98" s="3">
        <f>+'Indice PondENGHO'!H96/'Indice PondENGHO'!H95-1</f>
        <v>2.5743217211540603E-2</v>
      </c>
      <c r="I98" s="3">
        <f>+'Indice PondENGHO'!I96/'Indice PondENGHO'!I95-1</f>
        <v>3.3974114420832313E-2</v>
      </c>
      <c r="J98" s="3">
        <f>+'Indice PondENGHO'!J96/'Indice PondENGHO'!J95-1</f>
        <v>1.2418892057961761E-2</v>
      </c>
      <c r="K98" s="3">
        <f>+'Indice PondENGHO'!K96/'Indice PondENGHO'!K95-1</f>
        <v>2.6560797602274144E-2</v>
      </c>
      <c r="L98" s="3">
        <f>+'Indice PondENGHO'!L96/'Indice PondENGHO'!L95-1</f>
        <v>2.8055498198749751E-2</v>
      </c>
      <c r="M98" s="3">
        <f>+'Indice PondENGHO'!M96/'Indice PondENGHO'!M95-1</f>
        <v>7.4287496052165114E-2</v>
      </c>
      <c r="N98" s="3">
        <f>+'Indice PondENGHO'!N96/'Indice PondENGHO'!N95-1</f>
        <v>4.5309268767072419E-2</v>
      </c>
      <c r="O98" s="11">
        <f>+'Indice PondENGHO'!O96/'Indice PondENGHO'!O95-1</f>
        <v>2.7004925066958396E-2</v>
      </c>
      <c r="P98" s="3">
        <f>+'Indice PondENGHO'!P96/'Indice PondENGHO'!P95-1</f>
        <v>1.154660300672905E-2</v>
      </c>
      <c r="Q98" s="3">
        <f>+'Indice PondENGHO'!Q96/'Indice PondENGHO'!Q95-1</f>
        <v>3.2331680357038595E-2</v>
      </c>
      <c r="R98" s="3">
        <f>+'Indice PondENGHO'!R96/'Indice PondENGHO'!R95-1</f>
        <v>3.7415003271011216E-2</v>
      </c>
      <c r="S98" s="3">
        <f>+'Indice PondENGHO'!S96/'Indice PondENGHO'!S95-1</f>
        <v>5.5211573816086768E-2</v>
      </c>
      <c r="T98" s="3">
        <f>+'Indice PondENGHO'!T96/'Indice PondENGHO'!T95-1</f>
        <v>2.5834445436561992E-2</v>
      </c>
      <c r="U98" s="3">
        <f>+'Indice PondENGHO'!U96/'Indice PondENGHO'!U95-1</f>
        <v>3.4496860292646536E-2</v>
      </c>
      <c r="V98" s="3">
        <f>+'Indice PondENGHO'!V96/'Indice PondENGHO'!V95-1</f>
        <v>1.2488358780747832E-2</v>
      </c>
      <c r="W98" s="3">
        <f>+'Indice PondENGHO'!W96/'Indice PondENGHO'!W95-1</f>
        <v>2.6388394035427476E-2</v>
      </c>
      <c r="X98" s="3">
        <f>+'Indice PondENGHO'!X96/'Indice PondENGHO'!X95-1</f>
        <v>2.8139610224470868E-2</v>
      </c>
      <c r="Y98" s="3">
        <f>+'Indice PondENGHO'!Y96/'Indice PondENGHO'!Y95-1</f>
        <v>7.121834779191949E-2</v>
      </c>
      <c r="Z98" s="3">
        <f>+'Indice PondENGHO'!Z96/'Indice PondENGHO'!Z95-1</f>
        <v>4.4071307765265688E-2</v>
      </c>
      <c r="AA98" s="3">
        <f>+'Indice PondENGHO'!AA96/'Indice PondENGHO'!AA95-1</f>
        <v>2.7655566469349635E-2</v>
      </c>
      <c r="AB98" s="10">
        <f>+'Indice PondENGHO'!AB96/'Indice PondENGHO'!AB95-1</f>
        <v>1.1758002326666572E-2</v>
      </c>
      <c r="AC98" s="3">
        <f>+'Indice PondENGHO'!AC96/'Indice PondENGHO'!AC95-1</f>
        <v>3.1633711249990037E-2</v>
      </c>
      <c r="AD98" s="3">
        <f>+'Indice PondENGHO'!AD96/'Indice PondENGHO'!AD95-1</f>
        <v>3.758638158297356E-2</v>
      </c>
      <c r="AE98" s="3">
        <f>+'Indice PondENGHO'!AE96/'Indice PondENGHO'!AE95-1</f>
        <v>5.4574386376973871E-2</v>
      </c>
      <c r="AF98" s="3">
        <f>+'Indice PondENGHO'!AF96/'Indice PondENGHO'!AF95-1</f>
        <v>2.6034823526152495E-2</v>
      </c>
      <c r="AG98" s="3">
        <f>+'Indice PondENGHO'!AG96/'Indice PondENGHO'!AG95-1</f>
        <v>3.4676139010804796E-2</v>
      </c>
      <c r="AH98" s="3">
        <f>+'Indice PondENGHO'!AH96/'Indice PondENGHO'!AH95-1</f>
        <v>1.2148836211046232E-2</v>
      </c>
      <c r="AI98" s="3">
        <f>+'Indice PondENGHO'!AI96/'Indice PondENGHO'!AI95-1</f>
        <v>2.6207389178535712E-2</v>
      </c>
      <c r="AJ98" s="3">
        <f>+'Indice PondENGHO'!AJ96/'Indice PondENGHO'!AJ95-1</f>
        <v>2.7979506780315022E-2</v>
      </c>
      <c r="AK98" s="3">
        <f>+'Indice PondENGHO'!AK96/'Indice PondENGHO'!AK95-1</f>
        <v>7.10316245166982E-2</v>
      </c>
      <c r="AL98" s="3">
        <f>+'Indice PondENGHO'!AL96/'Indice PondENGHO'!AL95-1</f>
        <v>4.301879506931483E-2</v>
      </c>
      <c r="AM98" s="11">
        <f>+'Indice PondENGHO'!AM96/'Indice PondENGHO'!AM95-1</f>
        <v>2.7797629187080508E-2</v>
      </c>
      <c r="AN98" s="3">
        <f>+'Indice PondENGHO'!AN96/'Indice PondENGHO'!AN95-1</f>
        <v>1.1911037522126744E-2</v>
      </c>
      <c r="AO98" s="3">
        <f>+'Indice PondENGHO'!AO96/'Indice PondENGHO'!AO95-1</f>
        <v>3.2090355123877812E-2</v>
      </c>
      <c r="AP98" s="3">
        <f>+'Indice PondENGHO'!AP96/'Indice PondENGHO'!AP95-1</f>
        <v>3.8404499148851912E-2</v>
      </c>
      <c r="AQ98" s="3">
        <f>+'Indice PondENGHO'!AQ96/'Indice PondENGHO'!AQ95-1</f>
        <v>5.4722372981886425E-2</v>
      </c>
      <c r="AR98" s="3">
        <f>+'Indice PondENGHO'!AR96/'Indice PondENGHO'!AR95-1</f>
        <v>2.6070668428459509E-2</v>
      </c>
      <c r="AS98" s="3">
        <f>+'Indice PondENGHO'!AS96/'Indice PondENGHO'!AS95-1</f>
        <v>3.5903232777958483E-2</v>
      </c>
      <c r="AT98" s="3">
        <f>+'Indice PondENGHO'!AT96/'Indice PondENGHO'!AT95-1</f>
        <v>1.2208024433622455E-2</v>
      </c>
      <c r="AU98" s="3">
        <f>+'Indice PondENGHO'!AU96/'Indice PondENGHO'!AU95-1</f>
        <v>2.6348978099580034E-2</v>
      </c>
      <c r="AV98" s="3">
        <f>+'Indice PondENGHO'!AV96/'Indice PondENGHO'!AV95-1</f>
        <v>2.8548271900842526E-2</v>
      </c>
      <c r="AW98" s="3">
        <f>+'Indice PondENGHO'!AW96/'Indice PondENGHO'!AW95-1</f>
        <v>7.1168155264828004E-2</v>
      </c>
      <c r="AX98" s="3">
        <f>+'Indice PondENGHO'!AX96/'Indice PondENGHO'!AX95-1</f>
        <v>4.2952727425089376E-2</v>
      </c>
      <c r="AY98" s="3">
        <f>+'Indice PondENGHO'!AY96/'Indice PondENGHO'!AY95-1</f>
        <v>2.8320280787352603E-2</v>
      </c>
      <c r="AZ98" s="10">
        <f>+'Indice PondENGHO'!AZ96/'Indice PondENGHO'!AZ95-1</f>
        <v>1.1934228775270617E-2</v>
      </c>
      <c r="BA98" s="3">
        <f>+'Indice PondENGHO'!BA96/'Indice PondENGHO'!BA95-1</f>
        <v>3.3074116320069846E-2</v>
      </c>
      <c r="BB98" s="3">
        <f>+'Indice PondENGHO'!BB96/'Indice PondENGHO'!BB95-1</f>
        <v>3.9078200129049501E-2</v>
      </c>
      <c r="BC98" s="3">
        <f>+'Indice PondENGHO'!BC96/'Indice PondENGHO'!BC95-1</f>
        <v>5.3726707714540245E-2</v>
      </c>
      <c r="BD98" s="3">
        <f>+'Indice PondENGHO'!BD96/'Indice PondENGHO'!BD95-1</f>
        <v>2.6206004824516516E-2</v>
      </c>
      <c r="BE98" s="3">
        <f>+'Indice PondENGHO'!BE96/'Indice PondENGHO'!BE95-1</f>
        <v>3.6853676297319948E-2</v>
      </c>
      <c r="BF98" s="3">
        <f>+'Indice PondENGHO'!BF96/'Indice PondENGHO'!BF95-1</f>
        <v>1.2182699108060024E-2</v>
      </c>
      <c r="BG98" s="3">
        <f>+'Indice PondENGHO'!BG96/'Indice PondENGHO'!BG95-1</f>
        <v>2.6020329191106084E-2</v>
      </c>
      <c r="BH98" s="3">
        <f>+'Indice PondENGHO'!BH96/'Indice PondENGHO'!BH95-1</f>
        <v>2.9071495576862283E-2</v>
      </c>
      <c r="BI98" s="3">
        <f>+'Indice PondENGHO'!BI96/'Indice PondENGHO'!BI95-1</f>
        <v>6.9079518788845995E-2</v>
      </c>
      <c r="BJ98" s="3">
        <f>+'Indice PondENGHO'!BJ96/'Indice PondENGHO'!BJ95-1</f>
        <v>4.2142601329347551E-2</v>
      </c>
      <c r="BK98" s="11">
        <f>+'Indice PondENGHO'!BK96/'Indice PondENGHO'!BK95-1</f>
        <v>2.9481855607397245E-2</v>
      </c>
      <c r="BL98" s="2">
        <f t="shared" ref="BL98" si="149">+A98</f>
        <v>45566</v>
      </c>
      <c r="BM98" s="72">
        <f>+'Indice PondENGHO'!BL96/'Indice PondENGHO'!BL95-1</f>
        <v>2.4614440847600116E-2</v>
      </c>
      <c r="BN98" s="72">
        <f>+'Indice PondENGHO'!BM96/'Indice PondENGHO'!BM95-1</f>
        <v>2.5919369018797322E-2</v>
      </c>
      <c r="BO98" s="72">
        <f>+'Indice PondENGHO'!BN96/'Indice PondENGHO'!BN95-1</f>
        <v>2.6579525552866468E-2</v>
      </c>
      <c r="BP98" s="72">
        <f>+'Indice PondENGHO'!BO96/'Indice PondENGHO'!BO95-1</f>
        <v>2.7534082563684947E-2</v>
      </c>
      <c r="BQ98" s="72">
        <f>+'Indice PondENGHO'!BP96/'Indice PondENGHO'!BP95-1</f>
        <v>2.9324594942012228E-2</v>
      </c>
      <c r="BR98" s="10">
        <f>+'Indice PondENGHO'!BQ96/'Indice PondENGHO'!BQ95-1</f>
        <v>1.1782088261138801E-2</v>
      </c>
      <c r="BS98" s="3">
        <f>+'Indice PondENGHO'!BR96/'Indice PondENGHO'!BR95-1</f>
        <v>3.2255076834709184E-2</v>
      </c>
      <c r="BT98" s="3">
        <f>+'Indice PondENGHO'!BS96/'Indice PondENGHO'!BS95-1</f>
        <v>3.8024552059774397E-2</v>
      </c>
      <c r="BU98" s="3">
        <f>+'Indice PondENGHO'!BT96/'Indice PondENGHO'!BT95-1</f>
        <v>5.4658192495415703E-2</v>
      </c>
      <c r="BV98" s="3">
        <f>+'Indice PondENGHO'!BU96/'Indice PondENGHO'!BU95-1</f>
        <v>2.6062364088383028E-2</v>
      </c>
      <c r="BW98" s="3">
        <f>+'Indice PondENGHO'!BV96/'Indice PondENGHO'!BV95-1</f>
        <v>3.5762639076595049E-2</v>
      </c>
      <c r="BX98" s="3">
        <f>+'Indice PondENGHO'!BW96/'Indice PondENGHO'!BW95-1</f>
        <v>1.2247870170511321E-2</v>
      </c>
      <c r="BY98" s="3">
        <f>+'Indice PondENGHO'!BX96/'Indice PondENGHO'!BX95-1</f>
        <v>2.6257383924962907E-2</v>
      </c>
      <c r="BZ98" s="3">
        <f>+'Indice PondENGHO'!BY96/'Indice PondENGHO'!BY95-1</f>
        <v>2.8541425353288963E-2</v>
      </c>
      <c r="CA98" s="3">
        <f>+'Indice PondENGHO'!BZ96/'Indice PondENGHO'!BZ95-1</f>
        <v>7.0491626419919129E-2</v>
      </c>
      <c r="CB98" s="3">
        <f>+'Indice PondENGHO'!CA96/'Indice PondENGHO'!CA95-1</f>
        <v>4.2960175205263962E-2</v>
      </c>
      <c r="CC98" s="11">
        <f>+'Indice PondENGHO'!CB96/'Indice PondENGHO'!CB95-1</f>
        <v>2.8438262548529325E-2</v>
      </c>
      <c r="CD98" s="10">
        <f>+'Indice PondENGHO'!CC96/'Indice PondENGHO'!CC95-1</f>
        <v>2.7328117927435169E-2</v>
      </c>
      <c r="CE98" s="11">
        <f>+'Indice PondENGHO'!CD96/'Indice PondENGHO'!CD95-1</f>
        <v>2.7328117927435169E-2</v>
      </c>
      <c r="CS98" s="3">
        <f t="shared" ref="CS98" si="150">+D98-AZ98</f>
        <v>-2.2160965205642036E-4</v>
      </c>
      <c r="CT98" s="3">
        <f t="shared" ref="CT98" si="151">+E98-BA98</f>
        <v>-1.7472517776062624E-3</v>
      </c>
      <c r="CU98" s="3">
        <f t="shared" ref="CU98" si="152">+F98-BB98</f>
        <v>-2.5850736366215266E-3</v>
      </c>
      <c r="CV98" s="3">
        <f t="shared" ref="CV98" si="153">+G98-BC98</f>
        <v>2.6901020126812725E-3</v>
      </c>
      <c r="CW98" s="3">
        <f t="shared" ref="CW98" si="154">+H98-BD98</f>
        <v>-4.6278761297591231E-4</v>
      </c>
      <c r="CX98" s="3">
        <f t="shared" ref="CX98" si="155">+I98-BE98</f>
        <v>-2.8795618764876352E-3</v>
      </c>
      <c r="CY98" s="3">
        <f t="shared" ref="CY98" si="156">+J98-BF98</f>
        <v>2.3619294990173678E-4</v>
      </c>
      <c r="CZ98" s="3">
        <f t="shared" ref="CZ98" si="157">+K98-BG98</f>
        <v>5.4046841116806021E-4</v>
      </c>
      <c r="DA98" s="3">
        <f t="shared" ref="DA98" si="158">+L98-BH98</f>
        <v>-1.015997378112532E-3</v>
      </c>
      <c r="DB98" s="3">
        <f t="shared" ref="DB98" si="159">+M98-BI98</f>
        <v>5.207977263319119E-3</v>
      </c>
      <c r="DC98" s="3">
        <f t="shared" ref="DC98" si="160">+N98-BJ98</f>
        <v>3.1666674377248683E-3</v>
      </c>
      <c r="DD98" s="3">
        <f t="shared" ref="DD98" si="161">+O98-BK98</f>
        <v>-2.4769305404388486E-3</v>
      </c>
      <c r="DE98" s="3"/>
    </row>
    <row r="99" spans="1:109" x14ac:dyDescent="0.25">
      <c r="A99" s="2">
        <f t="shared" ref="A99" si="162">+DATE(C99,B99,1)</f>
        <v>45597</v>
      </c>
      <c r="B99" s="1">
        <f t="shared" si="7"/>
        <v>11</v>
      </c>
      <c r="C99" s="1">
        <f t="shared" ref="C99" si="163">+IF(B99=1,C98+1,C98)</f>
        <v>2024</v>
      </c>
      <c r="D99" s="10">
        <f>+'Indice PondENGHO'!D97/'Indice PondENGHO'!D96-1</f>
        <v>1.1747889717312887E-2</v>
      </c>
      <c r="E99" s="3">
        <f>+'Indice PondENGHO'!E97/'Indice PondENGHO'!E96-1</f>
        <v>3.144716533152847E-2</v>
      </c>
      <c r="F99" s="3">
        <f>+'Indice PondENGHO'!F97/'Indice PondENGHO'!F96-1</f>
        <v>2.5758025426025233E-2</v>
      </c>
      <c r="G99" s="3">
        <f>+'Indice PondENGHO'!G97/'Indice PondENGHO'!G96-1</f>
        <v>4.1371032081845227E-2</v>
      </c>
      <c r="H99" s="3">
        <f>+'Indice PondENGHO'!H97/'Indice PondENGHO'!H96-1</f>
        <v>1.5595004040727334E-2</v>
      </c>
      <c r="I99" s="3">
        <f>+'Indice PondENGHO'!I97/'Indice PondENGHO'!I96-1</f>
        <v>2.8253803499808994E-2</v>
      </c>
      <c r="J99" s="3">
        <f>+'Indice PondENGHO'!J97/'Indice PondENGHO'!J96-1</f>
        <v>3.165478546052003E-2</v>
      </c>
      <c r="K99" s="3">
        <f>+'Indice PondENGHO'!K97/'Indice PondENGHO'!K96-1</f>
        <v>2.0277083200634927E-2</v>
      </c>
      <c r="L99" s="3">
        <f>+'Indice PondENGHO'!L97/'Indice PondENGHO'!L96-1</f>
        <v>3.2586297966693989E-2</v>
      </c>
      <c r="M99" s="3">
        <f>+'Indice PondENGHO'!M97/'Indice PondENGHO'!M96-1</f>
        <v>7.9434833078568801E-2</v>
      </c>
      <c r="N99" s="3">
        <f>+'Indice PondENGHO'!N97/'Indice PondENGHO'!N96-1</f>
        <v>3.8561343578803919E-2</v>
      </c>
      <c r="O99" s="11">
        <f>+'Indice PondENGHO'!O97/'Indice PondENGHO'!O96-1</f>
        <v>2.2038978379584684E-2</v>
      </c>
      <c r="P99" s="3">
        <f>+'Indice PondENGHO'!P97/'Indice PondENGHO'!P96-1</f>
        <v>1.2562362179076469E-2</v>
      </c>
      <c r="Q99" s="3">
        <f>+'Indice PondENGHO'!Q97/'Indice PondENGHO'!Q96-1</f>
        <v>3.1353409243061403E-2</v>
      </c>
      <c r="R99" s="3">
        <f>+'Indice PondENGHO'!R97/'Indice PondENGHO'!R96-1</f>
        <v>2.6230746034400898E-2</v>
      </c>
      <c r="S99" s="3">
        <f>+'Indice PondENGHO'!S97/'Indice PondENGHO'!S96-1</f>
        <v>4.3713435846294502E-2</v>
      </c>
      <c r="T99" s="3">
        <f>+'Indice PondENGHO'!T97/'Indice PondENGHO'!T96-1</f>
        <v>1.5184639040279668E-2</v>
      </c>
      <c r="U99" s="3">
        <f>+'Indice PondENGHO'!U97/'Indice PondENGHO'!U96-1</f>
        <v>2.8551090391266465E-2</v>
      </c>
      <c r="V99" s="3">
        <f>+'Indice PondENGHO'!V97/'Indice PondENGHO'!V96-1</f>
        <v>3.2578424678845641E-2</v>
      </c>
      <c r="W99" s="3">
        <f>+'Indice PondENGHO'!W97/'Indice PondENGHO'!W96-1</f>
        <v>1.9830177131341609E-2</v>
      </c>
      <c r="X99" s="3">
        <f>+'Indice PondENGHO'!X97/'Indice PondENGHO'!X96-1</f>
        <v>3.1537554286148906E-2</v>
      </c>
      <c r="Y99" s="3">
        <f>+'Indice PondENGHO'!Y97/'Indice PondENGHO'!Y96-1</f>
        <v>7.5521984350567228E-2</v>
      </c>
      <c r="Z99" s="3">
        <f>+'Indice PondENGHO'!Z97/'Indice PondENGHO'!Z96-1</f>
        <v>3.7389355089558096E-2</v>
      </c>
      <c r="AA99" s="3">
        <f>+'Indice PondENGHO'!AA97/'Indice PondENGHO'!AA96-1</f>
        <v>2.2602354729277518E-2</v>
      </c>
      <c r="AB99" s="10">
        <f>+'Indice PondENGHO'!AB97/'Indice PondENGHO'!AB96-1</f>
        <v>1.3137088953701914E-2</v>
      </c>
      <c r="AC99" s="3">
        <f>+'Indice PondENGHO'!AC97/'Indice PondENGHO'!AC96-1</f>
        <v>3.1036554408890638E-2</v>
      </c>
      <c r="AD99" s="3">
        <f>+'Indice PondENGHO'!AD97/'Indice PondENGHO'!AD96-1</f>
        <v>2.6243690625675553E-2</v>
      </c>
      <c r="AE99" s="3">
        <f>+'Indice PondENGHO'!AE97/'Indice PondENGHO'!AE96-1</f>
        <v>4.5088063287516578E-2</v>
      </c>
      <c r="AF99" s="3">
        <f>+'Indice PondENGHO'!AF97/'Indice PondENGHO'!AF96-1</f>
        <v>1.5153973983267344E-2</v>
      </c>
      <c r="AG99" s="3">
        <f>+'Indice PondENGHO'!AG97/'Indice PondENGHO'!AG96-1</f>
        <v>2.8709178004636016E-2</v>
      </c>
      <c r="AH99" s="3">
        <f>+'Indice PondENGHO'!AH97/'Indice PondENGHO'!AH96-1</f>
        <v>3.2403831352802559E-2</v>
      </c>
      <c r="AI99" s="3">
        <f>+'Indice PondENGHO'!AI97/'Indice PondENGHO'!AI96-1</f>
        <v>1.944386048761837E-2</v>
      </c>
      <c r="AJ99" s="3">
        <f>+'Indice PondENGHO'!AJ97/'Indice PondENGHO'!AJ96-1</f>
        <v>3.0919092517359914E-2</v>
      </c>
      <c r="AK99" s="3">
        <f>+'Indice PondENGHO'!AK97/'Indice PondENGHO'!AK96-1</f>
        <v>7.518596645489084E-2</v>
      </c>
      <c r="AL99" s="3">
        <f>+'Indice PondENGHO'!AL97/'Indice PondENGHO'!AL96-1</f>
        <v>3.6474744895256483E-2</v>
      </c>
      <c r="AM99" s="11">
        <f>+'Indice PondENGHO'!AM97/'Indice PondENGHO'!AM96-1</f>
        <v>2.2881430926344315E-2</v>
      </c>
      <c r="AN99" s="3">
        <f>+'Indice PondENGHO'!AN97/'Indice PondENGHO'!AN96-1</f>
        <v>1.3750530806985406E-2</v>
      </c>
      <c r="AO99" s="3">
        <f>+'Indice PondENGHO'!AO97/'Indice PondENGHO'!AO96-1</f>
        <v>3.1342431384974834E-2</v>
      </c>
      <c r="AP99" s="3">
        <f>+'Indice PondENGHO'!AP97/'Indice PondENGHO'!AP96-1</f>
        <v>2.700484278944737E-2</v>
      </c>
      <c r="AQ99" s="3">
        <f>+'Indice PondENGHO'!AQ97/'Indice PondENGHO'!AQ96-1</f>
        <v>4.6509690106972812E-2</v>
      </c>
      <c r="AR99" s="3">
        <f>+'Indice PondENGHO'!AR97/'Indice PondENGHO'!AR96-1</f>
        <v>1.503299686167181E-2</v>
      </c>
      <c r="AS99" s="3">
        <f>+'Indice PondENGHO'!AS97/'Indice PondENGHO'!AS96-1</f>
        <v>2.9387093735982139E-2</v>
      </c>
      <c r="AT99" s="3">
        <f>+'Indice PondENGHO'!AT97/'Indice PondENGHO'!AT96-1</f>
        <v>3.3893354145264398E-2</v>
      </c>
      <c r="AU99" s="3">
        <f>+'Indice PondENGHO'!AU97/'Indice PondENGHO'!AU96-1</f>
        <v>1.9680122044169357E-2</v>
      </c>
      <c r="AV99" s="3">
        <f>+'Indice PondENGHO'!AV97/'Indice PondENGHO'!AV96-1</f>
        <v>2.9987929359004184E-2</v>
      </c>
      <c r="AW99" s="3">
        <f>+'Indice PondENGHO'!AW97/'Indice PondENGHO'!AW96-1</f>
        <v>7.5910928745289263E-2</v>
      </c>
      <c r="AX99" s="3">
        <f>+'Indice PondENGHO'!AX97/'Indice PondENGHO'!AX96-1</f>
        <v>3.5929316638964925E-2</v>
      </c>
      <c r="AY99" s="3">
        <f>+'Indice PondENGHO'!AY97/'Indice PondENGHO'!AY96-1</f>
        <v>2.2847328676203427E-2</v>
      </c>
      <c r="AZ99" s="10">
        <f>+'Indice PondENGHO'!AZ97/'Indice PondENGHO'!AZ96-1</f>
        <v>1.4621719018698798E-2</v>
      </c>
      <c r="BA99" s="3">
        <f>+'Indice PondENGHO'!BA97/'Indice PondENGHO'!BA96-1</f>
        <v>3.1640852689013954E-2</v>
      </c>
      <c r="BB99" s="3">
        <f>+'Indice PondENGHO'!BB97/'Indice PondENGHO'!BB96-1</f>
        <v>2.7742825926462267E-2</v>
      </c>
      <c r="BC99" s="3">
        <f>+'Indice PondENGHO'!BC97/'Indice PondENGHO'!BC96-1</f>
        <v>4.8116418665286709E-2</v>
      </c>
      <c r="BD99" s="3">
        <f>+'Indice PondENGHO'!BD97/'Indice PondENGHO'!BD96-1</f>
        <v>1.450303300266742E-2</v>
      </c>
      <c r="BE99" s="3">
        <f>+'Indice PondENGHO'!BE97/'Indice PondENGHO'!BE96-1</f>
        <v>3.0019316107300797E-2</v>
      </c>
      <c r="BF99" s="3">
        <f>+'Indice PondENGHO'!BF97/'Indice PondENGHO'!BF96-1</f>
        <v>3.4929734845216664E-2</v>
      </c>
      <c r="BG99" s="3">
        <f>+'Indice PondENGHO'!BG97/'Indice PondENGHO'!BG96-1</f>
        <v>1.9727428114214574E-2</v>
      </c>
      <c r="BH99" s="3">
        <f>+'Indice PondENGHO'!BH97/'Indice PondENGHO'!BH96-1</f>
        <v>2.8760256969402542E-2</v>
      </c>
      <c r="BI99" s="3">
        <f>+'Indice PondENGHO'!BI97/'Indice PondENGHO'!BI96-1</f>
        <v>7.3232787451851911E-2</v>
      </c>
      <c r="BJ99" s="3">
        <f>+'Indice PondENGHO'!BJ97/'Indice PondENGHO'!BJ96-1</f>
        <v>3.5111076817317732E-2</v>
      </c>
      <c r="BK99" s="11">
        <f>+'Indice PondENGHO'!BK97/'Indice PondENGHO'!BK96-1</f>
        <v>2.3307119830184631E-2</v>
      </c>
      <c r="BL99" s="2">
        <f t="shared" ref="BL99" si="164">+A99</f>
        <v>45597</v>
      </c>
      <c r="BM99" s="72">
        <f>+'Indice PondENGHO'!BL97/'Indice PondENGHO'!BL96-1</f>
        <v>2.291115580644898E-2</v>
      </c>
      <c r="BN99" s="72">
        <f>+'Indice PondENGHO'!BM97/'Indice PondENGHO'!BM96-1</f>
        <v>2.50346996347659E-2</v>
      </c>
      <c r="BO99" s="72">
        <f>+'Indice PondENGHO'!BN97/'Indice PondENGHO'!BN96-1</f>
        <v>2.57868967001742E-2</v>
      </c>
      <c r="BP99" s="72">
        <f>+'Indice PondENGHO'!BO97/'Indice PondENGHO'!BO96-1</f>
        <v>2.7210554174945889E-2</v>
      </c>
      <c r="BQ99" s="72">
        <f>+'Indice PondENGHO'!BP97/'Indice PondENGHO'!BP96-1</f>
        <v>2.8724349865401955E-2</v>
      </c>
      <c r="BR99" s="10">
        <f>+'Indice PondENGHO'!BQ97/'Indice PondENGHO'!BQ96-1</f>
        <v>1.3245609000079428E-2</v>
      </c>
      <c r="BS99" s="3">
        <f>+'Indice PondENGHO'!BR97/'Indice PondENGHO'!BR96-1</f>
        <v>3.1396935432222106E-2</v>
      </c>
      <c r="BT99" s="3">
        <f>+'Indice PondENGHO'!BS97/'Indice PondENGHO'!BS96-1</f>
        <v>2.6780692402704753E-2</v>
      </c>
      <c r="BU99" s="3">
        <f>+'Indice PondENGHO'!BT97/'Indice PondENGHO'!BT96-1</f>
        <v>4.5701734025672014E-2</v>
      </c>
      <c r="BV99" s="3">
        <f>+'Indice PondENGHO'!BU97/'Indice PondENGHO'!BU96-1</f>
        <v>1.4900111301748398E-2</v>
      </c>
      <c r="BW99" s="3">
        <f>+'Indice PondENGHO'!BV97/'Indice PondENGHO'!BV96-1</f>
        <v>2.9341008692714388E-2</v>
      </c>
      <c r="BX99" s="3">
        <f>+'Indice PondENGHO'!BW97/'Indice PondENGHO'!BW96-1</f>
        <v>3.3636948051273485E-2</v>
      </c>
      <c r="BY99" s="3">
        <f>+'Indice PondENGHO'!BX97/'Indice PondENGHO'!BX96-1</f>
        <v>1.9741936903242774E-2</v>
      </c>
      <c r="BZ99" s="3">
        <f>+'Indice PondENGHO'!BY97/'Indice PondENGHO'!BY96-1</f>
        <v>3.0171213010454778E-2</v>
      </c>
      <c r="CA99" s="3">
        <f>+'Indice PondENGHO'!BZ97/'Indice PondENGHO'!BZ96-1</f>
        <v>7.4863282964814815E-2</v>
      </c>
      <c r="CB99" s="3">
        <f>+'Indice PondENGHO'!CA97/'Indice PondENGHO'!CA96-1</f>
        <v>3.6075273715737044E-2</v>
      </c>
      <c r="CC99" s="11">
        <f>+'Indice PondENGHO'!CB97/'Indice PondENGHO'!CB96-1</f>
        <v>2.290879183016048E-2</v>
      </c>
      <c r="CD99" s="10">
        <f>+'Indice PondENGHO'!CC97/'Indice PondENGHO'!CC96-1</f>
        <v>2.6578132832071777E-2</v>
      </c>
      <c r="CE99" s="11">
        <f>+'Indice PondENGHO'!CD97/'Indice PondENGHO'!CD96-1</f>
        <v>2.6578132832071777E-2</v>
      </c>
      <c r="CS99" s="3">
        <f t="shared" ref="CS99" si="165">+D99-AZ99</f>
        <v>-2.8738293013859106E-3</v>
      </c>
      <c r="CT99" s="3">
        <f t="shared" ref="CT99" si="166">+E99-BA99</f>
        <v>-1.936873574854836E-4</v>
      </c>
      <c r="CU99" s="3">
        <f t="shared" ref="CU99" si="167">+F99-BB99</f>
        <v>-1.9848005004370339E-3</v>
      </c>
      <c r="CV99" s="3">
        <f t="shared" ref="CV99" si="168">+G99-BC99</f>
        <v>-6.7453865834414817E-3</v>
      </c>
      <c r="CW99" s="3">
        <f t="shared" ref="CW99" si="169">+H99-BD99</f>
        <v>1.0919710380599135E-3</v>
      </c>
      <c r="CX99" s="3">
        <f t="shared" ref="CX99" si="170">+I99-BE99</f>
        <v>-1.7655126074918037E-3</v>
      </c>
      <c r="CY99" s="3">
        <f t="shared" ref="CY99" si="171">+J99-BF99</f>
        <v>-3.2749493846966349E-3</v>
      </c>
      <c r="CZ99" s="3">
        <f t="shared" ref="CZ99" si="172">+K99-BG99</f>
        <v>5.496550864203531E-4</v>
      </c>
      <c r="DA99" s="3">
        <f t="shared" ref="DA99" si="173">+L99-BH99</f>
        <v>3.8260409972914466E-3</v>
      </c>
      <c r="DB99" s="3">
        <f t="shared" ref="DB99" si="174">+M99-BI99</f>
        <v>6.20204562671689E-3</v>
      </c>
      <c r="DC99" s="3">
        <f t="shared" ref="DC99" si="175">+N99-BJ99</f>
        <v>3.4502667614861871E-3</v>
      </c>
      <c r="DD99" s="3">
        <f t="shared" ref="DD99" si="176">+O99-BK99</f>
        <v>-1.2681414505999467E-3</v>
      </c>
      <c r="DE99" s="3"/>
    </row>
    <row r="100" spans="1:109" x14ac:dyDescent="0.25">
      <c r="A100" s="2">
        <f t="shared" ref="A100" si="177">+DATE(C100,B100,1)</f>
        <v>45627</v>
      </c>
      <c r="B100" s="1">
        <f t="shared" si="7"/>
        <v>12</v>
      </c>
      <c r="C100" s="1">
        <f t="shared" ref="C100" si="178">+IF(B100=1,C99+1,C99)</f>
        <v>2024</v>
      </c>
      <c r="D100" s="10">
        <f>+'Indice PondENGHO'!D98/'Indice PondENGHO'!D97-1</f>
        <v>1.0616120744297186E-2</v>
      </c>
      <c r="E100" s="3">
        <f>+'Indice PondENGHO'!E98/'Indice PondENGHO'!E97-1</f>
        <v>1.986276084635219E-2</v>
      </c>
      <c r="F100" s="3">
        <f>+'Indice PondENGHO'!F98/'Indice PondENGHO'!F97-1</f>
        <v>1.3273080951934135E-2</v>
      </c>
      <c r="G100" s="3">
        <f>+'Indice PondENGHO'!G98/'Indice PondENGHO'!G97-1</f>
        <v>4.936144427296929E-2</v>
      </c>
      <c r="H100" s="3">
        <f>+'Indice PondENGHO'!H98/'Indice PondENGHO'!H97-1</f>
        <v>1.0227989681007577E-2</v>
      </c>
      <c r="I100" s="3">
        <f>+'Indice PondENGHO'!I98/'Indice PondENGHO'!I97-1</f>
        <v>1.993925872552138E-2</v>
      </c>
      <c r="J100" s="3">
        <f>+'Indice PondENGHO'!J98/'Indice PondENGHO'!J97-1</f>
        <v>2.68093780362888E-2</v>
      </c>
      <c r="K100" s="3">
        <f>+'Indice PondENGHO'!K98/'Indice PondENGHO'!K97-1</f>
        <v>4.5983896797923807E-2</v>
      </c>
      <c r="L100" s="3">
        <f>+'Indice PondENGHO'!L98/'Indice PondENGHO'!L97-1</f>
        <v>2.5648448631107046E-2</v>
      </c>
      <c r="M100" s="3">
        <f>+'Indice PondENGHO'!M98/'Indice PondENGHO'!M97-1</f>
        <v>6.6383210081603528E-2</v>
      </c>
      <c r="N100" s="3">
        <f>+'Indice PondENGHO'!N98/'Indice PondENGHO'!N97-1</f>
        <v>4.3149306380122487E-2</v>
      </c>
      <c r="O100" s="11">
        <f>+'Indice PondENGHO'!O98/'Indice PondENGHO'!O97-1</f>
        <v>2.1082427826937034E-2</v>
      </c>
      <c r="P100" s="3">
        <f>+'Indice PondENGHO'!P98/'Indice PondENGHO'!P97-1</f>
        <v>1.1393177758398654E-2</v>
      </c>
      <c r="Q100" s="3">
        <f>+'Indice PondENGHO'!Q98/'Indice PondENGHO'!Q97-1</f>
        <v>2.0858634314969926E-2</v>
      </c>
      <c r="R100" s="3">
        <f>+'Indice PondENGHO'!R98/'Indice PondENGHO'!R97-1</f>
        <v>1.2590718440833815E-2</v>
      </c>
      <c r="S100" s="3">
        <f>+'Indice PondENGHO'!S98/'Indice PondENGHO'!S97-1</f>
        <v>5.1029282756324124E-2</v>
      </c>
      <c r="T100" s="3">
        <f>+'Indice PondENGHO'!T98/'Indice PondENGHO'!T97-1</f>
        <v>9.7190897179255664E-3</v>
      </c>
      <c r="U100" s="3">
        <f>+'Indice PondENGHO'!U98/'Indice PondENGHO'!U97-1</f>
        <v>2.0373833111462236E-2</v>
      </c>
      <c r="V100" s="3">
        <f>+'Indice PondENGHO'!V98/'Indice PondENGHO'!V97-1</f>
        <v>2.4680459467737448E-2</v>
      </c>
      <c r="W100" s="3">
        <f>+'Indice PondENGHO'!W98/'Indice PondENGHO'!W97-1</f>
        <v>4.6537958121755763E-2</v>
      </c>
      <c r="X100" s="3">
        <f>+'Indice PondENGHO'!X98/'Indice PondENGHO'!X97-1</f>
        <v>2.5707294813412496E-2</v>
      </c>
      <c r="Y100" s="3">
        <f>+'Indice PondENGHO'!Y98/'Indice PondENGHO'!Y97-1</f>
        <v>6.268562697512392E-2</v>
      </c>
      <c r="Z100" s="3">
        <f>+'Indice PondENGHO'!Z98/'Indice PondENGHO'!Z97-1</f>
        <v>4.3856887644020848E-2</v>
      </c>
      <c r="AA100" s="3">
        <f>+'Indice PondENGHO'!AA98/'Indice PondENGHO'!AA97-1</f>
        <v>2.1260422831137937E-2</v>
      </c>
      <c r="AB100" s="10">
        <f>+'Indice PondENGHO'!AB98/'Indice PondENGHO'!AB97-1</f>
        <v>1.1768937142123015E-2</v>
      </c>
      <c r="AC100" s="3">
        <f>+'Indice PondENGHO'!AC98/'Indice PondENGHO'!AC97-1</f>
        <v>2.0117305739960178E-2</v>
      </c>
      <c r="AD100" s="3">
        <f>+'Indice PondENGHO'!AD98/'Indice PondENGHO'!AD97-1</f>
        <v>1.2273232245057164E-2</v>
      </c>
      <c r="AE100" s="3">
        <f>+'Indice PondENGHO'!AE98/'Indice PondENGHO'!AE97-1</f>
        <v>5.2668765025852382E-2</v>
      </c>
      <c r="AF100" s="3">
        <f>+'Indice PondENGHO'!AF98/'Indice PondENGHO'!AF97-1</f>
        <v>9.8189456570998424E-3</v>
      </c>
      <c r="AG100" s="3">
        <f>+'Indice PondENGHO'!AG98/'Indice PondENGHO'!AG97-1</f>
        <v>2.0476635021032363E-2</v>
      </c>
      <c r="AH100" s="3">
        <f>+'Indice PondENGHO'!AH98/'Indice PondENGHO'!AH97-1</f>
        <v>2.3352015947414317E-2</v>
      </c>
      <c r="AI100" s="3">
        <f>+'Indice PondENGHO'!AI98/'Indice PondENGHO'!AI97-1</f>
        <v>4.7133940129243657E-2</v>
      </c>
      <c r="AJ100" s="3">
        <f>+'Indice PondENGHO'!AJ98/'Indice PondENGHO'!AJ97-1</f>
        <v>2.549502412475757E-2</v>
      </c>
      <c r="AK100" s="3">
        <f>+'Indice PondENGHO'!AK98/'Indice PondENGHO'!AK97-1</f>
        <v>6.229583118932136E-2</v>
      </c>
      <c r="AL100" s="3">
        <f>+'Indice PondENGHO'!AL98/'Indice PondENGHO'!AL97-1</f>
        <v>4.4792685918602748E-2</v>
      </c>
      <c r="AM100" s="11">
        <f>+'Indice PondENGHO'!AM98/'Indice PondENGHO'!AM97-1</f>
        <v>2.1310965717704855E-2</v>
      </c>
      <c r="AN100" s="3">
        <f>+'Indice PondENGHO'!AN98/'Indice PondENGHO'!AN97-1</f>
        <v>1.2033932947552728E-2</v>
      </c>
      <c r="AO100" s="3">
        <f>+'Indice PondENGHO'!AO98/'Indice PondENGHO'!AO97-1</f>
        <v>2.0587903500735694E-2</v>
      </c>
      <c r="AP100" s="3">
        <f>+'Indice PondENGHO'!AP98/'Indice PondENGHO'!AP97-1</f>
        <v>1.2249412217964828E-2</v>
      </c>
      <c r="AQ100" s="3">
        <f>+'Indice PondENGHO'!AQ98/'Indice PondENGHO'!AQ97-1</f>
        <v>5.2936793119535475E-2</v>
      </c>
      <c r="AR100" s="3">
        <f>+'Indice PondENGHO'!AR98/'Indice PondENGHO'!AR97-1</f>
        <v>9.8307570237496922E-3</v>
      </c>
      <c r="AS100" s="3">
        <f>+'Indice PondENGHO'!AS98/'Indice PondENGHO'!AS97-1</f>
        <v>2.1293403936240241E-2</v>
      </c>
      <c r="AT100" s="3">
        <f>+'Indice PondENGHO'!AT98/'Indice PondENGHO'!AT97-1</f>
        <v>2.2074812477902439E-2</v>
      </c>
      <c r="AU100" s="3">
        <f>+'Indice PondENGHO'!AU98/'Indice PondENGHO'!AU97-1</f>
        <v>4.7113147693255586E-2</v>
      </c>
      <c r="AV100" s="3">
        <f>+'Indice PondENGHO'!AV98/'Indice PondENGHO'!AV97-1</f>
        <v>2.6939663687370663E-2</v>
      </c>
      <c r="AW100" s="3">
        <f>+'Indice PondENGHO'!AW98/'Indice PondENGHO'!AW97-1</f>
        <v>6.2905520372068091E-2</v>
      </c>
      <c r="AX100" s="3">
        <f>+'Indice PondENGHO'!AX98/'Indice PondENGHO'!AX97-1</f>
        <v>4.5425294380332382E-2</v>
      </c>
      <c r="AY100" s="3">
        <f>+'Indice PondENGHO'!AY98/'Indice PondENGHO'!AY97-1</f>
        <v>2.1356051435990286E-2</v>
      </c>
      <c r="AZ100" s="10">
        <f>+'Indice PondENGHO'!AZ98/'Indice PondENGHO'!AZ97-1</f>
        <v>1.2553411267378189E-2</v>
      </c>
      <c r="BA100" s="3">
        <f>+'Indice PondENGHO'!BA98/'Indice PondENGHO'!BA97-1</f>
        <v>2.1593646303559977E-2</v>
      </c>
      <c r="BB100" s="3">
        <f>+'Indice PondENGHO'!BB98/'Indice PondENGHO'!BB97-1</f>
        <v>1.2034339315486253E-2</v>
      </c>
      <c r="BC100" s="3">
        <f>+'Indice PondENGHO'!BC98/'Indice PondENGHO'!BC97-1</f>
        <v>5.4098539026183001E-2</v>
      </c>
      <c r="BD100" s="3">
        <f>+'Indice PondENGHO'!BD98/'Indice PondENGHO'!BD97-1</f>
        <v>9.1717158012705191E-3</v>
      </c>
      <c r="BE100" s="3">
        <f>+'Indice PondENGHO'!BE98/'Indice PondENGHO'!BE97-1</f>
        <v>2.2069581451870102E-2</v>
      </c>
      <c r="BF100" s="3">
        <f>+'Indice PondENGHO'!BF98/'Indice PondENGHO'!BF97-1</f>
        <v>2.07777763968231E-2</v>
      </c>
      <c r="BG100" s="3">
        <f>+'Indice PondENGHO'!BG98/'Indice PondENGHO'!BG97-1</f>
        <v>4.8100535013013923E-2</v>
      </c>
      <c r="BH100" s="3">
        <f>+'Indice PondENGHO'!BH98/'Indice PondENGHO'!BH97-1</f>
        <v>2.9036366723476092E-2</v>
      </c>
      <c r="BI100" s="3">
        <f>+'Indice PondENGHO'!BI98/'Indice PondENGHO'!BI97-1</f>
        <v>5.9771419929174119E-2</v>
      </c>
      <c r="BJ100" s="3">
        <f>+'Indice PondENGHO'!BJ98/'Indice PondENGHO'!BJ97-1</f>
        <v>4.6145688726855649E-2</v>
      </c>
      <c r="BK100" s="11">
        <f>+'Indice PondENGHO'!BK98/'Indice PondENGHO'!BK97-1</f>
        <v>2.1474665733986376E-2</v>
      </c>
      <c r="BL100" s="2">
        <f t="shared" ref="BL100" si="179">+A100</f>
        <v>45627</v>
      </c>
      <c r="BM100" s="72">
        <f>+'Indice PondENGHO'!BL98/'Indice PondENGHO'!BL97-1</f>
        <v>2.0985467037916594E-2</v>
      </c>
      <c r="BN100" s="72">
        <f>+'Indice PondENGHO'!BM98/'Indice PondENGHO'!BM97-1</f>
        <v>2.2841154058538038E-2</v>
      </c>
      <c r="BO100" s="72">
        <f>+'Indice PondENGHO'!BN98/'Indice PondENGHO'!BN97-1</f>
        <v>2.3546447626223044E-2</v>
      </c>
      <c r="BP100" s="72">
        <f>+'Indice PondENGHO'!BO98/'Indice PondENGHO'!BO97-1</f>
        <v>2.4433062565627051E-2</v>
      </c>
      <c r="BQ100" s="72">
        <f>+'Indice PondENGHO'!BP98/'Indice PondENGHO'!BP97-1</f>
        <v>2.5992860048193789E-2</v>
      </c>
      <c r="BR100" s="10">
        <f>+'Indice PondENGHO'!BQ98/'Indice PondENGHO'!BQ97-1</f>
        <v>1.1726108527716717E-2</v>
      </c>
      <c r="BS100" s="3">
        <f>+'Indice PondENGHO'!BR98/'Indice PondENGHO'!BR97-1</f>
        <v>2.076809393562784E-2</v>
      </c>
      <c r="BT100" s="3">
        <f>+'Indice PondENGHO'!BS98/'Indice PondENGHO'!BS97-1</f>
        <v>1.2386583458029232E-2</v>
      </c>
      <c r="BU100" s="3">
        <f>+'Indice PondENGHO'!BT98/'Indice PondENGHO'!BT97-1</f>
        <v>5.2526170989982024E-2</v>
      </c>
      <c r="BV100" s="3">
        <f>+'Indice PondENGHO'!BU98/'Indice PondENGHO'!BU97-1</f>
        <v>9.5762736101125956E-3</v>
      </c>
      <c r="BW100" s="3">
        <f>+'Indice PondENGHO'!BV98/'Indice PondENGHO'!BV97-1</f>
        <v>2.1255016230168344E-2</v>
      </c>
      <c r="BX100" s="3">
        <f>+'Indice PondENGHO'!BW98/'Indice PondENGHO'!BW97-1</f>
        <v>2.2603292732598756E-2</v>
      </c>
      <c r="BY100" s="3">
        <f>+'Indice PondENGHO'!BX98/'Indice PondENGHO'!BX97-1</f>
        <v>4.7174677760194683E-2</v>
      </c>
      <c r="BZ100" s="3">
        <f>+'Indice PondENGHO'!BY98/'Indice PondENGHO'!BY97-1</f>
        <v>2.7175388585279903E-2</v>
      </c>
      <c r="CA100" s="3">
        <f>+'Indice PondENGHO'!BZ98/'Indice PondENGHO'!BZ97-1</f>
        <v>6.1714403873736945E-2</v>
      </c>
      <c r="CB100" s="3">
        <f>+'Indice PondENGHO'!CA98/'Indice PondENGHO'!CA97-1</f>
        <v>4.5239493727556424E-2</v>
      </c>
      <c r="CC100" s="11">
        <f>+'Indice PondENGHO'!CB98/'Indice PondENGHO'!CB97-1</f>
        <v>2.1351945241698367E-2</v>
      </c>
      <c r="CD100" s="10">
        <f>+'Indice PondENGHO'!CC98/'Indice PondENGHO'!CC97-1</f>
        <v>2.410924849644025E-2</v>
      </c>
      <c r="CE100" s="11">
        <f>+'Indice PondENGHO'!CD98/'Indice PondENGHO'!CD97-1</f>
        <v>2.410924849644025E-2</v>
      </c>
      <c r="CS100" s="3">
        <f t="shared" ref="CS100" si="180">+D100-AZ100</f>
        <v>-1.9372905230810034E-3</v>
      </c>
      <c r="CT100" s="3">
        <f t="shared" ref="CT100" si="181">+E100-BA100</f>
        <v>-1.730885457207787E-3</v>
      </c>
      <c r="CU100" s="3">
        <f t="shared" ref="CU100" si="182">+F100-BB100</f>
        <v>1.238741636447882E-3</v>
      </c>
      <c r="CV100" s="3">
        <f t="shared" ref="CV100" si="183">+G100-BC100</f>
        <v>-4.7370947532137109E-3</v>
      </c>
      <c r="CW100" s="3">
        <f t="shared" ref="CW100" si="184">+H100-BD100</f>
        <v>1.0562738797370574E-3</v>
      </c>
      <c r="CX100" s="3">
        <f t="shared" ref="CX100" si="185">+I100-BE100</f>
        <v>-2.1303227263487212E-3</v>
      </c>
      <c r="CY100" s="3">
        <f t="shared" ref="CY100" si="186">+J100-BF100</f>
        <v>6.0316016394657002E-3</v>
      </c>
      <c r="CZ100" s="3">
        <f t="shared" ref="CZ100" si="187">+K100-BG100</f>
        <v>-2.1166382150901164E-3</v>
      </c>
      <c r="DA100" s="3">
        <f t="shared" ref="DA100" si="188">+L100-BH100</f>
        <v>-3.3879180923690466E-3</v>
      </c>
      <c r="DB100" s="3">
        <f t="shared" ref="DB100" si="189">+M100-BI100</f>
        <v>6.6117901524294087E-3</v>
      </c>
      <c r="DC100" s="3">
        <f t="shared" ref="DC100" si="190">+N100-BJ100</f>
        <v>-2.9963823467331618E-3</v>
      </c>
      <c r="DD100" s="3">
        <f t="shared" ref="DD100" si="191">+O100-BK100</f>
        <v>-3.9223790704934203E-4</v>
      </c>
      <c r="DE100" s="3"/>
    </row>
    <row r="101" spans="1:109" x14ac:dyDescent="0.25">
      <c r="A101" s="2">
        <f t="shared" ref="A101" si="192">+DATE(C101,B101,1)</f>
        <v>45658</v>
      </c>
      <c r="B101" s="1">
        <f t="shared" si="7"/>
        <v>1</v>
      </c>
      <c r="C101" s="1">
        <f t="shared" ref="C101" si="193">+IF(B101=1,C100+1,C100)</f>
        <v>2025</v>
      </c>
      <c r="D101" s="10">
        <f>+'Indice PondENGHO'!D99/'Indice PondENGHO'!D98-1</f>
        <v>2.2709895772310418E-3</v>
      </c>
      <c r="E101" s="3">
        <f>+'Indice PondENGHO'!E99/'Indice PondENGHO'!E98-1</f>
        <v>1.0374656594520415E-2</v>
      </c>
      <c r="F101" s="3">
        <f>+'Indice PondENGHO'!F99/'Indice PondENGHO'!F98-1</f>
        <v>1.2505059913095362E-2</v>
      </c>
      <c r="G101" s="3">
        <f>+'Indice PondENGHO'!G99/'Indice PondENGHO'!G98-1</f>
        <v>4.3739676685561335E-2</v>
      </c>
      <c r="H101" s="3">
        <f>+'Indice PondENGHO'!H99/'Indice PondENGHO'!H98-1</f>
        <v>1.6432665711836991E-2</v>
      </c>
      <c r="I101" s="3">
        <f>+'Indice PondENGHO'!I99/'Indice PondENGHO'!I98-1</f>
        <v>2.3247432224742681E-2</v>
      </c>
      <c r="J101" s="3">
        <f>+'Indice PondENGHO'!J99/'Indice PondENGHO'!J98-1</f>
        <v>1.5412944582692489E-2</v>
      </c>
      <c r="K101" s="3">
        <f>+'Indice PondENGHO'!K99/'Indice PondENGHO'!K98-1</f>
        <v>-2.1744585277254536E-2</v>
      </c>
      <c r="L101" s="3">
        <f>+'Indice PondENGHO'!L99/'Indice PondENGHO'!L98-1</f>
        <v>2.3851607920710505E-2</v>
      </c>
      <c r="M101" s="3">
        <f>+'Indice PondENGHO'!M99/'Indice PondENGHO'!M98-1</f>
        <v>5.4245561862909852E-2</v>
      </c>
      <c r="N101" s="3">
        <f>+'Indice PondENGHO'!N99/'Indice PondENGHO'!N98-1</f>
        <v>5.1483309318340886E-2</v>
      </c>
      <c r="O101" s="11">
        <f>+'Indice PondENGHO'!O99/'Indice PondENGHO'!O98-1</f>
        <v>2.2902039353680737E-2</v>
      </c>
      <c r="P101" s="3">
        <f>+'Indice PondENGHO'!P99/'Indice PondENGHO'!P98-1</f>
        <v>1.9938517195543515E-3</v>
      </c>
      <c r="Q101" s="3">
        <f>+'Indice PondENGHO'!Q99/'Indice PondENGHO'!Q98-1</f>
        <v>1.0157542024223698E-2</v>
      </c>
      <c r="R101" s="3">
        <f>+'Indice PondENGHO'!R99/'Indice PondENGHO'!R98-1</f>
        <v>1.0960706987920288E-2</v>
      </c>
      <c r="S101" s="3">
        <f>+'Indice PondENGHO'!S99/'Indice PondENGHO'!S98-1</f>
        <v>4.1442808802041764E-2</v>
      </c>
      <c r="T101" s="3">
        <f>+'Indice PondENGHO'!T99/'Indice PondENGHO'!T98-1</f>
        <v>1.6406977194228345E-2</v>
      </c>
      <c r="U101" s="3">
        <f>+'Indice PondENGHO'!U99/'Indice PondENGHO'!U98-1</f>
        <v>2.3364008879293019E-2</v>
      </c>
      <c r="V101" s="3">
        <f>+'Indice PondENGHO'!V99/'Indice PondENGHO'!V98-1</f>
        <v>1.3940131281797719E-2</v>
      </c>
      <c r="W101" s="3">
        <f>+'Indice PondENGHO'!W99/'Indice PondENGHO'!W98-1</f>
        <v>-2.1845350472973535E-2</v>
      </c>
      <c r="X101" s="3">
        <f>+'Indice PondENGHO'!X99/'Indice PondENGHO'!X98-1</f>
        <v>2.4353011356547993E-2</v>
      </c>
      <c r="Y101" s="3">
        <f>+'Indice PondENGHO'!Y99/'Indice PondENGHO'!Y98-1</f>
        <v>4.8401823788661202E-2</v>
      </c>
      <c r="Z101" s="3">
        <f>+'Indice PondENGHO'!Z99/'Indice PondENGHO'!Z98-1</f>
        <v>5.071134899099583E-2</v>
      </c>
      <c r="AA101" s="3">
        <f>+'Indice PondENGHO'!AA99/'Indice PondENGHO'!AA98-1</f>
        <v>2.4236971854358691E-2</v>
      </c>
      <c r="AB101" s="10">
        <f>+'Indice PondENGHO'!AB99/'Indice PondENGHO'!AB98-1</f>
        <v>1.8213900913863768E-3</v>
      </c>
      <c r="AC101" s="3">
        <f>+'Indice PondENGHO'!AC99/'Indice PondENGHO'!AC98-1</f>
        <v>1.0012895297040858E-2</v>
      </c>
      <c r="AD101" s="3">
        <f>+'Indice PondENGHO'!AD99/'Indice PondENGHO'!AD98-1</f>
        <v>1.0471017274554795E-2</v>
      </c>
      <c r="AE101" s="3">
        <f>+'Indice PondENGHO'!AE99/'Indice PondENGHO'!AE98-1</f>
        <v>4.1632585354498319E-2</v>
      </c>
      <c r="AF101" s="3">
        <f>+'Indice PondENGHO'!AF99/'Indice PondENGHO'!AF98-1</f>
        <v>1.6373008391794341E-2</v>
      </c>
      <c r="AG101" s="3">
        <f>+'Indice PondENGHO'!AG99/'Indice PondENGHO'!AG98-1</f>
        <v>2.3291803794649901E-2</v>
      </c>
      <c r="AH101" s="3">
        <f>+'Indice PondENGHO'!AH99/'Indice PondENGHO'!AH98-1</f>
        <v>1.3070023643268591E-2</v>
      </c>
      <c r="AI101" s="3">
        <f>+'Indice PondENGHO'!AI99/'Indice PondENGHO'!AI98-1</f>
        <v>-2.1673621778200314E-2</v>
      </c>
      <c r="AJ101" s="3">
        <f>+'Indice PondENGHO'!AJ99/'Indice PondENGHO'!AJ98-1</f>
        <v>2.4404435988006679E-2</v>
      </c>
      <c r="AK101" s="3">
        <f>+'Indice PondENGHO'!AK99/'Indice PondENGHO'!AK98-1</f>
        <v>4.7558661977755934E-2</v>
      </c>
      <c r="AL101" s="3">
        <f>+'Indice PondENGHO'!AL99/'Indice PondENGHO'!AL98-1</f>
        <v>5.1471816153626282E-2</v>
      </c>
      <c r="AM101" s="11">
        <f>+'Indice PondENGHO'!AM99/'Indice PondENGHO'!AM98-1</f>
        <v>2.4663975568808061E-2</v>
      </c>
      <c r="AN101" s="3">
        <f>+'Indice PondENGHO'!AN99/'Indice PondENGHO'!AN98-1</f>
        <v>1.924002585425244E-3</v>
      </c>
      <c r="AO101" s="3">
        <f>+'Indice PondENGHO'!AO99/'Indice PondENGHO'!AO98-1</f>
        <v>9.9272259156122367E-3</v>
      </c>
      <c r="AP101" s="3">
        <f>+'Indice PondENGHO'!AP99/'Indice PondENGHO'!AP98-1</f>
        <v>9.3056633869386118E-3</v>
      </c>
      <c r="AQ101" s="3">
        <f>+'Indice PondENGHO'!AQ99/'Indice PondENGHO'!AQ98-1</f>
        <v>4.0464266168933616E-2</v>
      </c>
      <c r="AR101" s="3">
        <f>+'Indice PondENGHO'!AR99/'Indice PondENGHO'!AR98-1</f>
        <v>1.6365575699135215E-2</v>
      </c>
      <c r="AS101" s="3">
        <f>+'Indice PondENGHO'!AS99/'Indice PondENGHO'!AS98-1</f>
        <v>2.3852698966746688E-2</v>
      </c>
      <c r="AT101" s="3">
        <f>+'Indice PondENGHO'!AT99/'Indice PondENGHO'!AT98-1</f>
        <v>1.2226428996606087E-2</v>
      </c>
      <c r="AU101" s="3">
        <f>+'Indice PondENGHO'!AU99/'Indice PondENGHO'!AU98-1</f>
        <v>-2.1754170004682605E-2</v>
      </c>
      <c r="AV101" s="3">
        <f>+'Indice PondENGHO'!AV99/'Indice PondENGHO'!AV98-1</f>
        <v>2.4916132463910001E-2</v>
      </c>
      <c r="AW101" s="3">
        <f>+'Indice PondENGHO'!AW99/'Indice PondENGHO'!AW98-1</f>
        <v>4.783116218993011E-2</v>
      </c>
      <c r="AX101" s="3">
        <f>+'Indice PondENGHO'!AX99/'Indice PondENGHO'!AX98-1</f>
        <v>5.1225491353248387E-2</v>
      </c>
      <c r="AY101" s="3">
        <f>+'Indice PondENGHO'!AY99/'Indice PondENGHO'!AY98-1</f>
        <v>2.5198604612155284E-2</v>
      </c>
      <c r="AZ101" s="10">
        <f>+'Indice PondENGHO'!AZ99/'Indice PondENGHO'!AZ98-1</f>
        <v>2.0496685570603468E-3</v>
      </c>
      <c r="BA101" s="3">
        <f>+'Indice PondENGHO'!BA99/'Indice PondENGHO'!BA98-1</f>
        <v>9.6689377365224427E-3</v>
      </c>
      <c r="BB101" s="3">
        <f>+'Indice PondENGHO'!BB99/'Indice PondENGHO'!BB98-1</f>
        <v>8.0549002273033743E-3</v>
      </c>
      <c r="BC101" s="3">
        <f>+'Indice PondENGHO'!BC99/'Indice PondENGHO'!BC98-1</f>
        <v>3.7534839854164392E-2</v>
      </c>
      <c r="BD101" s="3">
        <f>+'Indice PondENGHO'!BD99/'Indice PondENGHO'!BD98-1</f>
        <v>1.6113871118114353E-2</v>
      </c>
      <c r="BE101" s="3">
        <f>+'Indice PondENGHO'!BE99/'Indice PondENGHO'!BE98-1</f>
        <v>2.4253551154247432E-2</v>
      </c>
      <c r="BF101" s="3">
        <f>+'Indice PondENGHO'!BF99/'Indice PondENGHO'!BF98-1</f>
        <v>1.1679062482821578E-2</v>
      </c>
      <c r="BG101" s="3">
        <f>+'Indice PondENGHO'!BG99/'Indice PondENGHO'!BG98-1</f>
        <v>-2.2566841430889162E-2</v>
      </c>
      <c r="BH101" s="3">
        <f>+'Indice PondENGHO'!BH99/'Indice PondENGHO'!BH98-1</f>
        <v>2.5180083470758063E-2</v>
      </c>
      <c r="BI101" s="3">
        <f>+'Indice PondENGHO'!BI99/'Indice PondENGHO'!BI98-1</f>
        <v>4.2606429433933668E-2</v>
      </c>
      <c r="BJ101" s="3">
        <f>+'Indice PondENGHO'!BJ99/'Indice PondENGHO'!BJ98-1</f>
        <v>5.2098479839513212E-2</v>
      </c>
      <c r="BK101" s="11">
        <f>+'Indice PondENGHO'!BK99/'Indice PondENGHO'!BK98-1</f>
        <v>2.6704601434353048E-2</v>
      </c>
      <c r="BL101" s="2">
        <f t="shared" ref="BL101" si="194">+A101</f>
        <v>45658</v>
      </c>
      <c r="BM101" s="72">
        <f>+'Indice PondENGHO'!BL99/'Indice PondENGHO'!BL98-1</f>
        <v>1.5046995026804177E-2</v>
      </c>
      <c r="BN101" s="72">
        <f>+'Indice PondENGHO'!BM99/'Indice PondENGHO'!BM98-1</f>
        <v>1.6186671674500275E-2</v>
      </c>
      <c r="BO101" s="72">
        <f>+'Indice PondENGHO'!BN99/'Indice PondENGHO'!BN98-1</f>
        <v>1.701232751499604E-2</v>
      </c>
      <c r="BP101" s="72">
        <f>+'Indice PondENGHO'!BO99/'Indice PondENGHO'!BO98-1</f>
        <v>1.8119465361628562E-2</v>
      </c>
      <c r="BQ101" s="72">
        <f>+'Indice PondENGHO'!BP99/'Indice PondENGHO'!BP98-1</f>
        <v>2.0180027209536489E-2</v>
      </c>
      <c r="BR101" s="10">
        <f>+'Indice PondENGHO'!BQ99/'Indice PondENGHO'!BQ98-1</f>
        <v>2.0075053495307582E-3</v>
      </c>
      <c r="BS101" s="3">
        <f>+'Indice PondENGHO'!BR99/'Indice PondENGHO'!BR98-1</f>
        <v>9.9654778552775714E-3</v>
      </c>
      <c r="BT101" s="3">
        <f>+'Indice PondENGHO'!BS99/'Indice PondENGHO'!BS98-1</f>
        <v>9.8659447704785297E-3</v>
      </c>
      <c r="BU101" s="3">
        <f>+'Indice PondENGHO'!BT99/'Indice PondENGHO'!BT98-1</f>
        <v>4.0272867938656587E-2</v>
      </c>
      <c r="BV101" s="3">
        <f>+'Indice PondENGHO'!BU99/'Indice PondENGHO'!BU98-1</f>
        <v>1.6273401764665962E-2</v>
      </c>
      <c r="BW101" s="3">
        <f>+'Indice PondENGHO'!BV99/'Indice PondENGHO'!BV98-1</f>
        <v>2.3815489303232074E-2</v>
      </c>
      <c r="BX101" s="3">
        <f>+'Indice PondENGHO'!BW99/'Indice PondENGHO'!BW98-1</f>
        <v>1.2691965734515254E-2</v>
      </c>
      <c r="BY101" s="3">
        <f>+'Indice PondENGHO'!BX99/'Indice PondENGHO'!BX98-1</f>
        <v>-2.1987670406145354E-2</v>
      </c>
      <c r="BZ101" s="3">
        <f>+'Indice PondENGHO'!BY99/'Indice PondENGHO'!BY98-1</f>
        <v>2.4740917474932456E-2</v>
      </c>
      <c r="CA101" s="3">
        <f>+'Indice PondENGHO'!BZ99/'Indice PondENGHO'!BZ98-1</f>
        <v>4.6137265990690679E-2</v>
      </c>
      <c r="CB101" s="3">
        <f>+'Indice PondENGHO'!CA99/'Indice PondENGHO'!CA98-1</f>
        <v>5.1575415892766374E-2</v>
      </c>
      <c r="CC101" s="11">
        <f>+'Indice PondENGHO'!CB99/'Indice PondENGHO'!CB98-1</f>
        <v>2.5304723521274664E-2</v>
      </c>
      <c r="CD101" s="10">
        <f>+'Indice PondENGHO'!CC99/'Indice PondENGHO'!CC98-1</f>
        <v>1.7913787459982622E-2</v>
      </c>
      <c r="CE101" s="11">
        <f>+'Indice PondENGHO'!CD99/'Indice PondENGHO'!CD98-1</f>
        <v>1.7913787459982622E-2</v>
      </c>
      <c r="CS101" s="3">
        <f t="shared" ref="CS101" si="195">+D101-AZ101</f>
        <v>2.2132102017069499E-4</v>
      </c>
      <c r="CT101" s="3">
        <f t="shared" ref="CT101" si="196">+E101-BA101</f>
        <v>7.0571885799797229E-4</v>
      </c>
      <c r="CU101" s="3">
        <f t="shared" ref="CU101" si="197">+F101-BB101</f>
        <v>4.4501596857919878E-3</v>
      </c>
      <c r="CV101" s="3">
        <f t="shared" ref="CV101" si="198">+G101-BC101</f>
        <v>6.2048368313969426E-3</v>
      </c>
      <c r="CW101" s="3">
        <f t="shared" ref="CW101" si="199">+H101-BD101</f>
        <v>3.1879459372263774E-4</v>
      </c>
      <c r="CX101" s="3">
        <f t="shared" ref="CX101" si="200">+I101-BE101</f>
        <v>-1.0061189295047512E-3</v>
      </c>
      <c r="CY101" s="3">
        <f t="shared" ref="CY101" si="201">+J101-BF101</f>
        <v>3.733882099870911E-3</v>
      </c>
      <c r="CZ101" s="3">
        <f t="shared" ref="CZ101" si="202">+K101-BG101</f>
        <v>8.2225615363462623E-4</v>
      </c>
      <c r="DA101" s="3">
        <f t="shared" ref="DA101" si="203">+L101-BH101</f>
        <v>-1.3284755500475587E-3</v>
      </c>
      <c r="DB101" s="3">
        <f t="shared" ref="DB101" si="204">+M101-BI101</f>
        <v>1.1639132428976184E-2</v>
      </c>
      <c r="DC101" s="3">
        <f t="shared" ref="DC101" si="205">+N101-BJ101</f>
        <v>-6.1517052117232573E-4</v>
      </c>
      <c r="DD101" s="3">
        <f t="shared" ref="DD101" si="206">+O101-BK101</f>
        <v>-3.8025620806723115E-3</v>
      </c>
      <c r="DE101" s="3"/>
    </row>
    <row r="102" spans="1:109" x14ac:dyDescent="0.25">
      <c r="A102" s="2">
        <f t="shared" ref="A102" si="207">+DATE(C102,B102,1)</f>
        <v>45689</v>
      </c>
      <c r="B102" s="1">
        <f t="shared" si="7"/>
        <v>2</v>
      </c>
      <c r="C102" s="1">
        <f t="shared" ref="C102" si="208">+IF(B102=1,C101+1,C101)</f>
        <v>2025</v>
      </c>
      <c r="D102" s="10">
        <f>+'Indice PondENGHO'!D100/'Indice PondENGHO'!D99-1</f>
        <v>2.0200977573370027E-2</v>
      </c>
      <c r="E102" s="3">
        <f>+'Indice PondENGHO'!E100/'Indice PondENGHO'!E99-1</f>
        <v>1.0323825165100331E-2</v>
      </c>
      <c r="F102" s="3">
        <f>+'Indice PondENGHO'!F100/'Indice PondENGHO'!F99-1</f>
        <v>1.7663044458231747E-2</v>
      </c>
      <c r="G102" s="3">
        <f>+'Indice PondENGHO'!G100/'Indice PondENGHO'!G99-1</f>
        <v>3.7196823700248904E-2</v>
      </c>
      <c r="H102" s="3">
        <f>+'Indice PondENGHO'!H100/'Indice PondENGHO'!H99-1</f>
        <v>9.9886319777968691E-3</v>
      </c>
      <c r="I102" s="3">
        <f>+'Indice PondENGHO'!I100/'Indice PondENGHO'!I99-1</f>
        <v>2.061495401966873E-2</v>
      </c>
      <c r="J102" s="3">
        <f>+'Indice PondENGHO'!J100/'Indice PondENGHO'!J99-1</f>
        <v>1.7960944771180154E-2</v>
      </c>
      <c r="K102" s="3">
        <f>+'Indice PondENGHO'!K100/'Indice PondENGHO'!K99-1</f>
        <v>-4.2061562297794897E-3</v>
      </c>
      <c r="L102" s="3">
        <f>+'Indice PondENGHO'!L100/'Indice PondENGHO'!L99-1</f>
        <v>2.7493090457089364E-2</v>
      </c>
      <c r="M102" s="3">
        <f>+'Indice PondENGHO'!M100/'Indice PondENGHO'!M99-1</f>
        <v>2.6663038694651586E-2</v>
      </c>
      <c r="N102" s="3">
        <f>+'Indice PondENGHO'!N100/'Indice PondENGHO'!N99-1</f>
        <v>2.1790648272640212E-2</v>
      </c>
      <c r="O102" s="11">
        <f>+'Indice PondENGHO'!O100/'Indice PondENGHO'!O99-1</f>
        <v>2.8644883382072717E-2</v>
      </c>
      <c r="P102" s="3">
        <f>+'Indice PondENGHO'!P100/'Indice PondENGHO'!P99-1</f>
        <v>2.0000693406317716E-2</v>
      </c>
      <c r="Q102" s="3">
        <f>+'Indice PondENGHO'!Q100/'Indice PondENGHO'!Q99-1</f>
        <v>1.0358733543078813E-2</v>
      </c>
      <c r="R102" s="3">
        <f>+'Indice PondENGHO'!R100/'Indice PondENGHO'!R99-1</f>
        <v>1.8120576623916085E-2</v>
      </c>
      <c r="S102" s="3">
        <f>+'Indice PondENGHO'!S100/'Indice PondENGHO'!S99-1</f>
        <v>3.8065596051193529E-2</v>
      </c>
      <c r="T102" s="3">
        <f>+'Indice PondENGHO'!T100/'Indice PondENGHO'!T99-1</f>
        <v>1.0223434534688103E-2</v>
      </c>
      <c r="U102" s="3">
        <f>+'Indice PondENGHO'!U100/'Indice PondENGHO'!U99-1</f>
        <v>2.057397981825182E-2</v>
      </c>
      <c r="V102" s="3">
        <f>+'Indice PondENGHO'!V100/'Indice PondENGHO'!V99-1</f>
        <v>1.7558633101482091E-2</v>
      </c>
      <c r="W102" s="3">
        <f>+'Indice PondENGHO'!W100/'Indice PondENGHO'!W99-1</f>
        <v>-5.2337140715612573E-3</v>
      </c>
      <c r="X102" s="3">
        <f>+'Indice PondENGHO'!X100/'Indice PondENGHO'!X99-1</f>
        <v>2.8822389056641695E-2</v>
      </c>
      <c r="Y102" s="3">
        <f>+'Indice PondENGHO'!Y100/'Indice PondENGHO'!Y99-1</f>
        <v>2.889025465171402E-2</v>
      </c>
      <c r="Z102" s="3">
        <f>+'Indice PondENGHO'!Z100/'Indice PondENGHO'!Z99-1</f>
        <v>2.1678091315682879E-2</v>
      </c>
      <c r="AA102" s="3">
        <f>+'Indice PondENGHO'!AA100/'Indice PondENGHO'!AA99-1</f>
        <v>2.9176059470211735E-2</v>
      </c>
      <c r="AB102" s="10">
        <f>+'Indice PondENGHO'!AB100/'Indice PondENGHO'!AB99-1</f>
        <v>1.9848982889314915E-2</v>
      </c>
      <c r="AC102" s="3">
        <f>+'Indice PondENGHO'!AC100/'Indice PondENGHO'!AC99-1</f>
        <v>1.1329289956668376E-2</v>
      </c>
      <c r="AD102" s="3">
        <f>+'Indice PondENGHO'!AD100/'Indice PondENGHO'!AD99-1</f>
        <v>1.8558858636756215E-2</v>
      </c>
      <c r="AE102" s="3">
        <f>+'Indice PondENGHO'!AE100/'Indice PondENGHO'!AE99-1</f>
        <v>3.8462614092745984E-2</v>
      </c>
      <c r="AF102" s="3">
        <f>+'Indice PondENGHO'!AF100/'Indice PondENGHO'!AF99-1</f>
        <v>1.001426029261987E-2</v>
      </c>
      <c r="AG102" s="3">
        <f>+'Indice PondENGHO'!AG100/'Indice PondENGHO'!AG99-1</f>
        <v>2.0841238461894118E-2</v>
      </c>
      <c r="AH102" s="3">
        <f>+'Indice PondENGHO'!AH100/'Indice PondENGHO'!AH99-1</f>
        <v>1.7572347475185213E-2</v>
      </c>
      <c r="AI102" s="3">
        <f>+'Indice PondENGHO'!AI100/'Indice PondENGHO'!AI99-1</f>
        <v>-5.9895547700784535E-3</v>
      </c>
      <c r="AJ102" s="3">
        <f>+'Indice PondENGHO'!AJ100/'Indice PondENGHO'!AJ99-1</f>
        <v>2.9742533693712714E-2</v>
      </c>
      <c r="AK102" s="3">
        <f>+'Indice PondENGHO'!AK100/'Indice PondENGHO'!AK99-1</f>
        <v>2.8771409930149261E-2</v>
      </c>
      <c r="AL102" s="3">
        <f>+'Indice PondENGHO'!AL100/'Indice PondENGHO'!AL99-1</f>
        <v>2.2169310064247494E-2</v>
      </c>
      <c r="AM102" s="11">
        <f>+'Indice PondENGHO'!AM100/'Indice PondENGHO'!AM99-1</f>
        <v>2.9313722537270159E-2</v>
      </c>
      <c r="AN102" s="3">
        <f>+'Indice PondENGHO'!AN100/'Indice PondENGHO'!AN99-1</f>
        <v>1.9883937761997927E-2</v>
      </c>
      <c r="AO102" s="3">
        <f>+'Indice PondENGHO'!AO100/'Indice PondENGHO'!AO99-1</f>
        <v>1.107813408508207E-2</v>
      </c>
      <c r="AP102" s="3">
        <f>+'Indice PondENGHO'!AP100/'Indice PondENGHO'!AP99-1</f>
        <v>1.8593634835906592E-2</v>
      </c>
      <c r="AQ102" s="3">
        <f>+'Indice PondENGHO'!AQ100/'Indice PondENGHO'!AQ99-1</f>
        <v>3.9278036249100756E-2</v>
      </c>
      <c r="AR102" s="3">
        <f>+'Indice PondENGHO'!AR100/'Indice PondENGHO'!AR99-1</f>
        <v>1.0098408500750278E-2</v>
      </c>
      <c r="AS102" s="3">
        <f>+'Indice PondENGHO'!AS100/'Indice PondENGHO'!AS99-1</f>
        <v>2.0517196810161842E-2</v>
      </c>
      <c r="AT102" s="3">
        <f>+'Indice PondENGHO'!AT100/'Indice PondENGHO'!AT99-1</f>
        <v>1.7007316522688054E-2</v>
      </c>
      <c r="AU102" s="3">
        <f>+'Indice PondENGHO'!AU100/'Indice PondENGHO'!AU99-1</f>
        <v>-5.7030925841713431E-3</v>
      </c>
      <c r="AV102" s="3">
        <f>+'Indice PondENGHO'!AV100/'Indice PondENGHO'!AV99-1</f>
        <v>2.9501254883905315E-2</v>
      </c>
      <c r="AW102" s="3">
        <f>+'Indice PondENGHO'!AW100/'Indice PondENGHO'!AW99-1</f>
        <v>2.9790807727463786E-2</v>
      </c>
      <c r="AX102" s="3">
        <f>+'Indice PondENGHO'!AX100/'Indice PondENGHO'!AX99-1</f>
        <v>2.2313944686285447E-2</v>
      </c>
      <c r="AY102" s="3">
        <f>+'Indice PondENGHO'!AY100/'Indice PondENGHO'!AY99-1</f>
        <v>2.9633218011670071E-2</v>
      </c>
      <c r="AZ102" s="10">
        <f>+'Indice PondENGHO'!AZ100/'Indice PondENGHO'!AZ99-1</f>
        <v>1.958967099818576E-2</v>
      </c>
      <c r="BA102" s="3">
        <f>+'Indice PondENGHO'!BA100/'Indice PondENGHO'!BA99-1</f>
        <v>1.058859540980861E-2</v>
      </c>
      <c r="BB102" s="3">
        <f>+'Indice PondENGHO'!BB100/'Indice PondENGHO'!BB99-1</f>
        <v>1.8971457983921081E-2</v>
      </c>
      <c r="BC102" s="3">
        <f>+'Indice PondENGHO'!BC100/'Indice PondENGHO'!BC99-1</f>
        <v>3.9317616344317408E-2</v>
      </c>
      <c r="BD102" s="3">
        <f>+'Indice PondENGHO'!BD100/'Indice PondENGHO'!BD99-1</f>
        <v>1.0634685654380194E-2</v>
      </c>
      <c r="BE102" s="3">
        <f>+'Indice PondENGHO'!BE100/'Indice PondENGHO'!BE99-1</f>
        <v>2.0340045313734567E-2</v>
      </c>
      <c r="BF102" s="3">
        <f>+'Indice PondENGHO'!BF100/'Indice PondENGHO'!BF99-1</f>
        <v>1.67910427753164E-2</v>
      </c>
      <c r="BG102" s="3">
        <f>+'Indice PondENGHO'!BG100/'Indice PondENGHO'!BG99-1</f>
        <v>-5.9858357610701463E-3</v>
      </c>
      <c r="BH102" s="3">
        <f>+'Indice PondENGHO'!BH100/'Indice PondENGHO'!BH99-1</f>
        <v>2.9659104643549039E-2</v>
      </c>
      <c r="BI102" s="3">
        <f>+'Indice PondENGHO'!BI100/'Indice PondENGHO'!BI99-1</f>
        <v>3.2142802711135232E-2</v>
      </c>
      <c r="BJ102" s="3">
        <f>+'Indice PondENGHO'!BJ100/'Indice PondENGHO'!BJ99-1</f>
        <v>2.2145318493547839E-2</v>
      </c>
      <c r="BK102" s="11">
        <f>+'Indice PondENGHO'!BK100/'Indice PondENGHO'!BK99-1</f>
        <v>3.0093517310157525E-2</v>
      </c>
      <c r="BL102" s="2">
        <f t="shared" ref="BL102" si="209">+A102</f>
        <v>45689</v>
      </c>
      <c r="BM102" s="72">
        <f>+'Indice PondENGHO'!BL100/'Indice PondENGHO'!BL99-1</f>
        <v>2.0892332376991618E-2</v>
      </c>
      <c r="BN102" s="72">
        <f>+'Indice PondENGHO'!BM100/'Indice PondENGHO'!BM99-1</f>
        <v>2.0970254398481103E-2</v>
      </c>
      <c r="BO102" s="72">
        <f>+'Indice PondENGHO'!BN100/'Indice PondENGHO'!BN99-1</f>
        <v>2.1192615304965745E-2</v>
      </c>
      <c r="BP102" s="72">
        <f>+'Indice PondENGHO'!BO100/'Indice PondENGHO'!BO99-1</f>
        <v>2.1213453138930749E-2</v>
      </c>
      <c r="BQ102" s="72">
        <f>+'Indice PondENGHO'!BP100/'Indice PondENGHO'!BP99-1</f>
        <v>2.1462266210353631E-2</v>
      </c>
      <c r="BR102" s="10">
        <f>+'Indice PondENGHO'!BQ100/'Indice PondENGHO'!BQ99-1</f>
        <v>1.9888432655240873E-2</v>
      </c>
      <c r="BS102" s="3">
        <f>+'Indice PondENGHO'!BR100/'Indice PondENGHO'!BR99-1</f>
        <v>1.0736417478478089E-2</v>
      </c>
      <c r="BT102" s="3">
        <f>+'Indice PondENGHO'!BS100/'Indice PondENGHO'!BS99-1</f>
        <v>1.8491896108480343E-2</v>
      </c>
      <c r="BU102" s="3">
        <f>+'Indice PondENGHO'!BT100/'Indice PondENGHO'!BT99-1</f>
        <v>3.8698825868330067E-2</v>
      </c>
      <c r="BV102" s="3">
        <f>+'Indice PondENGHO'!BU100/'Indice PondENGHO'!BU99-1</f>
        <v>1.031462209348244E-2</v>
      </c>
      <c r="BW102" s="3">
        <f>+'Indice PondENGHO'!BV100/'Indice PondENGHO'!BV99-1</f>
        <v>2.0514862084683783E-2</v>
      </c>
      <c r="BX102" s="3">
        <f>+'Indice PondENGHO'!BW100/'Indice PondENGHO'!BW99-1</f>
        <v>1.7184806533183217E-2</v>
      </c>
      <c r="BY102" s="3">
        <f>+'Indice PondENGHO'!BX100/'Indice PondENGHO'!BX99-1</f>
        <v>-5.5883566692369602E-3</v>
      </c>
      <c r="BZ102" s="3">
        <f>+'Indice PondENGHO'!BY100/'Indice PondENGHO'!BY99-1</f>
        <v>2.9294101346782009E-2</v>
      </c>
      <c r="CA102" s="3">
        <f>+'Indice PondENGHO'!BZ100/'Indice PondENGHO'!BZ99-1</f>
        <v>3.0252214315826143E-2</v>
      </c>
      <c r="CB102" s="3">
        <f>+'Indice PondENGHO'!CA100/'Indice PondENGHO'!CA99-1</f>
        <v>2.2101359830263956E-2</v>
      </c>
      <c r="CC102" s="11">
        <f>+'Indice PondENGHO'!CB100/'Indice PondENGHO'!CB99-1</f>
        <v>2.9588993099060268E-2</v>
      </c>
      <c r="CD102" s="10">
        <f>+'Indice PondENGHO'!CC100/'Indice PondENGHO'!CC99-1</f>
        <v>2.1213453015564099E-2</v>
      </c>
      <c r="CE102" s="11">
        <f>+'Indice PondENGHO'!CD100/'Indice PondENGHO'!CD99-1</f>
        <v>2.1213453015564099E-2</v>
      </c>
      <c r="CS102" s="3">
        <f t="shared" ref="CS102" si="210">+D102-AZ102</f>
        <v>6.1130657518426723E-4</v>
      </c>
      <c r="CT102" s="3">
        <f t="shared" ref="CT102" si="211">+E102-BA102</f>
        <v>-2.6477024470827892E-4</v>
      </c>
      <c r="CU102" s="3">
        <f t="shared" ref="CU102" si="212">+F102-BB102</f>
        <v>-1.3084135256893337E-3</v>
      </c>
      <c r="CV102" s="3">
        <f t="shared" ref="CV102" si="213">+G102-BC102</f>
        <v>-2.1207926440685032E-3</v>
      </c>
      <c r="CW102" s="3">
        <f t="shared" ref="CW102" si="214">+H102-BD102</f>
        <v>-6.4605367658332469E-4</v>
      </c>
      <c r="CX102" s="3">
        <f t="shared" ref="CX102" si="215">+I102-BE102</f>
        <v>2.7490870593416261E-4</v>
      </c>
      <c r="CY102" s="3">
        <f t="shared" ref="CY102" si="216">+J102-BF102</f>
        <v>1.1699019958637535E-3</v>
      </c>
      <c r="CZ102" s="3">
        <f t="shared" ref="CZ102" si="217">+K102-BG102</f>
        <v>1.7796795312906566E-3</v>
      </c>
      <c r="DA102" s="3">
        <f t="shared" ref="DA102" si="218">+L102-BH102</f>
        <v>-2.1660141864596749E-3</v>
      </c>
      <c r="DB102" s="3">
        <f t="shared" ref="DB102" si="219">+M102-BI102</f>
        <v>-5.4797640164836459E-3</v>
      </c>
      <c r="DC102" s="3">
        <f t="shared" ref="DC102" si="220">+N102-BJ102</f>
        <v>-3.546702209076269E-4</v>
      </c>
      <c r="DD102" s="3">
        <f t="shared" ref="DD102" si="221">+O102-BK102</f>
        <v>-1.4486339280848082E-3</v>
      </c>
      <c r="DE102" s="3"/>
    </row>
  </sheetData>
  <mergeCells count="5">
    <mergeCell ref="D1:O1"/>
    <mergeCell ref="P1:AA1"/>
    <mergeCell ref="AB1:AM1"/>
    <mergeCell ref="AN1:AY1"/>
    <mergeCell ref="AZ1:BK1"/>
  </mergeCells>
  <conditionalFormatting sqref="BM65:BQ65">
    <cfRule type="colorScale" priority="5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66:BQ66">
    <cfRule type="colorScale" priority="6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67:BQ67">
    <cfRule type="colorScale" priority="6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68:BQ68">
    <cfRule type="colorScale" priority="6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69:BQ69">
    <cfRule type="colorScale" priority="6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70:BQ70">
    <cfRule type="colorScale" priority="7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71:BQ71">
    <cfRule type="colorScale" priority="7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72:BQ72">
    <cfRule type="colorScale" priority="7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73:BQ73">
    <cfRule type="colorScale" priority="7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74:BQ74">
    <cfRule type="colorScale" priority="7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75:BQ75">
    <cfRule type="colorScale" priority="7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76:BQ80">
    <cfRule type="colorScale" priority="7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81:BQ82">
    <cfRule type="colorScale" priority="5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83:BQ83">
    <cfRule type="colorScale" priority="5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84:BQ84">
    <cfRule type="colorScale" priority="4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85:BQ86">
    <cfRule type="colorScale" priority="4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87:BQ87">
    <cfRule type="colorScale" priority="4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88:BQ88">
    <cfRule type="colorScale" priority="4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89:BQ89">
    <cfRule type="colorScale" priority="4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90:BQ90">
    <cfRule type="colorScale" priority="3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91:BQ91">
    <cfRule type="colorScale" priority="3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92:BQ92">
    <cfRule type="colorScale" priority="3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93:BQ93">
    <cfRule type="colorScale" priority="3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94:BQ94">
    <cfRule type="colorScale" priority="2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95:BQ95">
    <cfRule type="colorScale" priority="2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96:BQ96">
    <cfRule type="colorScale" priority="2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97:BQ97">
    <cfRule type="colorScale" priority="1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98:BQ98">
    <cfRule type="colorScale" priority="1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99:BQ99">
    <cfRule type="colorScale" priority="1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100:BQ100">
    <cfRule type="colorScale" priority="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101:BQ101"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102:BQ102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65:CC65">
    <cfRule type="colorScale" priority="5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66:CC66">
    <cfRule type="colorScale" priority="5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67:CC67">
    <cfRule type="colorScale" priority="5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68:CC68">
    <cfRule type="colorScale" priority="5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69:CC69">
    <cfRule type="colorScale" priority="5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70:CC70">
    <cfRule type="colorScale" priority="5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71:CC71">
    <cfRule type="colorScale" priority="6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72:CC72">
    <cfRule type="colorScale" priority="6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73:CC73">
    <cfRule type="colorScale" priority="6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74:CC74">
    <cfRule type="colorScale" priority="6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75:CC75">
    <cfRule type="colorScale" priority="6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76:CC80">
    <cfRule type="colorScale" priority="6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81:CC82">
    <cfRule type="colorScale" priority="5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83:CC83">
    <cfRule type="colorScale" priority="4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84:CC84">
    <cfRule type="colorScale" priority="4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85:CC86">
    <cfRule type="colorScale" priority="4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87:CC87">
    <cfRule type="colorScale" priority="4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88:CC88">
    <cfRule type="colorScale" priority="4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89:CC89">
    <cfRule type="colorScale" priority="3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90:CC90">
    <cfRule type="colorScale" priority="3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91:CC91">
    <cfRule type="colorScale" priority="3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92:CC92">
    <cfRule type="colorScale" priority="3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93:CC93">
    <cfRule type="colorScale" priority="2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94:CC94">
    <cfRule type="colorScale" priority="2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95:CC95">
    <cfRule type="colorScale" priority="2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96:CC96">
    <cfRule type="colorScale" priority="2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97:CC97">
    <cfRule type="colorScale" priority="1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98:CC98">
    <cfRule type="colorScale" priority="1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99:CC99">
    <cfRule type="colorScale" priority="1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100:CC100">
    <cfRule type="colorScale" priority="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101:CC101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102:CC102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S91:DD91">
    <cfRule type="colorScale" priority="3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S92:DD92">
    <cfRule type="colorScale" priority="3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S93:DD93">
    <cfRule type="colorScale" priority="2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S94:DD94">
    <cfRule type="colorScale" priority="2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S95:DD95">
    <cfRule type="colorScale" priority="2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S96:DD96">
    <cfRule type="colorScale" priority="1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S97:DD97">
    <cfRule type="colorScale" priority="1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S98:DD98">
    <cfRule type="colorScale" priority="1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S99:DD99">
    <cfRule type="colorScale" priority="1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S100:DD100">
    <cfRule type="colorScale" priority="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S101:DD101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S102:DD102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DB308-5D2E-4D98-B3C9-C4235010DAC5}">
  <sheetPr>
    <tabColor theme="9" tint="0.39997558519241921"/>
  </sheetPr>
  <dimension ref="A1:DO113"/>
  <sheetViews>
    <sheetView zoomScale="160" zoomScaleNormal="160" workbookViewId="0">
      <pane xSplit="3" ySplit="2" topLeftCell="CK94" activePane="bottomRight" state="frozen"/>
      <selection pane="topRight" activeCell="D1" sqref="D1"/>
      <selection pane="bottomLeft" activeCell="A3" sqref="A3"/>
      <selection pane="bottomRight" activeCell="CN101" activeCellId="1" sqref="CS101:CV101 CN101:CQ101"/>
    </sheetView>
  </sheetViews>
  <sheetFormatPr baseColWidth="10" defaultColWidth="8" defaultRowHeight="12.75" x14ac:dyDescent="0.2"/>
  <cols>
    <col min="1" max="105" width="8" style="53"/>
    <col min="106" max="106" width="44.140625" style="53" bestFit="1" customWidth="1"/>
    <col min="107" max="107" width="12.5703125" style="53" bestFit="1" customWidth="1"/>
    <col min="108" max="16384" width="8" style="53"/>
  </cols>
  <sheetData>
    <row r="1" spans="1:102" ht="13.5" thickBot="1" x14ac:dyDescent="0.25">
      <c r="D1" s="53">
        <v>0.12213077797204581</v>
      </c>
      <c r="E1" s="53">
        <v>0.15522292106174912</v>
      </c>
      <c r="F1" s="53">
        <v>0.17671654683960294</v>
      </c>
      <c r="G1" s="53">
        <v>0.22275586925395036</v>
      </c>
      <c r="H1" s="53">
        <v>0.32317388487265175</v>
      </c>
      <c r="K1" s="54" t="s">
        <v>132</v>
      </c>
      <c r="S1" s="53">
        <v>34.475013732910156</v>
      </c>
      <c r="T1" s="53">
        <v>27.694015502929688</v>
      </c>
      <c r="U1" s="53">
        <v>25.375776290893555</v>
      </c>
      <c r="V1" s="53">
        <v>21.080661773681641</v>
      </c>
      <c r="W1" s="53">
        <v>15.698500633239746</v>
      </c>
      <c r="Y1" s="54" t="s">
        <v>133</v>
      </c>
      <c r="AE1" s="62">
        <v>34.475013732910156</v>
      </c>
      <c r="AF1" s="63">
        <v>2.2236170768737793</v>
      </c>
      <c r="AG1" s="63">
        <v>7.9922947883605957</v>
      </c>
      <c r="AH1" s="63">
        <v>14.191224098205566</v>
      </c>
      <c r="AI1" s="63">
        <v>4.1193418502807617</v>
      </c>
      <c r="AJ1" s="63">
        <v>4.1856107711791992</v>
      </c>
      <c r="AK1" s="63">
        <v>10.388893127441406</v>
      </c>
      <c r="AL1" s="63">
        <v>5.0157270431518555</v>
      </c>
      <c r="AM1" s="63">
        <v>7.702176570892334</v>
      </c>
      <c r="AN1" s="63">
        <v>1.6482053995132446</v>
      </c>
      <c r="AO1" s="63">
        <v>4.388763427734375</v>
      </c>
      <c r="AP1" s="64">
        <v>3.6691303253173828</v>
      </c>
      <c r="AQ1" s="55"/>
      <c r="AS1" s="56">
        <v>15.698500633239746</v>
      </c>
      <c r="AT1" s="57">
        <v>1.8403748273849487</v>
      </c>
      <c r="AU1" s="57">
        <v>5.9696140289306641</v>
      </c>
      <c r="AV1" s="57">
        <v>14.619551658630371</v>
      </c>
      <c r="AW1" s="57">
        <v>6.9953794479370117</v>
      </c>
      <c r="AX1" s="57">
        <v>7.9965476989746094</v>
      </c>
      <c r="AY1" s="57">
        <v>15.644683837890625</v>
      </c>
      <c r="AZ1" s="57">
        <v>4.5556302070617676</v>
      </c>
      <c r="BA1" s="57">
        <v>9.7462596893310547</v>
      </c>
      <c r="BB1" s="57">
        <v>3.7638986110687256</v>
      </c>
      <c r="BC1" s="57">
        <v>8.1615171432495117</v>
      </c>
      <c r="BD1" s="58">
        <v>5.0080423355102539</v>
      </c>
      <c r="BG1" s="53" t="s">
        <v>134</v>
      </c>
      <c r="BV1" s="53" t="s">
        <v>135</v>
      </c>
      <c r="CK1" s="53" t="s">
        <v>147</v>
      </c>
    </row>
    <row r="2" spans="1:102" s="75" customFormat="1" ht="79.5" thickBot="1" x14ac:dyDescent="0.3">
      <c r="A2" s="75" t="str">
        <f>+'Indice PondENGHO'!A1</f>
        <v>Period</v>
      </c>
      <c r="B2" s="75" t="str">
        <f>+'Indice PondENGHO'!B1</f>
        <v>Mes</v>
      </c>
      <c r="C2" s="75" t="str">
        <f>+'Indice PondENGHO'!C1</f>
        <v>Anio</v>
      </c>
      <c r="D2" s="75" t="str">
        <f>+'Indice PondENGHO'!BL1</f>
        <v>ipc_quintil1</v>
      </c>
      <c r="E2" s="75" t="str">
        <f>+'Indice PondENGHO'!BM1</f>
        <v>ipc_quintil2</v>
      </c>
      <c r="F2" s="75" t="str">
        <f>+'Indice PondENGHO'!BN1</f>
        <v>ipc_quintil3</v>
      </c>
      <c r="G2" s="75" t="str">
        <f>+'Indice PondENGHO'!BO1</f>
        <v>ipc_quintil4</v>
      </c>
      <c r="H2" s="75" t="str">
        <f>+'Indice PondENGHO'!BP1</f>
        <v>ipc_quintil5</v>
      </c>
      <c r="I2" s="75" t="str">
        <f>+'Indice PondENGHO'!CD1</f>
        <v>ipc_sum_i</v>
      </c>
      <c r="K2" s="77" t="s">
        <v>82</v>
      </c>
      <c r="L2" s="77" t="s">
        <v>83</v>
      </c>
      <c r="M2" s="77" t="s">
        <v>84</v>
      </c>
      <c r="N2" s="77" t="s">
        <v>85</v>
      </c>
      <c r="O2" s="77" t="s">
        <v>86</v>
      </c>
      <c r="P2" s="78" t="s">
        <v>130</v>
      </c>
      <c r="Q2" s="78" t="s">
        <v>131</v>
      </c>
      <c r="S2" s="75" t="str">
        <f>+'Indice PondENGHO'!D1</f>
        <v>ipc_d1_i1</v>
      </c>
      <c r="T2" s="75" t="str">
        <f>+'Indice PondENGHO'!P1</f>
        <v>ipc_d2_i1</v>
      </c>
      <c r="U2" s="75" t="str">
        <f>+'Indice PondENGHO'!AB1</f>
        <v>ipc_d3_i1</v>
      </c>
      <c r="V2" s="75" t="str">
        <f>+'Indice PondENGHO'!AN1</f>
        <v>ipc_d4_i1</v>
      </c>
      <c r="W2" s="75" t="str">
        <f>+'Indice PondENGHO'!AZ1</f>
        <v>ipc_d5_i1</v>
      </c>
      <c r="Y2" s="77" t="s">
        <v>82</v>
      </c>
      <c r="Z2" s="77" t="s">
        <v>83</v>
      </c>
      <c r="AA2" s="77" t="s">
        <v>84</v>
      </c>
      <c r="AB2" s="77" t="s">
        <v>85</v>
      </c>
      <c r="AC2" s="77" t="s">
        <v>86</v>
      </c>
      <c r="AE2" s="75" t="str">
        <f>+'Indice PondENGHO'!D1</f>
        <v>ipc_d1_i1</v>
      </c>
      <c r="AF2" s="75" t="str">
        <f>+'Indice PondENGHO'!E1</f>
        <v>ipc_d1_i2</v>
      </c>
      <c r="AG2" s="75" t="str">
        <f>+'Indice PondENGHO'!F1</f>
        <v>ipc_d1_i3</v>
      </c>
      <c r="AH2" s="75" t="str">
        <f>+'Indice PondENGHO'!G1</f>
        <v>ipc_d1_i4</v>
      </c>
      <c r="AI2" s="75" t="str">
        <f>+'Indice PondENGHO'!H1</f>
        <v>ipc_d1_i5</v>
      </c>
      <c r="AJ2" s="75" t="str">
        <f>+'Indice PondENGHO'!I1</f>
        <v>ipc_d1_i6</v>
      </c>
      <c r="AK2" s="75" t="str">
        <f>+'Indice PondENGHO'!J1</f>
        <v>ipc_d1_i7</v>
      </c>
      <c r="AL2" s="75" t="str">
        <f>+'Indice PondENGHO'!K1</f>
        <v>ipc_d1_i8</v>
      </c>
      <c r="AM2" s="75" t="str">
        <f>+'Indice PondENGHO'!L1</f>
        <v>ipc_d1_i9</v>
      </c>
      <c r="AN2" s="75" t="str">
        <f>+'Indice PondENGHO'!M1</f>
        <v>ipc_d1_i10</v>
      </c>
      <c r="AO2" s="75" t="str">
        <f>+'Indice PondENGHO'!N1</f>
        <v>ipc_d1_i11</v>
      </c>
      <c r="AP2" s="75" t="str">
        <f>+'Indice PondENGHO'!O1</f>
        <v>ipc_d1_i12</v>
      </c>
      <c r="AQ2" s="75" t="str">
        <f>+D2</f>
        <v>ipc_quintil1</v>
      </c>
      <c r="AS2" s="75" t="str">
        <f>+'Indice PondENGHO'!AZ1</f>
        <v>ipc_d5_i1</v>
      </c>
      <c r="AT2" s="75" t="str">
        <f>+'Indice PondENGHO'!BA1</f>
        <v>ipc_d5_i2</v>
      </c>
      <c r="AU2" s="75" t="str">
        <f>+'Indice PondENGHO'!BB1</f>
        <v>ipc_d5_i3</v>
      </c>
      <c r="AV2" s="75" t="str">
        <f>+'Indice PondENGHO'!BC1</f>
        <v>ipc_d5_i4</v>
      </c>
      <c r="AW2" s="75" t="str">
        <f>+'Indice PondENGHO'!BD1</f>
        <v>ipc_d5_i5</v>
      </c>
      <c r="AX2" s="75" t="str">
        <f>+'Indice PondENGHO'!BE1</f>
        <v>ipc_d5_i6</v>
      </c>
      <c r="AY2" s="75" t="str">
        <f>+'Indice PondENGHO'!BF1</f>
        <v>ipc_d5_i7</v>
      </c>
      <c r="AZ2" s="75" t="str">
        <f>+'Indice PondENGHO'!BG1</f>
        <v>ipc_d5_i8</v>
      </c>
      <c r="BA2" s="75" t="str">
        <f>+'Indice PondENGHO'!BH1</f>
        <v>ipc_d5_i9</v>
      </c>
      <c r="BB2" s="75" t="str">
        <f>+'Indice PondENGHO'!BI1</f>
        <v>ipc_d5_i10</v>
      </c>
      <c r="BC2" s="75" t="str">
        <f>+'Indice PondENGHO'!BJ1</f>
        <v>ipc_d5_i11</v>
      </c>
      <c r="BD2" s="75" t="str">
        <f>+'Indice PondENGHO'!BK1</f>
        <v>ipc_d5_i12</v>
      </c>
      <c r="BE2" s="75" t="str">
        <f>+H2</f>
        <v>ipc_quintil5</v>
      </c>
      <c r="BG2" s="68" t="s">
        <v>88</v>
      </c>
      <c r="BH2" s="69" t="s">
        <v>89</v>
      </c>
      <c r="BI2" s="69" t="s">
        <v>90</v>
      </c>
      <c r="BJ2" s="69" t="s">
        <v>91</v>
      </c>
      <c r="BK2" s="69" t="s">
        <v>92</v>
      </c>
      <c r="BL2" s="69" t="s">
        <v>93</v>
      </c>
      <c r="BM2" s="69" t="s">
        <v>94</v>
      </c>
      <c r="BN2" s="69" t="s">
        <v>95</v>
      </c>
      <c r="BO2" s="69" t="s">
        <v>96</v>
      </c>
      <c r="BP2" s="69" t="s">
        <v>97</v>
      </c>
      <c r="BQ2" s="69" t="s">
        <v>98</v>
      </c>
      <c r="BR2" s="70" t="s">
        <v>99</v>
      </c>
      <c r="BS2" s="71" t="s">
        <v>109</v>
      </c>
      <c r="BV2" s="68" t="s">
        <v>88</v>
      </c>
      <c r="BW2" s="69" t="s">
        <v>89</v>
      </c>
      <c r="BX2" s="69" t="s">
        <v>90</v>
      </c>
      <c r="BY2" s="69" t="s">
        <v>91</v>
      </c>
      <c r="BZ2" s="69" t="s">
        <v>92</v>
      </c>
      <c r="CA2" s="69" t="s">
        <v>93</v>
      </c>
      <c r="CB2" s="69" t="s">
        <v>94</v>
      </c>
      <c r="CC2" s="69" t="s">
        <v>95</v>
      </c>
      <c r="CD2" s="69" t="s">
        <v>96</v>
      </c>
      <c r="CE2" s="69" t="s">
        <v>97</v>
      </c>
      <c r="CF2" s="69" t="s">
        <v>98</v>
      </c>
      <c r="CG2" s="70" t="s">
        <v>99</v>
      </c>
      <c r="CH2" s="76"/>
      <c r="CK2" s="68" t="s">
        <v>88</v>
      </c>
      <c r="CL2" s="69" t="s">
        <v>89</v>
      </c>
      <c r="CM2" s="69" t="s">
        <v>90</v>
      </c>
      <c r="CN2" s="69" t="s">
        <v>91</v>
      </c>
      <c r="CO2" s="69" t="s">
        <v>92</v>
      </c>
      <c r="CP2" s="69" t="s">
        <v>93</v>
      </c>
      <c r="CQ2" s="69" t="s">
        <v>94</v>
      </c>
      <c r="CR2" s="69" t="s">
        <v>95</v>
      </c>
      <c r="CS2" s="69" t="s">
        <v>96</v>
      </c>
      <c r="CT2" s="69" t="s">
        <v>97</v>
      </c>
      <c r="CU2" s="69" t="s">
        <v>98</v>
      </c>
      <c r="CV2" s="70" t="s">
        <v>99</v>
      </c>
    </row>
    <row r="3" spans="1:102" ht="57" thickBot="1" x14ac:dyDescent="0.25">
      <c r="A3" s="59">
        <f>+'Indice PondENGHO'!A2</f>
        <v>42705</v>
      </c>
      <c r="B3" s="53">
        <f>+'Indice PondENGHO'!B2</f>
        <v>12</v>
      </c>
      <c r="C3" s="53">
        <f>+'Indice PondENGHO'!C2</f>
        <v>2016</v>
      </c>
      <c r="D3" s="60">
        <f>+'Indice PondENGHO'!BL2</f>
        <v>100</v>
      </c>
      <c r="E3" s="60">
        <f>+'Indice PondENGHO'!BM2</f>
        <v>100</v>
      </c>
      <c r="F3" s="60">
        <f>+'Indice PondENGHO'!BN2</f>
        <v>100</v>
      </c>
      <c r="G3" s="60">
        <f>+'Indice PondENGHO'!BO2</f>
        <v>100</v>
      </c>
      <c r="H3" s="60">
        <f>+'Indice PondENGHO'!BP2</f>
        <v>100</v>
      </c>
      <c r="I3" s="60">
        <f>+'Indice PondENGHO'!CD2</f>
        <v>100</v>
      </c>
      <c r="S3" s="60">
        <f>+'Indice PondENGHO'!D2</f>
        <v>100</v>
      </c>
      <c r="T3" s="60">
        <f>+'Indice PondENGHO'!P2</f>
        <v>100</v>
      </c>
      <c r="U3" s="60">
        <f>+'Indice PondENGHO'!AB2</f>
        <v>100</v>
      </c>
      <c r="V3" s="60">
        <f>+'Indice PondENGHO'!AN2</f>
        <v>100</v>
      </c>
      <c r="W3" s="60">
        <f>+'Indice PondENGHO'!AZ2</f>
        <v>100</v>
      </c>
      <c r="AE3" s="60">
        <f>+'Indice PondENGHO'!D2</f>
        <v>100</v>
      </c>
      <c r="AF3" s="60">
        <f>+'Indice PondENGHO'!E2</f>
        <v>100</v>
      </c>
      <c r="AG3" s="60">
        <f>+'Indice PondENGHO'!F2</f>
        <v>100</v>
      </c>
      <c r="AH3" s="60">
        <f>+'Indice PondENGHO'!G2</f>
        <v>100</v>
      </c>
      <c r="AI3" s="60">
        <f>+'Indice PondENGHO'!H2</f>
        <v>100</v>
      </c>
      <c r="AJ3" s="60">
        <f>+'Indice PondENGHO'!I2</f>
        <v>100</v>
      </c>
      <c r="AK3" s="60">
        <f>+'Indice PondENGHO'!J2</f>
        <v>100</v>
      </c>
      <c r="AL3" s="60">
        <f>+'Indice PondENGHO'!K2</f>
        <v>100</v>
      </c>
      <c r="AM3" s="60">
        <f>+'Indice PondENGHO'!L2</f>
        <v>100</v>
      </c>
      <c r="AN3" s="60">
        <f>+'Indice PondENGHO'!M2</f>
        <v>100</v>
      </c>
      <c r="AO3" s="60">
        <f>+'Indice PondENGHO'!N2</f>
        <v>100</v>
      </c>
      <c r="AP3" s="60">
        <f>+'Indice PondENGHO'!O2</f>
        <v>100</v>
      </c>
      <c r="AQ3" s="60">
        <f t="shared" ref="AQ3:AQ66" si="0">+D3</f>
        <v>100</v>
      </c>
      <c r="AR3" s="60"/>
      <c r="AS3" s="60">
        <f>+'Indice PondENGHO'!AZ2</f>
        <v>100</v>
      </c>
      <c r="AT3" s="60">
        <f>+'Indice PondENGHO'!BA2</f>
        <v>100</v>
      </c>
      <c r="AU3" s="60">
        <f>+'Indice PondENGHO'!BB2</f>
        <v>100</v>
      </c>
      <c r="AV3" s="60">
        <f>+'Indice PondENGHO'!BC2</f>
        <v>100</v>
      </c>
      <c r="AW3" s="60">
        <f>+'Indice PondENGHO'!BD2</f>
        <v>100</v>
      </c>
      <c r="AX3" s="60">
        <f>+'Indice PondENGHO'!BE2</f>
        <v>100</v>
      </c>
      <c r="AY3" s="60">
        <f>+'Indice PondENGHO'!BF2</f>
        <v>100</v>
      </c>
      <c r="AZ3" s="60">
        <f>+'Indice PondENGHO'!BG2</f>
        <v>100</v>
      </c>
      <c r="BA3" s="60">
        <f>+'Indice PondENGHO'!BH2</f>
        <v>100</v>
      </c>
      <c r="BB3" s="60">
        <f>+'Indice PondENGHO'!BI2</f>
        <v>100</v>
      </c>
      <c r="BC3" s="60">
        <f>+'Indice PondENGHO'!BJ2</f>
        <v>100</v>
      </c>
      <c r="BD3" s="60">
        <f>+'Indice PondENGHO'!BK2</f>
        <v>100</v>
      </c>
      <c r="BE3" s="60">
        <f t="shared" ref="BE3:BE66" si="1">+H3</f>
        <v>100</v>
      </c>
      <c r="BV3" s="68" t="s">
        <v>88</v>
      </c>
    </row>
    <row r="4" spans="1:102" x14ac:dyDescent="0.2">
      <c r="A4" s="59">
        <f>+'Indice PondENGHO'!A3</f>
        <v>42736</v>
      </c>
      <c r="B4" s="53">
        <f>+'Indice PondENGHO'!B3</f>
        <v>1</v>
      </c>
      <c r="C4" s="53">
        <f>+'Indice PondENGHO'!C3</f>
        <v>2017</v>
      </c>
      <c r="D4" s="60">
        <f>+'Indice PondENGHO'!BL3</f>
        <v>101.61908721923828</v>
      </c>
      <c r="E4" s="60">
        <f>+'Indice PondENGHO'!BM3</f>
        <v>101.68077850341797</v>
      </c>
      <c r="F4" s="60">
        <f>+'Indice PondENGHO'!BN3</f>
        <v>101.74388122558594</v>
      </c>
      <c r="G4" s="60">
        <f>+'Indice PondENGHO'!BO3</f>
        <v>101.80078125</v>
      </c>
      <c r="H4" s="60">
        <f>+'Indice PondENGHO'!BP3</f>
        <v>101.87610626220703</v>
      </c>
      <c r="I4" s="60">
        <f>+'Indice PondENGHO'!CD3</f>
        <v>101.77423095703125</v>
      </c>
      <c r="K4" s="61">
        <f>100*D$1*(D4-D3)/$I3</f>
        <v>0.19774038169016758</v>
      </c>
      <c r="L4" s="61">
        <f t="shared" ref="L4:O4" si="2">100*E$1*(E4-E3)/$I3</f>
        <v>0.26089534895833222</v>
      </c>
      <c r="M4" s="61">
        <f t="shared" si="2"/>
        <v>0.30817266828396156</v>
      </c>
      <c r="N4" s="61">
        <f t="shared" si="2"/>
        <v>0.40113459267996532</v>
      </c>
      <c r="O4" s="61">
        <f t="shared" si="2"/>
        <v>0.60630854919135613</v>
      </c>
      <c r="P4" s="61">
        <f>+SUM(K4:O4)</f>
        <v>1.7742515408037831</v>
      </c>
      <c r="Q4" s="61">
        <f>100*(I4/I3-1)</f>
        <v>1.774230957031242</v>
      </c>
      <c r="S4" s="60">
        <f>+'Indice PondENGHO'!D3</f>
        <v>100.95684814453125</v>
      </c>
      <c r="T4" s="60">
        <f>+'Indice PondENGHO'!P3</f>
        <v>100.92316436767578</v>
      </c>
      <c r="U4" s="60">
        <f>+'Indice PondENGHO'!AB3</f>
        <v>100.89429473876953</v>
      </c>
      <c r="V4" s="60">
        <f>+'Indice PondENGHO'!AN3</f>
        <v>100.88336181640625</v>
      </c>
      <c r="W4" s="60">
        <f>+'Indice PondENGHO'!AZ3</f>
        <v>100.84565734863281</v>
      </c>
      <c r="Y4" s="61">
        <f>+S$1*(S4-S3)/D3</f>
        <v>0.32987352923024443</v>
      </c>
      <c r="Z4" s="61">
        <f t="shared" ref="Z4:AC4" si="3">+T$1*(T4-T3)/E3</f>
        <v>0.2556612831016537</v>
      </c>
      <c r="AA4" s="61">
        <f t="shared" si="3"/>
        <v>0.22693423229138715</v>
      </c>
      <c r="AB4" s="61">
        <f t="shared" si="3"/>
        <v>0.18621851675445214</v>
      </c>
      <c r="AC4" s="61">
        <f t="shared" si="3"/>
        <v>0.13275552423016052</v>
      </c>
      <c r="AE4" s="60">
        <f>+'Indice PondENGHO'!D3</f>
        <v>100.95684814453125</v>
      </c>
      <c r="AF4" s="60">
        <f>+'Indice PondENGHO'!E3</f>
        <v>100.62062072753906</v>
      </c>
      <c r="AG4" s="60">
        <f>+'Indice PondENGHO'!F3</f>
        <v>101.95632934570313</v>
      </c>
      <c r="AH4" s="60">
        <f>+'Indice PondENGHO'!G3</f>
        <v>101.75705718994141</v>
      </c>
      <c r="AI4" s="60">
        <f>+'Indice PondENGHO'!H3</f>
        <v>101.40763854980469</v>
      </c>
      <c r="AJ4" s="60">
        <f>+'Indice PondENGHO'!I3</f>
        <v>102.52864074707031</v>
      </c>
      <c r="AK4" s="60">
        <f>+'Indice PondENGHO'!J3</f>
        <v>102.0775146484375</v>
      </c>
      <c r="AL4" s="60">
        <f>+'Indice PondENGHO'!K3</f>
        <v>102.13018035888672</v>
      </c>
      <c r="AM4" s="60">
        <f>+'Indice PondENGHO'!L3</f>
        <v>102.72676086425781</v>
      </c>
      <c r="AN4" s="60">
        <f>+'Indice PondENGHO'!M3</f>
        <v>102.61689758300781</v>
      </c>
      <c r="AO4" s="60">
        <f>+'Indice PondENGHO'!N3</f>
        <v>102.92615509033203</v>
      </c>
      <c r="AP4" s="60">
        <f>+'Indice PondENGHO'!O3</f>
        <v>101.99767303466797</v>
      </c>
      <c r="AQ4" s="60">
        <f t="shared" si="0"/>
        <v>101.61908721923828</v>
      </c>
      <c r="AR4" s="60"/>
      <c r="AS4" s="60">
        <f>+'Indice PondENGHO'!AZ3</f>
        <v>100.84565734863281</v>
      </c>
      <c r="AT4" s="60">
        <f>+'Indice PondENGHO'!BA3</f>
        <v>100.45668792724609</v>
      </c>
      <c r="AU4" s="60">
        <f>+'Indice PondENGHO'!BB3</f>
        <v>101.89094543457031</v>
      </c>
      <c r="AV4" s="60">
        <f>+'Indice PondENGHO'!BC3</f>
        <v>101.74652099609375</v>
      </c>
      <c r="AW4" s="60">
        <f>+'Indice PondENGHO'!BD3</f>
        <v>101.548583984375</v>
      </c>
      <c r="AX4" s="60">
        <f>+'Indice PondENGHO'!BE3</f>
        <v>102.16879272460938</v>
      </c>
      <c r="AY4" s="60">
        <f>+'Indice PondENGHO'!BF3</f>
        <v>102.10839080810547</v>
      </c>
      <c r="AZ4" s="60">
        <f>+'Indice PondENGHO'!BG3</f>
        <v>102.52231597900391</v>
      </c>
      <c r="BA4" s="60">
        <f>+'Indice PondENGHO'!BH3</f>
        <v>102.39437103271484</v>
      </c>
      <c r="BB4" s="60">
        <f>+'Indice PondENGHO'!BI3</f>
        <v>102.75511932373047</v>
      </c>
      <c r="BC4" s="60">
        <f>+'Indice PondENGHO'!BJ3</f>
        <v>103.05781555175781</v>
      </c>
      <c r="BD4" s="60">
        <f>+'Indice PondENGHO'!BK3</f>
        <v>102.01801300048828</v>
      </c>
      <c r="BE4" s="60">
        <f t="shared" si="1"/>
        <v>101.87610626220703</v>
      </c>
      <c r="BG4" s="61">
        <f>+AE$1*(AE4-AE3)/$AQ3</f>
        <v>0.32987352923024443</v>
      </c>
      <c r="BH4" s="61">
        <f t="shared" ref="BH4:BH35" si="4">+AF$1*(AF4-AF3)/$AQ3</f>
        <v>1.3800228480176884E-2</v>
      </c>
      <c r="BI4" s="61">
        <f t="shared" ref="BI4:BI35" si="5">+AG$1*(AG4-AG3)/$AQ3</f>
        <v>0.15635560833979981</v>
      </c>
      <c r="BJ4" s="61">
        <f t="shared" ref="BJ4:BJ35" si="6">+AH$1*(AH4-AH3)/$AQ3</f>
        <v>0.2493479233582184</v>
      </c>
      <c r="BK4" s="61">
        <f t="shared" ref="BK4:BK35" si="7">+AI$1*(AI4-AI3)/$AQ3</f>
        <v>5.7985443882789693E-2</v>
      </c>
      <c r="BL4" s="61">
        <f t="shared" ref="BL4:BL35" si="8">+AJ$1*(AJ4-AJ3)/$AQ3</f>
        <v>0.10583905947380118</v>
      </c>
      <c r="BM4" s="61">
        <f t="shared" ref="BM4:BM35" si="9">+AK$1*(AK4-AK3)/$AQ3</f>
        <v>0.21583077653311192</v>
      </c>
      <c r="BN4" s="61">
        <f t="shared" ref="BN4:BN35" si="10">+AL$1*(AL4-AL3)/$AQ3</f>
        <v>0.1068440323285904</v>
      </c>
      <c r="BO4" s="61">
        <f t="shared" ref="BO4:BO35" si="11">+AM$1*(AM4-AM3)/$AQ3</f>
        <v>0.21001993643112654</v>
      </c>
      <c r="BP4" s="61">
        <f t="shared" ref="BP4:BP35" si="12">+AN$1*(AN4-AN3)/$AQ3</f>
        <v>4.3131847262866362E-2</v>
      </c>
      <c r="BQ4" s="61">
        <f t="shared" ref="BQ4:BQ35" si="13">+AO$1*(AO4-AO3)/$AQ3</f>
        <v>0.12842202444327996</v>
      </c>
      <c r="BR4" s="61">
        <f t="shared" ref="BR4:BR35" si="14">+AP$1*(AP4-AP3)/$AQ3</f>
        <v>7.3297227115690478E-2</v>
      </c>
      <c r="BS4" s="61">
        <f>+SUM(BG4:BR4)</f>
        <v>1.6907476368796961</v>
      </c>
      <c r="BT4" s="61">
        <f>100*(D4/D3-1)</f>
        <v>1.619087219238291</v>
      </c>
      <c r="BW4" s="61">
        <f t="shared" ref="BW4:BW67" si="15">+AT$1*(AT4-AT3)/$BE3</f>
        <v>8.4047696527431975E-3</v>
      </c>
      <c r="BX4" s="61">
        <f t="shared" ref="BX4:BX67" si="16">+AU$1*(AU4-AU3)/$BE3</f>
        <v>0.11288214394153329</v>
      </c>
      <c r="BY4" s="61">
        <f t="shared" ref="BY4:BY67" si="17">+AV$1*(AV4-AV3)/$BE3</f>
        <v>0.25533353925275148</v>
      </c>
      <c r="BZ4" s="61">
        <f t="shared" ref="BZ4:BZ67" si="18">+AW$1*(AW4-AW3)/$BE3</f>
        <v>0.10832932577701286</v>
      </c>
      <c r="CA4" s="61">
        <f t="shared" ref="CA4:CA67" si="19">+AX$1*(AX4-AX3)/$BE3</f>
        <v>0.17342854471527971</v>
      </c>
      <c r="CB4" s="61">
        <f t="shared" ref="CB4:CB67" si="20">+AY$1*(AY4-AY3)/$BE3</f>
        <v>0.32985107599524782</v>
      </c>
      <c r="CC4" s="61">
        <f t="shared" ref="CC4:CC67" si="21">+AZ$1*(AZ4-AZ3)/$BE3</f>
        <v>0.11490738865704771</v>
      </c>
      <c r="CD4" s="61">
        <f t="shared" ref="CD4:CD67" si="22">+BA$1*(BA4-BA3)/$BE3</f>
        <v>0.23336161877450651</v>
      </c>
      <c r="CE4" s="61">
        <f t="shared" ref="CE4:CE67" si="23">+BB$1*(BB4-BB3)/$BE3</f>
        <v>0.10369989795917718</v>
      </c>
      <c r="CF4" s="61">
        <f t="shared" ref="CF4:CF67" si="24">+BC$1*(BC4-BC3)/$BE3</f>
        <v>0.24956414046566353</v>
      </c>
      <c r="CG4" s="61">
        <f t="shared" ref="CG4:CG67" si="25">+BD$1*(BD4-BD3)/$BE3</f>
        <v>0.10106294540055387</v>
      </c>
      <c r="CH4" s="61">
        <f>+SUM(BV4:CG4)</f>
        <v>1.790825390591517</v>
      </c>
      <c r="CI4" s="53">
        <f>100*(H4/H3-1)</f>
        <v>1.8761062622070224</v>
      </c>
      <c r="CK4" s="61">
        <f t="shared" ref="CK4:CK35" si="26">+BG4-BV5</f>
        <v>0.19711800500008392</v>
      </c>
      <c r="CL4" s="61">
        <f t="shared" ref="CL4:CV4" si="27">+BH4-BW4</f>
        <v>5.3954588274336863E-3</v>
      </c>
      <c r="CM4" s="61">
        <f t="shared" si="27"/>
        <v>4.347346439826652E-2</v>
      </c>
      <c r="CN4" s="61">
        <f t="shared" si="27"/>
        <v>-5.9856158945330862E-3</v>
      </c>
      <c r="CO4" s="61">
        <f t="shared" si="27"/>
        <v>-5.0343881894223168E-2</v>
      </c>
      <c r="CP4" s="61">
        <f t="shared" si="27"/>
        <v>-6.7589485241478536E-2</v>
      </c>
      <c r="CQ4" s="61">
        <f t="shared" si="27"/>
        <v>-0.1140202994621359</v>
      </c>
      <c r="CR4" s="61">
        <f t="shared" si="27"/>
        <v>-8.0633563284573107E-3</v>
      </c>
      <c r="CS4" s="61">
        <f t="shared" si="27"/>
        <v>-2.3341682343379966E-2</v>
      </c>
      <c r="CT4" s="61">
        <f t="shared" si="27"/>
        <v>-6.056805069631082E-2</v>
      </c>
      <c r="CU4" s="61">
        <f t="shared" si="27"/>
        <v>-0.12114211602238356</v>
      </c>
      <c r="CV4" s="61">
        <f t="shared" si="27"/>
        <v>-2.7765718284863392E-2</v>
      </c>
      <c r="CW4" s="61">
        <f t="shared" ref="CW4:CX4" si="28">+BS4-CH4</f>
        <v>-0.10007775371182093</v>
      </c>
      <c r="CX4" s="61">
        <f t="shared" si="28"/>
        <v>-0.25701904296873135</v>
      </c>
    </row>
    <row r="5" spans="1:102" x14ac:dyDescent="0.2">
      <c r="A5" s="59">
        <f>+'Indice PondENGHO'!A4</f>
        <v>42767</v>
      </c>
      <c r="B5" s="53">
        <f>+'Indice PondENGHO'!B4</f>
        <v>2</v>
      </c>
      <c r="C5" s="53">
        <f>+'Indice PondENGHO'!C4</f>
        <v>2017</v>
      </c>
      <c r="D5" s="60">
        <f>+'Indice PondENGHO'!BL4</f>
        <v>103.73878479003906</v>
      </c>
      <c r="E5" s="60">
        <f>+'Indice PondENGHO'!BM4</f>
        <v>103.92003631591797</v>
      </c>
      <c r="F5" s="60">
        <f>+'Indice PondENGHO'!BN4</f>
        <v>103.98721313476563</v>
      </c>
      <c r="G5" s="60">
        <f>+'Indice PondENGHO'!BO4</f>
        <v>104.07500457763672</v>
      </c>
      <c r="H5" s="60">
        <f>+'Indice PondENGHO'!BP4</f>
        <v>104.28218841552734</v>
      </c>
      <c r="I5" s="60">
        <f>+'Indice PondENGHO'!CD4</f>
        <v>104.06129455566406</v>
      </c>
      <c r="K5" s="61">
        <f t="shared" ref="K5:K68" si="29">100*D$1*(D5-D4)/$I4</f>
        <v>0.25436725087773299</v>
      </c>
      <c r="L5" s="61">
        <f t="shared" ref="L5:L68" si="30">100*E$1*(E5-E4)/$I4</f>
        <v>0.34152470168341675</v>
      </c>
      <c r="M5" s="61">
        <f t="shared" ref="M5:M68" si="31">100*F$1*(F5-F4)/$I4</f>
        <v>0.38952283370502816</v>
      </c>
      <c r="N5" s="61">
        <f t="shared" ref="N5:N68" si="32">100*G$1*(G5-G4)/$I4</f>
        <v>0.49776509187204004</v>
      </c>
      <c r="O5" s="61">
        <f t="shared" ref="O5:O68" si="33">100*H$1*(H5-H4)/$I4</f>
        <v>0.76402730779618833</v>
      </c>
      <c r="P5" s="61">
        <f t="shared" ref="P5:P68" si="34">+SUM(K5:O5)</f>
        <v>2.247207185934406</v>
      </c>
      <c r="Q5" s="61">
        <f t="shared" ref="Q5:Q68" si="35">100*(I5/I4-1)</f>
        <v>2.2471932011929541</v>
      </c>
      <c r="S5" s="60">
        <f>+'Indice PondENGHO'!D4</f>
        <v>102.4105224609375</v>
      </c>
      <c r="T5" s="60">
        <f>+'Indice PondENGHO'!P4</f>
        <v>102.34606170654297</v>
      </c>
      <c r="U5" s="60">
        <f>+'Indice PondENGHO'!AB4</f>
        <v>102.29216003417969</v>
      </c>
      <c r="V5" s="60">
        <f>+'Indice PondENGHO'!AN4</f>
        <v>102.26416015625</v>
      </c>
      <c r="W5" s="60">
        <f>+'Indice PondENGHO'!AZ4</f>
        <v>102.21628570556641</v>
      </c>
      <c r="Y5" s="61">
        <f t="shared" ref="Y5:Y68" si="36">+S$1*(S5-S4)/D4</f>
        <v>0.49316957466034506</v>
      </c>
      <c r="Z5" s="61">
        <f t="shared" ref="Z5:Z68" si="37">+T$1*(T5-T4)/E4</f>
        <v>0.38754365910308874</v>
      </c>
      <c r="AA5" s="61">
        <f t="shared" ref="AA5:AA68" si="38">+U$1*(U5-U4)/F4</f>
        <v>0.34863931465798748</v>
      </c>
      <c r="AB5" s="61">
        <f t="shared" ref="AB5:AB68" si="39">+V$1*(V5-V4)/G4</f>
        <v>0.28593241056199864</v>
      </c>
      <c r="AC5" s="61">
        <f t="shared" ref="AC5:AC68" si="40">+W$1*(W5-W4)/H4</f>
        <v>0.21120565870351155</v>
      </c>
      <c r="AE5" s="60">
        <f>+'Indice PondENGHO'!D4</f>
        <v>102.4105224609375</v>
      </c>
      <c r="AF5" s="60">
        <f>+'Indice PondENGHO'!E4</f>
        <v>105.09841156005859</v>
      </c>
      <c r="AG5" s="60">
        <f>+'Indice PondENGHO'!F4</f>
        <v>103.75941467285156</v>
      </c>
      <c r="AH5" s="60">
        <f>+'Indice PondENGHO'!G4</f>
        <v>106.74596405029297</v>
      </c>
      <c r="AI5" s="60">
        <f>+'Indice PondENGHO'!H4</f>
        <v>102.24056243896484</v>
      </c>
      <c r="AJ5" s="60">
        <f>+'Indice PondENGHO'!I4</f>
        <v>105.09429931640625</v>
      </c>
      <c r="AK5" s="60">
        <f>+'Indice PondENGHO'!J4</f>
        <v>104.02630615234375</v>
      </c>
      <c r="AL5" s="60">
        <f>+'Indice PondENGHO'!K4</f>
        <v>105.78511047363281</v>
      </c>
      <c r="AM5" s="60">
        <f>+'Indice PondENGHO'!L4</f>
        <v>104.18731689453125</v>
      </c>
      <c r="AN5" s="60">
        <f>+'Indice PondENGHO'!M4</f>
        <v>107.39218139648438</v>
      </c>
      <c r="AO5" s="60">
        <f>+'Indice PondENGHO'!N4</f>
        <v>104.68140411376953</v>
      </c>
      <c r="AP5" s="60">
        <f>+'Indice PondENGHO'!O4</f>
        <v>103.84928894042969</v>
      </c>
      <c r="AQ5" s="60">
        <f t="shared" si="0"/>
        <v>103.73878479003906</v>
      </c>
      <c r="AR5" s="60"/>
      <c r="AS5" s="60">
        <f>+'Indice PondENGHO'!AZ4</f>
        <v>102.21628570556641</v>
      </c>
      <c r="AT5" s="60">
        <f>+'Indice PondENGHO'!BA4</f>
        <v>105.26210784912109</v>
      </c>
      <c r="AU5" s="60">
        <f>+'Indice PondENGHO'!BB4</f>
        <v>103.90706634521484</v>
      </c>
      <c r="AV5" s="60">
        <f>+'Indice PondENGHO'!BC4</f>
        <v>107.4716796875</v>
      </c>
      <c r="AW5" s="60">
        <f>+'Indice PondENGHO'!BD4</f>
        <v>102.53245544433594</v>
      </c>
      <c r="AX5" s="60">
        <f>+'Indice PondENGHO'!BE4</f>
        <v>105.10300445556641</v>
      </c>
      <c r="AY5" s="60">
        <f>+'Indice PondENGHO'!BF4</f>
        <v>104.03643035888672</v>
      </c>
      <c r="AZ5" s="60">
        <f>+'Indice PondENGHO'!BG4</f>
        <v>106.39570617675781</v>
      </c>
      <c r="BA5" s="60">
        <f>+'Indice PondENGHO'!BH4</f>
        <v>103.98758697509766</v>
      </c>
      <c r="BB5" s="60">
        <f>+'Indice PondENGHO'!BI4</f>
        <v>107.63965606689453</v>
      </c>
      <c r="BC5" s="60">
        <f>+'Indice PondENGHO'!BJ4</f>
        <v>104.81920623779297</v>
      </c>
      <c r="BD5" s="60">
        <f>+'Indice PondENGHO'!BK4</f>
        <v>103.98511505126953</v>
      </c>
      <c r="BE5" s="60">
        <f t="shared" si="1"/>
        <v>104.28218841552734</v>
      </c>
      <c r="BG5" s="61">
        <f t="shared" ref="BG5:BG35" si="41">+AE$1*(AE5-AE4)/$AQ4</f>
        <v>0.49316957466034506</v>
      </c>
      <c r="BH5" s="61">
        <f t="shared" si="4"/>
        <v>9.7982499492224054E-2</v>
      </c>
      <c r="BI5" s="61">
        <f t="shared" si="5"/>
        <v>0.14181183729831517</v>
      </c>
      <c r="BJ5" s="61">
        <f t="shared" si="6"/>
        <v>0.69670666405002635</v>
      </c>
      <c r="BK5" s="61">
        <f t="shared" si="7"/>
        <v>3.3764308739691953E-2</v>
      </c>
      <c r="BL5" s="61">
        <f t="shared" si="8"/>
        <v>0.10567747100318041</v>
      </c>
      <c r="BM5" s="61">
        <f t="shared" si="9"/>
        <v>0.19923212474904969</v>
      </c>
      <c r="BN5" s="61">
        <f t="shared" si="10"/>
        <v>0.18040047710536314</v>
      </c>
      <c r="BO5" s="61">
        <f t="shared" si="11"/>
        <v>0.11070223857234042</v>
      </c>
      <c r="BP5" s="61">
        <f t="shared" si="12"/>
        <v>7.745246273074391E-2</v>
      </c>
      <c r="BQ5" s="61">
        <f t="shared" si="13"/>
        <v>7.5806356181977133E-2</v>
      </c>
      <c r="BR5" s="61">
        <f t="shared" si="14"/>
        <v>6.6855747838130017E-2</v>
      </c>
      <c r="BS5" s="61">
        <f>+SUM(BG5:BR5)</f>
        <v>2.2795617624213875</v>
      </c>
      <c r="BT5" s="61">
        <f t="shared" ref="BT5:BT68" si="42">100*(D5/D4-1)</f>
        <v>2.0859246316861979</v>
      </c>
      <c r="BV5" s="61">
        <f t="shared" ref="BV5:BV36" si="43">+AS$1*(AS4-AS3)/$BE3</f>
        <v>0.13275552423016052</v>
      </c>
      <c r="BW5" s="61">
        <f t="shared" si="15"/>
        <v>8.6809107490533041E-2</v>
      </c>
      <c r="BX5" s="61">
        <f t="shared" si="16"/>
        <v>0.11813823784379217</v>
      </c>
      <c r="BY5" s="61">
        <f t="shared" si="17"/>
        <v>0.82157884035581985</v>
      </c>
      <c r="BZ5" s="61">
        <f t="shared" si="18"/>
        <v>6.7558080524871264E-2</v>
      </c>
      <c r="CA5" s="61">
        <f t="shared" si="19"/>
        <v>0.23031469229005103</v>
      </c>
      <c r="CB5" s="61">
        <f t="shared" si="20"/>
        <v>0.29608089968894991</v>
      </c>
      <c r="CC5" s="61">
        <f t="shared" si="21"/>
        <v>0.17320777202858886</v>
      </c>
      <c r="CD5" s="61">
        <f t="shared" si="22"/>
        <v>0.15241941300425982</v>
      </c>
      <c r="CE5" s="61">
        <f t="shared" si="23"/>
        <v>0.18046332685694344</v>
      </c>
      <c r="CF5" s="61">
        <f t="shared" si="24"/>
        <v>0.14110885081371496</v>
      </c>
      <c r="CG5" s="61">
        <f t="shared" si="25"/>
        <v>9.6699125143498821E-2</v>
      </c>
      <c r="CH5" s="61">
        <f t="shared" ref="CH5:CH68" si="44">+SUM(BV5:CG5)</f>
        <v>2.4971338702711838</v>
      </c>
      <c r="CI5" s="53">
        <f t="shared" ref="CI5:CI68" si="45">100*(H5/H4-1)</f>
        <v>2.3617727861796833</v>
      </c>
      <c r="CK5" s="61">
        <f t="shared" si="26"/>
        <v>0.28196391595683351</v>
      </c>
      <c r="CL5" s="61">
        <f t="shared" ref="CL5:CL68" si="46">+BH5-BW5</f>
        <v>1.1173392001691013E-2</v>
      </c>
      <c r="CM5" s="61">
        <f t="shared" ref="CM5:CM68" si="47">+BI5-BX5</f>
        <v>2.3673599454523006E-2</v>
      </c>
      <c r="CN5" s="61">
        <f t="shared" ref="CN5:CN68" si="48">+BJ5-BY5</f>
        <v>-0.1248721763057935</v>
      </c>
      <c r="CO5" s="61">
        <f t="shared" ref="CO5:CO68" si="49">+BK5-BZ5</f>
        <v>-3.3793771785179311E-2</v>
      </c>
      <c r="CP5" s="61">
        <f t="shared" ref="CP5:CP68" si="50">+BL5-CA5</f>
        <v>-0.12463722128687062</v>
      </c>
      <c r="CQ5" s="61">
        <f t="shared" ref="CQ5:CQ68" si="51">+BM5-CB5</f>
        <v>-9.6848774939900212E-2</v>
      </c>
      <c r="CR5" s="61">
        <f t="shared" ref="CR5:CR68" si="52">+BN5-CC5</f>
        <v>7.1927050767742751E-3</v>
      </c>
      <c r="CS5" s="61">
        <f t="shared" ref="CS5:CS68" si="53">+BO5-CD5</f>
        <v>-4.1717174431919399E-2</v>
      </c>
      <c r="CT5" s="61">
        <f t="shared" ref="CT5:CT68" si="54">+BP5-CE5</f>
        <v>-0.10301086412619953</v>
      </c>
      <c r="CU5" s="61">
        <f t="shared" ref="CU5:CU68" si="55">+BQ5-CF5</f>
        <v>-6.5302494631737831E-2</v>
      </c>
      <c r="CV5" s="61">
        <f t="shared" ref="CV5:CV68" si="56">+BR5-CG5</f>
        <v>-2.9843377305368804E-2</v>
      </c>
      <c r="CW5" s="61">
        <f t="shared" ref="CW5:CW68" si="57">+BS5-CH5</f>
        <v>-0.2175721078497963</v>
      </c>
      <c r="CX5" s="61">
        <f t="shared" ref="CX5:CX68" si="58">+BT5-CI5</f>
        <v>-0.27584815449348543</v>
      </c>
    </row>
    <row r="6" spans="1:102" x14ac:dyDescent="0.2">
      <c r="A6" s="59">
        <f>+'Indice PondENGHO'!A5</f>
        <v>42795</v>
      </c>
      <c r="B6" s="53">
        <f>+'Indice PondENGHO'!B5</f>
        <v>3</v>
      </c>
      <c r="C6" s="53">
        <f>+'Indice PondENGHO'!C5</f>
        <v>2017</v>
      </c>
      <c r="D6" s="60">
        <f>+'Indice PondENGHO'!BL5</f>
        <v>105.64869689941406</v>
      </c>
      <c r="E6" s="60">
        <f>+'Indice PondENGHO'!BM5</f>
        <v>105.74728393554688</v>
      </c>
      <c r="F6" s="60">
        <f>+'Indice PondENGHO'!BN5</f>
        <v>105.75559234619141</v>
      </c>
      <c r="G6" s="60">
        <f>+'Indice PondENGHO'!BO5</f>
        <v>105.78517150878906</v>
      </c>
      <c r="H6" s="60">
        <f>+'Indice PondENGHO'!BP5</f>
        <v>105.88672637939453</v>
      </c>
      <c r="I6" s="60">
        <f>+'Indice PondENGHO'!CD5</f>
        <v>105.79020690917969</v>
      </c>
      <c r="K6" s="61">
        <f t="shared" si="29"/>
        <v>0.22415543913056526</v>
      </c>
      <c r="L6" s="61">
        <f t="shared" si="30"/>
        <v>0.2725611998515049</v>
      </c>
      <c r="M6" s="61">
        <f t="shared" si="31"/>
        <v>0.30030557382595496</v>
      </c>
      <c r="N6" s="61">
        <f t="shared" si="32"/>
        <v>0.3660820509151218</v>
      </c>
      <c r="O6" s="61">
        <f t="shared" si="33"/>
        <v>0.49830705011192766</v>
      </c>
      <c r="P6" s="61">
        <f t="shared" si="34"/>
        <v>1.6614113138350746</v>
      </c>
      <c r="Q6" s="61">
        <f t="shared" si="35"/>
        <v>1.6614365224822292</v>
      </c>
      <c r="S6" s="60">
        <f>+'Indice PondENGHO'!D5</f>
        <v>104.03205871582031</v>
      </c>
      <c r="T6" s="60">
        <f>+'Indice PondENGHO'!P5</f>
        <v>104.07159423828125</v>
      </c>
      <c r="U6" s="60">
        <f>+'Indice PondENGHO'!AB5</f>
        <v>104.08123779296875</v>
      </c>
      <c r="V6" s="60">
        <f>+'Indice PondENGHO'!AN5</f>
        <v>104.10099029541016</v>
      </c>
      <c r="W6" s="60">
        <f>+'Indice PondENGHO'!AZ5</f>
        <v>104.17098236083984</v>
      </c>
      <c r="Y6" s="61">
        <f t="shared" si="36"/>
        <v>0.53887738099727955</v>
      </c>
      <c r="Z6" s="61">
        <f t="shared" si="37"/>
        <v>0.45984322541513301</v>
      </c>
      <c r="AA6" s="61">
        <f t="shared" si="38"/>
        <v>0.43658480312582132</v>
      </c>
      <c r="AB6" s="61">
        <f t="shared" si="39"/>
        <v>0.37205470282208564</v>
      </c>
      <c r="AC6" s="61">
        <f t="shared" si="40"/>
        <v>0.29425741007975081</v>
      </c>
      <c r="AE6" s="60">
        <f>+'Indice PondENGHO'!D5</f>
        <v>104.03205871582031</v>
      </c>
      <c r="AF6" s="60">
        <f>+'Indice PondENGHO'!E5</f>
        <v>106.98245239257813</v>
      </c>
      <c r="AG6" s="60">
        <f>+'Indice PondENGHO'!F5</f>
        <v>105.17575073242188</v>
      </c>
      <c r="AH6" s="60">
        <f>+'Indice PondENGHO'!G5</f>
        <v>111.78063201904297</v>
      </c>
      <c r="AI6" s="60">
        <f>+'Indice PondENGHO'!H5</f>
        <v>103.19927215576172</v>
      </c>
      <c r="AJ6" s="60">
        <f>+'Indice PondENGHO'!I5</f>
        <v>107.26433563232422</v>
      </c>
      <c r="AK6" s="60">
        <f>+'Indice PondENGHO'!J5</f>
        <v>105.27593994140625</v>
      </c>
      <c r="AL6" s="60">
        <f>+'Indice PondENGHO'!K5</f>
        <v>109.44882202148438</v>
      </c>
      <c r="AM6" s="60">
        <f>+'Indice PondENGHO'!L5</f>
        <v>106.35136413574219</v>
      </c>
      <c r="AN6" s="60">
        <f>+'Indice PondENGHO'!M5</f>
        <v>105.30740356445313</v>
      </c>
      <c r="AO6" s="60">
        <f>+'Indice PondENGHO'!N5</f>
        <v>105.87038421630859</v>
      </c>
      <c r="AP6" s="60">
        <f>+'Indice PondENGHO'!O5</f>
        <v>105.8021240234375</v>
      </c>
      <c r="AQ6" s="60">
        <f t="shared" si="0"/>
        <v>105.64869689941406</v>
      </c>
      <c r="AR6" s="60"/>
      <c r="AS6" s="60">
        <f>+'Indice PondENGHO'!AZ5</f>
        <v>104.17098236083984</v>
      </c>
      <c r="AT6" s="60">
        <f>+'Indice PondENGHO'!BA5</f>
        <v>106.92048645019531</v>
      </c>
      <c r="AU6" s="60">
        <f>+'Indice PondENGHO'!BB5</f>
        <v>104.997802734375</v>
      </c>
      <c r="AV6" s="60">
        <f>+'Indice PondENGHO'!BC5</f>
        <v>110.73004913330078</v>
      </c>
      <c r="AW6" s="60">
        <f>+'Indice PondENGHO'!BD5</f>
        <v>103.31316375732422</v>
      </c>
      <c r="AX6" s="60">
        <f>+'Indice PondENGHO'!BE5</f>
        <v>107.12633514404297</v>
      </c>
      <c r="AY6" s="60">
        <f>+'Indice PondENGHO'!BF5</f>
        <v>105.29332733154297</v>
      </c>
      <c r="AZ6" s="60">
        <f>+'Indice PondENGHO'!BG5</f>
        <v>109.64917755126953</v>
      </c>
      <c r="BA6" s="60">
        <f>+'Indice PondENGHO'!BH5</f>
        <v>106.53427124023438</v>
      </c>
      <c r="BB6" s="60">
        <f>+'Indice PondENGHO'!BI5</f>
        <v>103.19100952148438</v>
      </c>
      <c r="BC6" s="60">
        <f>+'Indice PondENGHO'!BJ5</f>
        <v>105.82743835449219</v>
      </c>
      <c r="BD6" s="60">
        <f>+'Indice PondENGHO'!BK5</f>
        <v>105.826416015625</v>
      </c>
      <c r="BE6" s="60">
        <f t="shared" si="1"/>
        <v>105.88672637939453</v>
      </c>
      <c r="BG6" s="61">
        <f t="shared" si="41"/>
        <v>0.53887738099727955</v>
      </c>
      <c r="BH6" s="61">
        <f t="shared" si="4"/>
        <v>4.0383983456110273E-2</v>
      </c>
      <c r="BI6" s="61">
        <f t="shared" si="5"/>
        <v>0.10911806351290428</v>
      </c>
      <c r="BJ6" s="61">
        <f t="shared" si="6"/>
        <v>0.68873084978964472</v>
      </c>
      <c r="BK6" s="61">
        <f t="shared" si="7"/>
        <v>3.8069204942637706E-2</v>
      </c>
      <c r="BL6" s="61">
        <f t="shared" si="8"/>
        <v>8.7555752615953289E-2</v>
      </c>
      <c r="BM6" s="61">
        <f t="shared" si="9"/>
        <v>0.12514424483846975</v>
      </c>
      <c r="BN6" s="61">
        <f t="shared" si="10"/>
        <v>0.17713892760609332</v>
      </c>
      <c r="BO6" s="61">
        <f t="shared" si="11"/>
        <v>0.16067157518081429</v>
      </c>
      <c r="BP6" s="61">
        <f t="shared" si="12"/>
        <v>-3.3123022276518498E-2</v>
      </c>
      <c r="BQ6" s="61">
        <f t="shared" si="13"/>
        <v>5.0300882171393516E-2</v>
      </c>
      <c r="BR6" s="61">
        <f t="shared" si="14"/>
        <v>6.9069696911426059E-2</v>
      </c>
      <c r="BS6" s="61">
        <f t="shared" ref="BS6:BS68" si="59">+SUM(BG6:BR6)</f>
        <v>2.0519375397462083</v>
      </c>
      <c r="BT6" s="61">
        <f t="shared" si="42"/>
        <v>1.8410781591865932</v>
      </c>
      <c r="BV6" s="61">
        <f t="shared" si="43"/>
        <v>0.21120565870351155</v>
      </c>
      <c r="BW6" s="61">
        <f t="shared" si="15"/>
        <v>2.926710954251913E-2</v>
      </c>
      <c r="BX6" s="61">
        <f t="shared" si="16"/>
        <v>6.2438997009254683E-2</v>
      </c>
      <c r="BY6" s="61">
        <f t="shared" si="17"/>
        <v>0.45679805113002858</v>
      </c>
      <c r="BZ6" s="61">
        <f t="shared" si="18"/>
        <v>5.2370888744204931E-2</v>
      </c>
      <c r="CA6" s="61">
        <f t="shared" si="19"/>
        <v>0.15515267378866071</v>
      </c>
      <c r="CB6" s="61">
        <f t="shared" si="20"/>
        <v>0.18856293728374621</v>
      </c>
      <c r="CC6" s="61">
        <f t="shared" si="21"/>
        <v>0.1421298564667392</v>
      </c>
      <c r="CD6" s="61">
        <f t="shared" si="22"/>
        <v>0.23801424358160048</v>
      </c>
      <c r="CE6" s="61">
        <f t="shared" si="23"/>
        <v>-0.16056677374936826</v>
      </c>
      <c r="CF6" s="61">
        <f t="shared" si="24"/>
        <v>7.8908045849852768E-2</v>
      </c>
      <c r="CG6" s="61">
        <f t="shared" si="25"/>
        <v>8.8426540735455209E-2</v>
      </c>
      <c r="CH6" s="61">
        <f t="shared" si="44"/>
        <v>1.5427082290862051</v>
      </c>
      <c r="CI6" s="53">
        <f t="shared" si="45"/>
        <v>1.5386500688628457</v>
      </c>
      <c r="CK6" s="61">
        <f t="shared" si="26"/>
        <v>0.24461997091752874</v>
      </c>
      <c r="CL6" s="61">
        <f t="shared" si="46"/>
        <v>1.1116873913591143E-2</v>
      </c>
      <c r="CM6" s="61">
        <f t="shared" si="47"/>
        <v>4.6679066503649592E-2</v>
      </c>
      <c r="CN6" s="61">
        <f t="shared" si="48"/>
        <v>0.23193279865961614</v>
      </c>
      <c r="CO6" s="61">
        <f t="shared" si="49"/>
        <v>-1.4301683801567225E-2</v>
      </c>
      <c r="CP6" s="61">
        <f t="shared" si="50"/>
        <v>-6.7596921172707422E-2</v>
      </c>
      <c r="CQ6" s="61">
        <f t="shared" si="51"/>
        <v>-6.3418692445276453E-2</v>
      </c>
      <c r="CR6" s="61">
        <f t="shared" si="52"/>
        <v>3.5009071139354114E-2</v>
      </c>
      <c r="CS6" s="61">
        <f t="shared" si="53"/>
        <v>-7.7342668400786185E-2</v>
      </c>
      <c r="CT6" s="61">
        <f t="shared" si="54"/>
        <v>0.12744375147284975</v>
      </c>
      <c r="CU6" s="61">
        <f t="shared" si="55"/>
        <v>-2.8607163678459252E-2</v>
      </c>
      <c r="CV6" s="61">
        <f t="shared" si="56"/>
        <v>-1.9356843824029149E-2</v>
      </c>
      <c r="CW6" s="61">
        <f t="shared" si="57"/>
        <v>0.50922931066000321</v>
      </c>
      <c r="CX6" s="61">
        <f t="shared" si="58"/>
        <v>0.30242809032374751</v>
      </c>
    </row>
    <row r="7" spans="1:102" x14ac:dyDescent="0.2">
      <c r="A7" s="59">
        <f>+'Indice PondENGHO'!A6</f>
        <v>42826</v>
      </c>
      <c r="B7" s="53">
        <f>+'Indice PondENGHO'!B6</f>
        <v>4</v>
      </c>
      <c r="C7" s="53">
        <f>+'Indice PondENGHO'!C6</f>
        <v>2017</v>
      </c>
      <c r="D7" s="60">
        <f>+'Indice PondENGHO'!BL6</f>
        <v>108.53758239746094</v>
      </c>
      <c r="E7" s="60">
        <f>+'Indice PondENGHO'!BM6</f>
        <v>108.64006805419922</v>
      </c>
      <c r="F7" s="60">
        <f>+'Indice PondENGHO'!BN6</f>
        <v>108.63882446289063</v>
      </c>
      <c r="G7" s="60">
        <f>+'Indice PondENGHO'!BO6</f>
        <v>108.55855560302734</v>
      </c>
      <c r="H7" s="60">
        <f>+'Indice PondENGHO'!BP6</f>
        <v>108.60956573486328</v>
      </c>
      <c r="I7" s="60">
        <f>+'Indice PondENGHO'!CD6</f>
        <v>108.59931182861328</v>
      </c>
      <c r="K7" s="61">
        <f t="shared" si="29"/>
        <v>0.33351086424428822</v>
      </c>
      <c r="L7" s="61">
        <f t="shared" si="30"/>
        <v>0.4244498749149257</v>
      </c>
      <c r="M7" s="61">
        <f t="shared" si="31"/>
        <v>0.48162758943986256</v>
      </c>
      <c r="N7" s="61">
        <f t="shared" si="32"/>
        <v>0.58397426636805361</v>
      </c>
      <c r="O7" s="61">
        <f t="shared" si="33"/>
        <v>0.83178830829437345</v>
      </c>
      <c r="P7" s="61">
        <f t="shared" si="34"/>
        <v>2.6553509032615037</v>
      </c>
      <c r="Q7" s="61">
        <f t="shared" si="35"/>
        <v>2.6553544052004607</v>
      </c>
      <c r="S7" s="60">
        <f>+'Indice PondENGHO'!D6</f>
        <v>106.74706268310547</v>
      </c>
      <c r="T7" s="60">
        <f>+'Indice PondENGHO'!P6</f>
        <v>106.77998352050781</v>
      </c>
      <c r="U7" s="60">
        <f>+'Indice PondENGHO'!AB6</f>
        <v>106.77767944335938</v>
      </c>
      <c r="V7" s="60">
        <f>+'Indice PondENGHO'!AN6</f>
        <v>106.78334808349609</v>
      </c>
      <c r="W7" s="60">
        <f>+'Indice PondENGHO'!AZ6</f>
        <v>106.83948516845703</v>
      </c>
      <c r="Y7" s="61">
        <f t="shared" si="36"/>
        <v>0.88595318072096763</v>
      </c>
      <c r="Z7" s="61">
        <f t="shared" si="37"/>
        <v>0.70929646586164241</v>
      </c>
      <c r="AA7" s="61">
        <f t="shared" si="38"/>
        <v>0.64700408350768868</v>
      </c>
      <c r="AB7" s="61">
        <f t="shared" si="39"/>
        <v>0.53453500599507375</v>
      </c>
      <c r="AC7" s="61">
        <f t="shared" si="40"/>
        <v>0.39562553728483674</v>
      </c>
      <c r="AE7" s="60">
        <f>+'Indice PondENGHO'!D6</f>
        <v>106.74706268310547</v>
      </c>
      <c r="AF7" s="60">
        <f>+'Indice PondENGHO'!E6</f>
        <v>110.34063720703125</v>
      </c>
      <c r="AG7" s="60">
        <f>+'Indice PondENGHO'!F6</f>
        <v>107.36605834960938</v>
      </c>
      <c r="AH7" s="60">
        <f>+'Indice PondENGHO'!G6</f>
        <v>118.5626220703125</v>
      </c>
      <c r="AI7" s="60">
        <f>+'Indice PondENGHO'!H6</f>
        <v>104.70502471923828</v>
      </c>
      <c r="AJ7" s="60">
        <f>+'Indice PondENGHO'!I6</f>
        <v>109.30916595458984</v>
      </c>
      <c r="AK7" s="60">
        <f>+'Indice PondENGHO'!J6</f>
        <v>105.92284393310547</v>
      </c>
      <c r="AL7" s="60">
        <f>+'Indice PondENGHO'!K6</f>
        <v>117.38151550292969</v>
      </c>
      <c r="AM7" s="60">
        <f>+'Indice PondENGHO'!L6</f>
        <v>109.00621032714844</v>
      </c>
      <c r="AN7" s="60">
        <f>+'Indice PondENGHO'!M6</f>
        <v>109.68583679199219</v>
      </c>
      <c r="AO7" s="60">
        <f>+'Indice PondENGHO'!N6</f>
        <v>107.81092834472656</v>
      </c>
      <c r="AP7" s="60">
        <f>+'Indice PondENGHO'!O6</f>
        <v>107.85284423828125</v>
      </c>
      <c r="AQ7" s="60">
        <f t="shared" si="0"/>
        <v>108.53758239746094</v>
      </c>
      <c r="AR7" s="60"/>
      <c r="AS7" s="60">
        <f>+'Indice PondENGHO'!AZ6</f>
        <v>106.83948516845703</v>
      </c>
      <c r="AT7" s="60">
        <f>+'Indice PondENGHO'!BA6</f>
        <v>110.28956604003906</v>
      </c>
      <c r="AU7" s="60">
        <f>+'Indice PondENGHO'!BB6</f>
        <v>107.43051147460938</v>
      </c>
      <c r="AV7" s="60">
        <f>+'Indice PondENGHO'!BC6</f>
        <v>116.94340515136719</v>
      </c>
      <c r="AW7" s="60">
        <f>+'Indice PondENGHO'!BD6</f>
        <v>104.8968505859375</v>
      </c>
      <c r="AX7" s="60">
        <f>+'Indice PondENGHO'!BE6</f>
        <v>108.93474578857422</v>
      </c>
      <c r="AY7" s="60">
        <f>+'Indice PondENGHO'!BF6</f>
        <v>105.9703369140625</v>
      </c>
      <c r="AZ7" s="60">
        <f>+'Indice PondENGHO'!BG6</f>
        <v>117.46279907226563</v>
      </c>
      <c r="BA7" s="60">
        <f>+'Indice PondENGHO'!BH6</f>
        <v>109.42676544189453</v>
      </c>
      <c r="BB7" s="60">
        <f>+'Indice PondENGHO'!BI6</f>
        <v>108.31094360351563</v>
      </c>
      <c r="BC7" s="60">
        <f>+'Indice PondENGHO'!BJ6</f>
        <v>107.91124725341797</v>
      </c>
      <c r="BD7" s="60">
        <f>+'Indice PondENGHO'!BK6</f>
        <v>107.8009033203125</v>
      </c>
      <c r="BE7" s="60">
        <f t="shared" si="1"/>
        <v>108.60956573486328</v>
      </c>
      <c r="BG7" s="61">
        <f t="shared" si="41"/>
        <v>0.88595318072096763</v>
      </c>
      <c r="BH7" s="61">
        <f t="shared" si="4"/>
        <v>7.0680636106904851E-2</v>
      </c>
      <c r="BI7" s="61">
        <f t="shared" si="5"/>
        <v>0.16569616727427197</v>
      </c>
      <c r="BJ7" s="61">
        <f t="shared" si="6"/>
        <v>0.91098843122503637</v>
      </c>
      <c r="BK7" s="61">
        <f t="shared" si="7"/>
        <v>5.8710705696654396E-2</v>
      </c>
      <c r="BL7" s="61">
        <f t="shared" si="8"/>
        <v>8.1012488306008643E-2</v>
      </c>
      <c r="BM7" s="61">
        <f t="shared" si="9"/>
        <v>6.3612866326945669E-2</v>
      </c>
      <c r="BN7" s="61">
        <f t="shared" si="10"/>
        <v>0.37660876459083298</v>
      </c>
      <c r="BO7" s="61">
        <f t="shared" si="11"/>
        <v>0.19354800139409359</v>
      </c>
      <c r="BP7" s="61">
        <f t="shared" si="12"/>
        <v>6.8307111198056894E-2</v>
      </c>
      <c r="BQ7" s="61">
        <f t="shared" si="13"/>
        <v>8.0612344029325114E-2</v>
      </c>
      <c r="BR7" s="61">
        <f t="shared" si="14"/>
        <v>7.1220563526574951E-2</v>
      </c>
      <c r="BS7" s="61">
        <f t="shared" si="59"/>
        <v>3.0269512603956734</v>
      </c>
      <c r="BT7" s="61">
        <f t="shared" si="42"/>
        <v>2.7344260580869584</v>
      </c>
      <c r="BV7" s="61">
        <f t="shared" si="43"/>
        <v>0.29425741007975081</v>
      </c>
      <c r="BW7" s="61">
        <f t="shared" si="15"/>
        <v>5.8556624428908889E-2</v>
      </c>
      <c r="BX7" s="61">
        <f t="shared" si="16"/>
        <v>0.13714969496716259</v>
      </c>
      <c r="BY7" s="61">
        <f t="shared" si="17"/>
        <v>0.85786464824792652</v>
      </c>
      <c r="BZ7" s="61">
        <f t="shared" si="18"/>
        <v>0.10462586455978827</v>
      </c>
      <c r="CA7" s="61">
        <f t="shared" si="19"/>
        <v>0.13657086655520276</v>
      </c>
      <c r="CB7" s="61">
        <f t="shared" si="20"/>
        <v>0.10002765441808489</v>
      </c>
      <c r="CC7" s="61">
        <f t="shared" si="21"/>
        <v>0.3361702778500919</v>
      </c>
      <c r="CD7" s="61">
        <f t="shared" si="22"/>
        <v>0.26623733307473502</v>
      </c>
      <c r="CE7" s="61">
        <f t="shared" si="23"/>
        <v>0.18199554787512021</v>
      </c>
      <c r="CF7" s="61">
        <f t="shared" si="24"/>
        <v>0.16061542965170192</v>
      </c>
      <c r="CG7" s="61">
        <f t="shared" si="25"/>
        <v>9.3385793960354152E-2</v>
      </c>
      <c r="CH7" s="61">
        <f t="shared" si="44"/>
        <v>2.7274571456688275</v>
      </c>
      <c r="CI7" s="53">
        <f t="shared" si="45"/>
        <v>2.5714642888408523</v>
      </c>
      <c r="CK7" s="61">
        <f t="shared" si="26"/>
        <v>0.49032764343613089</v>
      </c>
      <c r="CL7" s="61">
        <f t="shared" si="46"/>
        <v>1.2124011677995962E-2</v>
      </c>
      <c r="CM7" s="61">
        <f t="shared" si="47"/>
        <v>2.8546472307109383E-2</v>
      </c>
      <c r="CN7" s="61">
        <f t="shared" si="48"/>
        <v>5.3123782977109846E-2</v>
      </c>
      <c r="CO7" s="61">
        <f t="shared" si="49"/>
        <v>-4.5915158863133874E-2</v>
      </c>
      <c r="CP7" s="61">
        <f t="shared" si="50"/>
        <v>-5.5558378249194115E-2</v>
      </c>
      <c r="CQ7" s="61">
        <f t="shared" si="51"/>
        <v>-3.6414788091139225E-2</v>
      </c>
      <c r="CR7" s="61">
        <f t="shared" si="52"/>
        <v>4.0438486740741075E-2</v>
      </c>
      <c r="CS7" s="61">
        <f t="shared" si="53"/>
        <v>-7.2689331680641428E-2</v>
      </c>
      <c r="CT7" s="61">
        <f t="shared" si="54"/>
        <v>-0.11368843667706331</v>
      </c>
      <c r="CU7" s="61">
        <f t="shared" si="55"/>
        <v>-8.0003085622376804E-2</v>
      </c>
      <c r="CV7" s="61">
        <f t="shared" si="56"/>
        <v>-2.2165230433779201E-2</v>
      </c>
      <c r="CW7" s="61">
        <f t="shared" si="57"/>
        <v>0.29949411472684595</v>
      </c>
      <c r="CX7" s="61">
        <f t="shared" si="58"/>
        <v>0.16296176924610606</v>
      </c>
    </row>
    <row r="8" spans="1:102" x14ac:dyDescent="0.2">
      <c r="A8" s="59">
        <f>+'Indice PondENGHO'!A7</f>
        <v>42856</v>
      </c>
      <c r="B8" s="53">
        <f>+'Indice PondENGHO'!B7</f>
        <v>5</v>
      </c>
      <c r="C8" s="53">
        <f>+'Indice PondENGHO'!C7</f>
        <v>2017</v>
      </c>
      <c r="D8" s="60">
        <f>+'Indice PondENGHO'!BL7</f>
        <v>110.56623077392578</v>
      </c>
      <c r="E8" s="60">
        <f>+'Indice PondENGHO'!BM7</f>
        <v>110.59861755371094</v>
      </c>
      <c r="F8" s="60">
        <f>+'Indice PondENGHO'!BN7</f>
        <v>110.55131530761719</v>
      </c>
      <c r="G8" s="60">
        <f>+'Indice PondENGHO'!BO7</f>
        <v>110.41874694824219</v>
      </c>
      <c r="H8" s="60">
        <f>+'Indice PondENGHO'!BP7</f>
        <v>110.44535064697266</v>
      </c>
      <c r="I8" s="60">
        <f>+'Indice PondENGHO'!CD7</f>
        <v>110.49671936035156</v>
      </c>
      <c r="K8" s="61">
        <f t="shared" si="29"/>
        <v>0.22814178126688664</v>
      </c>
      <c r="L8" s="61">
        <f t="shared" si="30"/>
        <v>0.2799389510294632</v>
      </c>
      <c r="M8" s="61">
        <f t="shared" si="31"/>
        <v>0.31120710826952663</v>
      </c>
      <c r="N8" s="61">
        <f t="shared" si="32"/>
        <v>0.38155724295559645</v>
      </c>
      <c r="O8" s="61">
        <f t="shared" si="33"/>
        <v>0.54629972496812085</v>
      </c>
      <c r="P8" s="61">
        <f t="shared" si="34"/>
        <v>1.747144808489594</v>
      </c>
      <c r="Q8" s="61">
        <f t="shared" si="35"/>
        <v>1.7471634946754522</v>
      </c>
      <c r="S8" s="60">
        <f>+'Indice PondENGHO'!D7</f>
        <v>109.09757232666016</v>
      </c>
      <c r="T8" s="60">
        <f>+'Indice PondENGHO'!P7</f>
        <v>109.10128021240234</v>
      </c>
      <c r="U8" s="60">
        <f>+'Indice PondENGHO'!AB7</f>
        <v>109.07940673828125</v>
      </c>
      <c r="V8" s="60">
        <f>+'Indice PondENGHO'!AN7</f>
        <v>109.075927734375</v>
      </c>
      <c r="W8" s="60">
        <f>+'Indice PondENGHO'!AZ7</f>
        <v>109.09492492675781</v>
      </c>
      <c r="Y8" s="61">
        <f t="shared" si="36"/>
        <v>0.7465971735407041</v>
      </c>
      <c r="Z8" s="61">
        <f t="shared" si="37"/>
        <v>0.59173404181001643</v>
      </c>
      <c r="AA8" s="61">
        <f t="shared" si="38"/>
        <v>0.53763575965912991</v>
      </c>
      <c r="AB8" s="61">
        <f t="shared" si="39"/>
        <v>0.44518919711985944</v>
      </c>
      <c r="AC8" s="61">
        <f t="shared" si="40"/>
        <v>0.32600279942518345</v>
      </c>
      <c r="AE8" s="60">
        <f>+'Indice PondENGHO'!D7</f>
        <v>109.09757232666016</v>
      </c>
      <c r="AF8" s="60">
        <f>+'Indice PondENGHO'!E7</f>
        <v>112.78355407714844</v>
      </c>
      <c r="AG8" s="60">
        <f>+'Indice PondENGHO'!F7</f>
        <v>109.28188323974609</v>
      </c>
      <c r="AH8" s="60">
        <f>+'Indice PondENGHO'!G7</f>
        <v>120.76380157470703</v>
      </c>
      <c r="AI8" s="60">
        <f>+'Indice PondENGHO'!H7</f>
        <v>107.61511993408203</v>
      </c>
      <c r="AJ8" s="60">
        <f>+'Indice PondENGHO'!I7</f>
        <v>111.01935577392578</v>
      </c>
      <c r="AK8" s="60">
        <f>+'Indice PondENGHO'!J7</f>
        <v>106.98415374755859</v>
      </c>
      <c r="AL8" s="60">
        <f>+'Indice PondENGHO'!K7</f>
        <v>118.39276123046875</v>
      </c>
      <c r="AM8" s="60">
        <f>+'Indice PondENGHO'!L7</f>
        <v>110.19150543212891</v>
      </c>
      <c r="AN8" s="60">
        <f>+'Indice PondENGHO'!M7</f>
        <v>112.53749847412109</v>
      </c>
      <c r="AO8" s="60">
        <f>+'Indice PondENGHO'!N7</f>
        <v>109.57762145996094</v>
      </c>
      <c r="AP8" s="60">
        <f>+'Indice PondENGHO'!O7</f>
        <v>109.45314025878906</v>
      </c>
      <c r="AQ8" s="60">
        <f t="shared" si="0"/>
        <v>110.56623077392578</v>
      </c>
      <c r="AR8" s="60"/>
      <c r="AS8" s="60">
        <f>+'Indice PondENGHO'!AZ7</f>
        <v>109.09492492675781</v>
      </c>
      <c r="AT8" s="60">
        <f>+'Indice PondENGHO'!BA7</f>
        <v>112.80734252929688</v>
      </c>
      <c r="AU8" s="60">
        <f>+'Indice PondENGHO'!BB7</f>
        <v>109.23014831542969</v>
      </c>
      <c r="AV8" s="60">
        <f>+'Indice PondENGHO'!BC7</f>
        <v>119.11395263671875</v>
      </c>
      <c r="AW8" s="60">
        <f>+'Indice PondENGHO'!BD7</f>
        <v>107.94695281982422</v>
      </c>
      <c r="AX8" s="60">
        <f>+'Indice PondENGHO'!BE7</f>
        <v>110.56863403320313</v>
      </c>
      <c r="AY8" s="60">
        <f>+'Indice PondENGHO'!BF7</f>
        <v>106.91635131835938</v>
      </c>
      <c r="AZ8" s="60">
        <f>+'Indice PondENGHO'!BG7</f>
        <v>118.20719909667969</v>
      </c>
      <c r="BA8" s="60">
        <f>+'Indice PondENGHO'!BH7</f>
        <v>110.69735717773438</v>
      </c>
      <c r="BB8" s="60">
        <f>+'Indice PondENGHO'!BI7</f>
        <v>111.18198394775391</v>
      </c>
      <c r="BC8" s="60">
        <f>+'Indice PondENGHO'!BJ7</f>
        <v>109.36321258544922</v>
      </c>
      <c r="BD8" s="60">
        <f>+'Indice PondENGHO'!BK7</f>
        <v>109.26390838623047</v>
      </c>
      <c r="BE8" s="60">
        <f t="shared" si="1"/>
        <v>110.44535064697266</v>
      </c>
      <c r="BG8" s="61">
        <f t="shared" si="41"/>
        <v>0.7465971735407041</v>
      </c>
      <c r="BH8" s="61">
        <f t="shared" si="4"/>
        <v>5.0048209567478796E-2</v>
      </c>
      <c r="BI8" s="61">
        <f t="shared" si="5"/>
        <v>0.14107405883410762</v>
      </c>
      <c r="BJ8" s="61">
        <f t="shared" si="6"/>
        <v>0.28780290602797326</v>
      </c>
      <c r="BK8" s="61">
        <f t="shared" si="7"/>
        <v>0.11044724547953517</v>
      </c>
      <c r="BL8" s="61">
        <f t="shared" si="8"/>
        <v>6.5951247212789985E-2</v>
      </c>
      <c r="BM8" s="61">
        <f t="shared" si="9"/>
        <v>0.10158540474102283</v>
      </c>
      <c r="BN8" s="61">
        <f t="shared" si="10"/>
        <v>4.6731578415994859E-2</v>
      </c>
      <c r="BO8" s="61">
        <f t="shared" si="11"/>
        <v>8.4112359843639767E-2</v>
      </c>
      <c r="BP8" s="61">
        <f t="shared" si="12"/>
        <v>4.3304117138505904E-2</v>
      </c>
      <c r="BQ8" s="61">
        <f t="shared" si="13"/>
        <v>7.143698948238339E-2</v>
      </c>
      <c r="BR8" s="61">
        <f t="shared" si="14"/>
        <v>5.4098262819490463E-2</v>
      </c>
      <c r="BS8" s="61">
        <f t="shared" si="59"/>
        <v>1.8031895531036257</v>
      </c>
      <c r="BT8" s="61">
        <f t="shared" si="42"/>
        <v>1.8690745930160846</v>
      </c>
      <c r="BV8" s="61">
        <f t="shared" si="43"/>
        <v>0.39562553728483674</v>
      </c>
      <c r="BW8" s="61">
        <f t="shared" si="15"/>
        <v>4.2663391943978127E-2</v>
      </c>
      <c r="BX8" s="61">
        <f t="shared" si="16"/>
        <v>9.8915203824379988E-2</v>
      </c>
      <c r="BY8" s="61">
        <f t="shared" si="17"/>
        <v>0.29216976308580728</v>
      </c>
      <c r="BZ8" s="61">
        <f t="shared" si="18"/>
        <v>0.19645251628318539</v>
      </c>
      <c r="CA8" s="61">
        <f t="shared" si="19"/>
        <v>0.12029755569471885</v>
      </c>
      <c r="CB8" s="61">
        <f t="shared" si="20"/>
        <v>0.13626880985276116</v>
      </c>
      <c r="CC8" s="61">
        <f t="shared" si="21"/>
        <v>3.1223872542100163E-2</v>
      </c>
      <c r="CD8" s="61">
        <f t="shared" si="22"/>
        <v>0.11401865878778647</v>
      </c>
      <c r="CE8" s="61">
        <f t="shared" si="23"/>
        <v>9.9496804824549243E-2</v>
      </c>
      <c r="CF8" s="61">
        <f t="shared" si="24"/>
        <v>0.10910862103717198</v>
      </c>
      <c r="CG8" s="61">
        <f t="shared" si="25"/>
        <v>6.745990795202382E-2</v>
      </c>
      <c r="CH8" s="61">
        <f t="shared" si="44"/>
        <v>1.7037006431132988</v>
      </c>
      <c r="CI8" s="53">
        <f t="shared" si="45"/>
        <v>1.6902607976454709</v>
      </c>
      <c r="CK8" s="61">
        <f t="shared" si="26"/>
        <v>0.42059437411552064</v>
      </c>
      <c r="CL8" s="61">
        <f t="shared" si="46"/>
        <v>7.3848176235006696E-3</v>
      </c>
      <c r="CM8" s="61">
        <f t="shared" si="47"/>
        <v>4.215885500972763E-2</v>
      </c>
      <c r="CN8" s="61">
        <f t="shared" si="48"/>
        <v>-4.3668570578340171E-3</v>
      </c>
      <c r="CO8" s="61">
        <f t="shared" si="49"/>
        <v>-8.6005270803650211E-2</v>
      </c>
      <c r="CP8" s="61">
        <f t="shared" si="50"/>
        <v>-5.4346308481928868E-2</v>
      </c>
      <c r="CQ8" s="61">
        <f t="shared" si="51"/>
        <v>-3.4683405111738327E-2</v>
      </c>
      <c r="CR8" s="61">
        <f t="shared" si="52"/>
        <v>1.5507705873894696E-2</v>
      </c>
      <c r="CS8" s="61">
        <f t="shared" si="53"/>
        <v>-2.9906298944146703E-2</v>
      </c>
      <c r="CT8" s="61">
        <f t="shared" si="54"/>
        <v>-5.6192687686043338E-2</v>
      </c>
      <c r="CU8" s="61">
        <f t="shared" si="55"/>
        <v>-3.7671631554788587E-2</v>
      </c>
      <c r="CV8" s="61">
        <f t="shared" si="56"/>
        <v>-1.3361645132533358E-2</v>
      </c>
      <c r="CW8" s="61">
        <f t="shared" si="57"/>
        <v>9.948890999032689E-2</v>
      </c>
      <c r="CX8" s="61">
        <f t="shared" si="58"/>
        <v>0.1788137953706137</v>
      </c>
    </row>
    <row r="9" spans="1:102" x14ac:dyDescent="0.2">
      <c r="A9" s="59">
        <f>+'Indice PondENGHO'!A8</f>
        <v>42887</v>
      </c>
      <c r="B9" s="53">
        <f>+'Indice PondENGHO'!B8</f>
        <v>6</v>
      </c>
      <c r="C9" s="53">
        <f>+'Indice PondENGHO'!C8</f>
        <v>2017</v>
      </c>
      <c r="D9" s="60">
        <f>+'Indice PondENGHO'!BL8</f>
        <v>111.98466491699219</v>
      </c>
      <c r="E9" s="60">
        <f>+'Indice PondENGHO'!BM8</f>
        <v>112.01293182373047</v>
      </c>
      <c r="F9" s="60">
        <f>+'Indice PondENGHO'!BN8</f>
        <v>111.98253631591797</v>
      </c>
      <c r="G9" s="60">
        <f>+'Indice PondENGHO'!BO8</f>
        <v>111.84759521484375</v>
      </c>
      <c r="H9" s="60">
        <f>+'Indice PondENGHO'!BP8</f>
        <v>111.91211700439453</v>
      </c>
      <c r="I9" s="60">
        <f>+'Indice PondENGHO'!CD8</f>
        <v>111.93470764160156</v>
      </c>
      <c r="K9" s="61">
        <f t="shared" si="29"/>
        <v>0.15677792643767152</v>
      </c>
      <c r="L9" s="61">
        <f t="shared" si="30"/>
        <v>0.19867919478749721</v>
      </c>
      <c r="M9" s="61">
        <f t="shared" si="31"/>
        <v>0.22889406655267786</v>
      </c>
      <c r="N9" s="61">
        <f t="shared" si="32"/>
        <v>0.28804867646870436</v>
      </c>
      <c r="O9" s="61">
        <f t="shared" si="33"/>
        <v>0.42899063852082464</v>
      </c>
      <c r="P9" s="61">
        <f t="shared" si="34"/>
        <v>1.3013905027673756</v>
      </c>
      <c r="Q9" s="61">
        <f t="shared" si="35"/>
        <v>1.3013854977544037</v>
      </c>
      <c r="S9" s="60">
        <f>+'Indice PondENGHO'!D8</f>
        <v>110.46003723144531</v>
      </c>
      <c r="T9" s="60">
        <f>+'Indice PondENGHO'!P8</f>
        <v>110.44353485107422</v>
      </c>
      <c r="U9" s="60">
        <f>+'Indice PondENGHO'!AB8</f>
        <v>110.41435241699219</v>
      </c>
      <c r="V9" s="60">
        <f>+'Indice PondENGHO'!AN8</f>
        <v>110.41536712646484</v>
      </c>
      <c r="W9" s="60">
        <f>+'Indice PondENGHO'!AZ8</f>
        <v>110.46120452880859</v>
      </c>
      <c r="Y9" s="61">
        <f t="shared" si="36"/>
        <v>0.42482226240593973</v>
      </c>
      <c r="Z9" s="61">
        <f t="shared" si="37"/>
        <v>0.33610203811278055</v>
      </c>
      <c r="AA9" s="61">
        <f t="shared" si="38"/>
        <v>0.30642134658645481</v>
      </c>
      <c r="AB9" s="61">
        <f t="shared" si="39"/>
        <v>0.25571988064877466</v>
      </c>
      <c r="AC9" s="61">
        <f t="shared" si="40"/>
        <v>0.19420048985615357</v>
      </c>
      <c r="AE9" s="60">
        <f>+'Indice PondENGHO'!D8</f>
        <v>110.46003723144531</v>
      </c>
      <c r="AF9" s="60">
        <f>+'Indice PondENGHO'!E8</f>
        <v>113.96144866943359</v>
      </c>
      <c r="AG9" s="60">
        <f>+'Indice PondENGHO'!F8</f>
        <v>110.41909027099609</v>
      </c>
      <c r="AH9" s="60">
        <f>+'Indice PondENGHO'!G8</f>
        <v>122.76113891601563</v>
      </c>
      <c r="AI9" s="60">
        <f>+'Indice PondENGHO'!H8</f>
        <v>108.64467620849609</v>
      </c>
      <c r="AJ9" s="60">
        <f>+'Indice PondENGHO'!I8</f>
        <v>112.71711730957031</v>
      </c>
      <c r="AK9" s="60">
        <f>+'Indice PondENGHO'!J8</f>
        <v>107.92303466796875</v>
      </c>
      <c r="AL9" s="60">
        <f>+'Indice PondENGHO'!K8</f>
        <v>119.63895416259766</v>
      </c>
      <c r="AM9" s="60">
        <f>+'Indice PondENGHO'!L8</f>
        <v>112.46979522705078</v>
      </c>
      <c r="AN9" s="60">
        <f>+'Indice PondENGHO'!M8</f>
        <v>115.02138519287109</v>
      </c>
      <c r="AO9" s="60">
        <f>+'Indice PondENGHO'!N8</f>
        <v>110.79644012451172</v>
      </c>
      <c r="AP9" s="60">
        <f>+'Indice PondENGHO'!O8</f>
        <v>110.90650939941406</v>
      </c>
      <c r="AQ9" s="60">
        <f t="shared" si="0"/>
        <v>111.98466491699219</v>
      </c>
      <c r="AR9" s="60"/>
      <c r="AS9" s="60">
        <f>+'Indice PondENGHO'!AZ8</f>
        <v>110.46120452880859</v>
      </c>
      <c r="AT9" s="60">
        <f>+'Indice PondENGHO'!BA8</f>
        <v>113.82203674316406</v>
      </c>
      <c r="AU9" s="60">
        <f>+'Indice PondENGHO'!BB8</f>
        <v>110.28856658935547</v>
      </c>
      <c r="AV9" s="60">
        <f>+'Indice PondENGHO'!BC8</f>
        <v>121.30478668212891</v>
      </c>
      <c r="AW9" s="60">
        <f>+'Indice PondENGHO'!BD8</f>
        <v>109.14565277099609</v>
      </c>
      <c r="AX9" s="60">
        <f>+'Indice PondENGHO'!BE8</f>
        <v>112.13619232177734</v>
      </c>
      <c r="AY9" s="60">
        <f>+'Indice PondENGHO'!BF8</f>
        <v>107.61550140380859</v>
      </c>
      <c r="AZ9" s="60">
        <f>+'Indice PondENGHO'!BG8</f>
        <v>119.75714874267578</v>
      </c>
      <c r="BA9" s="60">
        <f>+'Indice PondENGHO'!BH8</f>
        <v>113.01324462890625</v>
      </c>
      <c r="BB9" s="60">
        <f>+'Indice PondENGHO'!BI8</f>
        <v>113.61156463623047</v>
      </c>
      <c r="BC9" s="60">
        <f>+'Indice PondENGHO'!BJ8</f>
        <v>110.90227508544922</v>
      </c>
      <c r="BD9" s="60">
        <f>+'Indice PondENGHO'!BK8</f>
        <v>110.63562774658203</v>
      </c>
      <c r="BE9" s="60">
        <f t="shared" si="1"/>
        <v>111.91211700439453</v>
      </c>
      <c r="BG9" s="61">
        <f t="shared" si="41"/>
        <v>0.42482226240593973</v>
      </c>
      <c r="BH9" s="61">
        <f t="shared" si="4"/>
        <v>2.3688847054196764E-2</v>
      </c>
      <c r="BI9" s="61">
        <f t="shared" si="5"/>
        <v>8.2203162444150019E-2</v>
      </c>
      <c r="BJ9" s="61">
        <f t="shared" si="6"/>
        <v>0.25635912169404185</v>
      </c>
      <c r="BK9" s="61">
        <f t="shared" si="7"/>
        <v>3.8357952683443969E-2</v>
      </c>
      <c r="BL9" s="61">
        <f t="shared" si="8"/>
        <v>6.4270699297124784E-2</v>
      </c>
      <c r="BM9" s="61">
        <f t="shared" si="9"/>
        <v>8.8218016235705396E-2</v>
      </c>
      <c r="BN9" s="61">
        <f t="shared" si="10"/>
        <v>5.6532302375796421E-2</v>
      </c>
      <c r="BO9" s="61">
        <f t="shared" si="11"/>
        <v>0.15870840633095512</v>
      </c>
      <c r="BP9" s="61">
        <f t="shared" si="12"/>
        <v>3.7027177945442281E-2</v>
      </c>
      <c r="BQ9" s="61">
        <f t="shared" si="13"/>
        <v>4.8379208937291279E-2</v>
      </c>
      <c r="BR9" s="61">
        <f t="shared" si="14"/>
        <v>4.8229922919695016E-2</v>
      </c>
      <c r="BS9" s="61">
        <f t="shared" si="59"/>
        <v>1.3267970803237825</v>
      </c>
      <c r="BT9" s="61">
        <f t="shared" si="42"/>
        <v>1.2828818827754773</v>
      </c>
      <c r="BV9" s="61">
        <f t="shared" si="43"/>
        <v>0.32600279942518345</v>
      </c>
      <c r="BW9" s="61">
        <f t="shared" si="15"/>
        <v>1.6908069717333257E-2</v>
      </c>
      <c r="BX9" s="61">
        <f t="shared" si="16"/>
        <v>5.720791811961267E-2</v>
      </c>
      <c r="BY9" s="61">
        <f t="shared" si="17"/>
        <v>0.28999873072735688</v>
      </c>
      <c r="BZ9" s="61">
        <f t="shared" si="18"/>
        <v>7.5923168821056028E-2</v>
      </c>
      <c r="CA9" s="61">
        <f t="shared" si="19"/>
        <v>0.11349553921535162</v>
      </c>
      <c r="CB9" s="61">
        <f t="shared" si="20"/>
        <v>9.9035242117609737E-2</v>
      </c>
      <c r="CC9" s="61">
        <f t="shared" si="21"/>
        <v>6.3932047708321005E-2</v>
      </c>
      <c r="CD9" s="61">
        <f t="shared" si="22"/>
        <v>0.20436569197494572</v>
      </c>
      <c r="CE9" s="61">
        <f t="shared" si="23"/>
        <v>8.2798373360834551E-2</v>
      </c>
      <c r="CF9" s="61">
        <f t="shared" si="24"/>
        <v>0.11373122458031469</v>
      </c>
      <c r="CG9" s="61">
        <f t="shared" si="25"/>
        <v>6.2199346453593513E-2</v>
      </c>
      <c r="CH9" s="61">
        <f t="shared" si="44"/>
        <v>1.5055981522215129</v>
      </c>
      <c r="CI9" s="53">
        <f t="shared" si="45"/>
        <v>1.3280471734027577</v>
      </c>
      <c r="CK9" s="61">
        <f t="shared" si="26"/>
        <v>0.23062177254978616</v>
      </c>
      <c r="CL9" s="61">
        <f t="shared" si="46"/>
        <v>6.7807773368635076E-3</v>
      </c>
      <c r="CM9" s="61">
        <f t="shared" si="47"/>
        <v>2.4995244324537348E-2</v>
      </c>
      <c r="CN9" s="61">
        <f t="shared" si="48"/>
        <v>-3.3639609033315032E-2</v>
      </c>
      <c r="CO9" s="61">
        <f t="shared" si="49"/>
        <v>-3.7565216137612059E-2</v>
      </c>
      <c r="CP9" s="61">
        <f t="shared" si="50"/>
        <v>-4.9224839918226834E-2</v>
      </c>
      <c r="CQ9" s="61">
        <f t="shared" si="51"/>
        <v>-1.0817225881904341E-2</v>
      </c>
      <c r="CR9" s="61">
        <f t="shared" si="52"/>
        <v>-7.3997453325245835E-3</v>
      </c>
      <c r="CS9" s="61">
        <f t="shared" si="53"/>
        <v>-4.5657285643990603E-2</v>
      </c>
      <c r="CT9" s="61">
        <f t="shared" si="54"/>
        <v>-4.577119541539227E-2</v>
      </c>
      <c r="CU9" s="61">
        <f t="shared" si="55"/>
        <v>-6.5352015643023412E-2</v>
      </c>
      <c r="CV9" s="61">
        <f t="shared" si="56"/>
        <v>-1.3969423533898497E-2</v>
      </c>
      <c r="CW9" s="61">
        <f t="shared" si="57"/>
        <v>-0.17880107189773042</v>
      </c>
      <c r="CX9" s="61">
        <f t="shared" si="58"/>
        <v>-4.5165290627280363E-2</v>
      </c>
    </row>
    <row r="10" spans="1:102" x14ac:dyDescent="0.2">
      <c r="A10" s="59">
        <f>+'Indice PondENGHO'!A9</f>
        <v>42917</v>
      </c>
      <c r="B10" s="53">
        <f>+'Indice PondENGHO'!B9</f>
        <v>7</v>
      </c>
      <c r="C10" s="53">
        <f>+'Indice PondENGHO'!C9</f>
        <v>2017</v>
      </c>
      <c r="D10" s="60">
        <f>+'Indice PondENGHO'!BL9</f>
        <v>114.13205718994141</v>
      </c>
      <c r="E10" s="60">
        <f>+'Indice PondENGHO'!BM9</f>
        <v>114.23109436035156</v>
      </c>
      <c r="F10" s="60">
        <f>+'Indice PondENGHO'!BN9</f>
        <v>114.26043701171875</v>
      </c>
      <c r="G10" s="60">
        <f>+'Indice PondENGHO'!BO9</f>
        <v>114.14899444580078</v>
      </c>
      <c r="H10" s="60">
        <f>+'Indice PondENGHO'!BP9</f>
        <v>114.28753662109375</v>
      </c>
      <c r="I10" s="60">
        <f>+'Indice PondENGHO'!CD9</f>
        <v>114.22412109375</v>
      </c>
      <c r="K10" s="61">
        <f t="shared" si="29"/>
        <v>0.23429970420450316</v>
      </c>
      <c r="L10" s="61">
        <f t="shared" si="30"/>
        <v>0.30759866673926917</v>
      </c>
      <c r="M10" s="61">
        <f t="shared" si="31"/>
        <v>0.35962281359087073</v>
      </c>
      <c r="N10" s="61">
        <f t="shared" si="32"/>
        <v>0.4579903740255763</v>
      </c>
      <c r="O10" s="61">
        <f t="shared" si="33"/>
        <v>0.6858226567128487</v>
      </c>
      <c r="P10" s="61">
        <f t="shared" si="34"/>
        <v>2.0453342152730682</v>
      </c>
      <c r="Q10" s="61">
        <f t="shared" si="35"/>
        <v>2.0453115038088221</v>
      </c>
      <c r="S10" s="60">
        <f>+'Indice PondENGHO'!D9</f>
        <v>112.36148071289063</v>
      </c>
      <c r="T10" s="60">
        <f>+'Indice PondENGHO'!P9</f>
        <v>112.35422515869141</v>
      </c>
      <c r="U10" s="60">
        <f>+'Indice PondENGHO'!AB9</f>
        <v>112.32728576660156</v>
      </c>
      <c r="V10" s="60">
        <f>+'Indice PondENGHO'!AN9</f>
        <v>112.30989074707031</v>
      </c>
      <c r="W10" s="60">
        <f>+'Indice PondENGHO'!AZ9</f>
        <v>112.34126281738281</v>
      </c>
      <c r="Y10" s="61">
        <f t="shared" si="36"/>
        <v>0.5853684536518442</v>
      </c>
      <c r="Z10" s="61">
        <f t="shared" si="37"/>
        <v>0.4723980181477373</v>
      </c>
      <c r="AA10" s="61">
        <f t="shared" si="38"/>
        <v>0.43347981154966081</v>
      </c>
      <c r="AB10" s="61">
        <f t="shared" si="39"/>
        <v>0.35707349444142839</v>
      </c>
      <c r="AC10" s="61">
        <f t="shared" si="40"/>
        <v>0.26372565387670271</v>
      </c>
      <c r="AE10" s="60">
        <f>+'Indice PondENGHO'!D9</f>
        <v>112.36148071289063</v>
      </c>
      <c r="AF10" s="60">
        <f>+'Indice PondENGHO'!E9</f>
        <v>117.51545715332031</v>
      </c>
      <c r="AG10" s="60">
        <f>+'Indice PondENGHO'!F9</f>
        <v>111.33341217041016</v>
      </c>
      <c r="AH10" s="60">
        <f>+'Indice PondENGHO'!G9</f>
        <v>125.07801055908203</v>
      </c>
      <c r="AI10" s="60">
        <f>+'Indice PondENGHO'!H9</f>
        <v>110.70111083984375</v>
      </c>
      <c r="AJ10" s="60">
        <f>+'Indice PondENGHO'!I9</f>
        <v>116.33429718017578</v>
      </c>
      <c r="AK10" s="60">
        <f>+'Indice PondENGHO'!J9</f>
        <v>110.46901702880859</v>
      </c>
      <c r="AL10" s="60">
        <f>+'Indice PondENGHO'!K9</f>
        <v>121.85523223876953</v>
      </c>
      <c r="AM10" s="60">
        <f>+'Indice PondENGHO'!L9</f>
        <v>115.62946319580078</v>
      </c>
      <c r="AN10" s="60">
        <f>+'Indice PondENGHO'!M9</f>
        <v>117.16191101074219</v>
      </c>
      <c r="AO10" s="60">
        <f>+'Indice PondENGHO'!N9</f>
        <v>113.29505157470703</v>
      </c>
      <c r="AP10" s="60">
        <f>+'Indice PondENGHO'!O9</f>
        <v>112.34674072265625</v>
      </c>
      <c r="AQ10" s="60">
        <f t="shared" si="0"/>
        <v>114.13205718994141</v>
      </c>
      <c r="AR10" s="60"/>
      <c r="AS10" s="60">
        <f>+'Indice PondENGHO'!AZ9</f>
        <v>112.34126281738281</v>
      </c>
      <c r="AT10" s="60">
        <f>+'Indice PondENGHO'!BA9</f>
        <v>117.46575164794922</v>
      </c>
      <c r="AU10" s="60">
        <f>+'Indice PondENGHO'!BB9</f>
        <v>111.26816558837891</v>
      </c>
      <c r="AV10" s="60">
        <f>+'Indice PondENGHO'!BC9</f>
        <v>123.86968231201172</v>
      </c>
      <c r="AW10" s="60">
        <f>+'Indice PondENGHO'!BD9</f>
        <v>111.06087493896484</v>
      </c>
      <c r="AX10" s="60">
        <f>+'Indice PondENGHO'!BE9</f>
        <v>115.95888519287109</v>
      </c>
      <c r="AY10" s="60">
        <f>+'Indice PondENGHO'!BF9</f>
        <v>109.87563323974609</v>
      </c>
      <c r="AZ10" s="60">
        <f>+'Indice PondENGHO'!BG9</f>
        <v>121.58207702636719</v>
      </c>
      <c r="BA10" s="60">
        <f>+'Indice PondENGHO'!BH9</f>
        <v>116.11452484130859</v>
      </c>
      <c r="BB10" s="60">
        <f>+'Indice PondENGHO'!BI9</f>
        <v>115.7061767578125</v>
      </c>
      <c r="BC10" s="60">
        <f>+'Indice PondENGHO'!BJ9</f>
        <v>113.78730773925781</v>
      </c>
      <c r="BD10" s="60">
        <f>+'Indice PondENGHO'!BK9</f>
        <v>112.18100738525391</v>
      </c>
      <c r="BE10" s="60">
        <f t="shared" si="1"/>
        <v>114.28753662109375</v>
      </c>
      <c r="BG10" s="61">
        <f t="shared" si="41"/>
        <v>0.5853684536518442</v>
      </c>
      <c r="BH10" s="61">
        <f t="shared" si="4"/>
        <v>7.0569965646480756E-2</v>
      </c>
      <c r="BI10" s="61">
        <f t="shared" si="5"/>
        <v>6.5254739628748504E-2</v>
      </c>
      <c r="BJ10" s="61">
        <f t="shared" si="6"/>
        <v>0.2936048852573217</v>
      </c>
      <c r="BK10" s="61">
        <f t="shared" si="7"/>
        <v>7.5645689930458546E-2</v>
      </c>
      <c r="BL10" s="61">
        <f t="shared" si="8"/>
        <v>0.13519803840035888</v>
      </c>
      <c r="BM10" s="61">
        <f t="shared" si="9"/>
        <v>0.23619250609645456</v>
      </c>
      <c r="BN10" s="61">
        <f t="shared" si="10"/>
        <v>9.9265786882870771E-2</v>
      </c>
      <c r="BO10" s="61">
        <f t="shared" si="11"/>
        <v>0.21731833210149212</v>
      </c>
      <c r="BP10" s="61">
        <f t="shared" si="12"/>
        <v>3.1504547639873412E-2</v>
      </c>
      <c r="BQ10" s="61">
        <f t="shared" si="13"/>
        <v>9.7922466088226162E-2</v>
      </c>
      <c r="BR10" s="61">
        <f t="shared" si="14"/>
        <v>4.7188572002219341E-2</v>
      </c>
      <c r="BS10" s="61">
        <f t="shared" si="59"/>
        <v>1.9550339833263488</v>
      </c>
      <c r="BT10" s="61">
        <f t="shared" si="42"/>
        <v>1.9175770848097518</v>
      </c>
      <c r="BV10" s="61">
        <f t="shared" si="43"/>
        <v>0.19420048985615357</v>
      </c>
      <c r="BW10" s="61">
        <f t="shared" si="15"/>
        <v>5.9920242494122644E-2</v>
      </c>
      <c r="BX10" s="61">
        <f t="shared" si="16"/>
        <v>5.225375128116929E-2</v>
      </c>
      <c r="BY10" s="61">
        <f t="shared" si="17"/>
        <v>0.33506312956795031</v>
      </c>
      <c r="BZ10" s="61">
        <f t="shared" si="18"/>
        <v>0.11971631089344743</v>
      </c>
      <c r="CA10" s="61">
        <f t="shared" si="19"/>
        <v>0.27314598901771309</v>
      </c>
      <c r="CB10" s="61">
        <f t="shared" si="20"/>
        <v>0.31595370502914355</v>
      </c>
      <c r="CC10" s="61">
        <f t="shared" si="21"/>
        <v>7.4287741465738674E-2</v>
      </c>
      <c r="CD10" s="61">
        <f t="shared" si="22"/>
        <v>0.27008587745927559</v>
      </c>
      <c r="CE10" s="61">
        <f t="shared" si="23"/>
        <v>7.0447310498475704E-2</v>
      </c>
      <c r="CF10" s="61">
        <f t="shared" si="24"/>
        <v>0.21039941065513812</v>
      </c>
      <c r="CG10" s="61">
        <f t="shared" si="25"/>
        <v>6.9155394983729815E-2</v>
      </c>
      <c r="CH10" s="61">
        <f t="shared" si="44"/>
        <v>2.0446293532020579</v>
      </c>
      <c r="CI10" s="53">
        <f t="shared" si="45"/>
        <v>2.1225758928373528</v>
      </c>
      <c r="CK10" s="61">
        <f t="shared" si="26"/>
        <v>0.32164279977514149</v>
      </c>
      <c r="CL10" s="61">
        <f t="shared" si="46"/>
        <v>1.0649723152358112E-2</v>
      </c>
      <c r="CM10" s="61">
        <f t="shared" si="47"/>
        <v>1.3000988347579213E-2</v>
      </c>
      <c r="CN10" s="61">
        <f t="shared" si="48"/>
        <v>-4.1458244310628611E-2</v>
      </c>
      <c r="CO10" s="61">
        <f t="shared" si="49"/>
        <v>-4.4070620962988888E-2</v>
      </c>
      <c r="CP10" s="61">
        <f t="shared" si="50"/>
        <v>-0.13794795061735421</v>
      </c>
      <c r="CQ10" s="61">
        <f t="shared" si="51"/>
        <v>-7.9761198932688987E-2</v>
      </c>
      <c r="CR10" s="61">
        <f t="shared" si="52"/>
        <v>2.4978045417132097E-2</v>
      </c>
      <c r="CS10" s="61">
        <f t="shared" si="53"/>
        <v>-5.2767545357783469E-2</v>
      </c>
      <c r="CT10" s="61">
        <f t="shared" si="54"/>
        <v>-3.8942762858602292E-2</v>
      </c>
      <c r="CU10" s="61">
        <f t="shared" si="55"/>
        <v>-0.11247694456691196</v>
      </c>
      <c r="CV10" s="61">
        <f t="shared" si="56"/>
        <v>-2.1966822981510474E-2</v>
      </c>
      <c r="CW10" s="61">
        <f t="shared" si="57"/>
        <v>-8.9595369875709041E-2</v>
      </c>
      <c r="CX10" s="61">
        <f t="shared" si="58"/>
        <v>-0.20499880802760106</v>
      </c>
    </row>
    <row r="11" spans="1:102" x14ac:dyDescent="0.2">
      <c r="A11" s="59">
        <f>+'Indice PondENGHO'!A10</f>
        <v>42948</v>
      </c>
      <c r="B11" s="53">
        <f>+'Indice PondENGHO'!B10</f>
        <v>8</v>
      </c>
      <c r="C11" s="53">
        <f>+'Indice PondENGHO'!C10</f>
        <v>2017</v>
      </c>
      <c r="D11" s="60">
        <f>+'Indice PondENGHO'!BL10</f>
        <v>115.73587036132813</v>
      </c>
      <c r="E11" s="60">
        <f>+'Indice PondENGHO'!BM10</f>
        <v>115.85997772216797</v>
      </c>
      <c r="F11" s="60">
        <f>+'Indice PondENGHO'!BN10</f>
        <v>115.91897583007813</v>
      </c>
      <c r="G11" s="60">
        <f>+'Indice PondENGHO'!BO10</f>
        <v>115.79045104980469</v>
      </c>
      <c r="H11" s="60">
        <f>+'Indice PondENGHO'!BP10</f>
        <v>115.92357635498047</v>
      </c>
      <c r="I11" s="60">
        <f>+'Indice PondENGHO'!CD10</f>
        <v>115.86030578613281</v>
      </c>
      <c r="K11" s="61">
        <f t="shared" si="29"/>
        <v>0.17148300067243125</v>
      </c>
      <c r="L11" s="61">
        <f t="shared" si="30"/>
        <v>0.22135432609939271</v>
      </c>
      <c r="M11" s="61">
        <f t="shared" si="31"/>
        <v>0.25659313459663058</v>
      </c>
      <c r="N11" s="61">
        <f t="shared" si="32"/>
        <v>0.32011110189889169</v>
      </c>
      <c r="O11" s="61">
        <f t="shared" si="33"/>
        <v>0.46288411899640391</v>
      </c>
      <c r="P11" s="61">
        <f t="shared" si="34"/>
        <v>1.4324256822637502</v>
      </c>
      <c r="Q11" s="61">
        <f t="shared" si="35"/>
        <v>1.4324336022160322</v>
      </c>
      <c r="S11" s="60">
        <f>+'Indice PondENGHO'!D10</f>
        <v>114.25117492675781</v>
      </c>
      <c r="T11" s="60">
        <f>+'Indice PondENGHO'!P10</f>
        <v>114.33045959472656</v>
      </c>
      <c r="U11" s="60">
        <f>+'Indice PondENGHO'!AB10</f>
        <v>114.37197113037109</v>
      </c>
      <c r="V11" s="60">
        <f>+'Indice PondENGHO'!AN10</f>
        <v>114.38284301757813</v>
      </c>
      <c r="W11" s="60">
        <f>+'Indice PondENGHO'!AZ10</f>
        <v>114.45977020263672</v>
      </c>
      <c r="Y11" s="61">
        <f t="shared" si="36"/>
        <v>0.57080574536260664</v>
      </c>
      <c r="Z11" s="61">
        <f t="shared" si="37"/>
        <v>0.47911531807907898</v>
      </c>
      <c r="AA11" s="61">
        <f t="shared" si="38"/>
        <v>0.45409837152083071</v>
      </c>
      <c r="AB11" s="61">
        <f t="shared" si="39"/>
        <v>0.38282602400242322</v>
      </c>
      <c r="AC11" s="61">
        <f t="shared" si="40"/>
        <v>0.29099751829626275</v>
      </c>
      <c r="AE11" s="60">
        <f>+'Indice PondENGHO'!D10</f>
        <v>114.25117492675781</v>
      </c>
      <c r="AF11" s="60">
        <f>+'Indice PondENGHO'!E10</f>
        <v>119.68026733398438</v>
      </c>
      <c r="AG11" s="60">
        <f>+'Indice PondENGHO'!F10</f>
        <v>111.40992736816406</v>
      </c>
      <c r="AH11" s="60">
        <f>+'Indice PondENGHO'!G10</f>
        <v>127.60695648193359</v>
      </c>
      <c r="AI11" s="60">
        <f>+'Indice PondENGHO'!H10</f>
        <v>111.37641143798828</v>
      </c>
      <c r="AJ11" s="60">
        <f>+'Indice PondENGHO'!I10</f>
        <v>119.1470947265625</v>
      </c>
      <c r="AK11" s="60">
        <f>+'Indice PondENGHO'!J10</f>
        <v>111.63196563720703</v>
      </c>
      <c r="AL11" s="60">
        <f>+'Indice PondENGHO'!K10</f>
        <v>124.01591491699219</v>
      </c>
      <c r="AM11" s="60">
        <f>+'Indice PondENGHO'!L10</f>
        <v>116.88379669189453</v>
      </c>
      <c r="AN11" s="60">
        <f>+'Indice PondENGHO'!M10</f>
        <v>119.86794281005859</v>
      </c>
      <c r="AO11" s="60">
        <f>+'Indice PondENGHO'!N10</f>
        <v>114.19630432128906</v>
      </c>
      <c r="AP11" s="60">
        <f>+'Indice PondENGHO'!O10</f>
        <v>113.98938751220703</v>
      </c>
      <c r="AQ11" s="60">
        <f t="shared" si="0"/>
        <v>115.73587036132813</v>
      </c>
      <c r="AR11" s="60"/>
      <c r="AS11" s="60">
        <f>+'Indice PondENGHO'!AZ10</f>
        <v>114.45977020263672</v>
      </c>
      <c r="AT11" s="60">
        <f>+'Indice PondENGHO'!BA10</f>
        <v>119.48432922363281</v>
      </c>
      <c r="AU11" s="60">
        <f>+'Indice PondENGHO'!BB10</f>
        <v>111.47580718994141</v>
      </c>
      <c r="AV11" s="60">
        <f>+'Indice PondENGHO'!BC10</f>
        <v>126.69509124755859</v>
      </c>
      <c r="AW11" s="60">
        <f>+'Indice PondENGHO'!BD10</f>
        <v>111.77075958251953</v>
      </c>
      <c r="AX11" s="60">
        <f>+'Indice PondENGHO'!BE10</f>
        <v>118.96599578857422</v>
      </c>
      <c r="AY11" s="60">
        <f>+'Indice PondENGHO'!BF10</f>
        <v>111.10037231445313</v>
      </c>
      <c r="AZ11" s="60">
        <f>+'Indice PondENGHO'!BG10</f>
        <v>123.80332946777344</v>
      </c>
      <c r="BA11" s="60">
        <f>+'Indice PondENGHO'!BH10</f>
        <v>116.90837860107422</v>
      </c>
      <c r="BB11" s="60">
        <f>+'Indice PondENGHO'!BI10</f>
        <v>118.46299743652344</v>
      </c>
      <c r="BC11" s="60">
        <f>+'Indice PondENGHO'!BJ10</f>
        <v>114.68177795410156</v>
      </c>
      <c r="BD11" s="60">
        <f>+'Indice PondENGHO'!BK10</f>
        <v>113.77651214599609</v>
      </c>
      <c r="BE11" s="60">
        <f t="shared" si="1"/>
        <v>115.92357635498047</v>
      </c>
      <c r="BG11" s="61">
        <f t="shared" si="41"/>
        <v>0.57080574536260664</v>
      </c>
      <c r="BH11" s="61">
        <f t="shared" si="4"/>
        <v>4.2176659252743748E-2</v>
      </c>
      <c r="BI11" s="61">
        <f t="shared" si="5"/>
        <v>5.3581091175917252E-3</v>
      </c>
      <c r="BJ11" s="61">
        <f t="shared" si="6"/>
        <v>0.31445011337789797</v>
      </c>
      <c r="BK11" s="61">
        <f t="shared" si="7"/>
        <v>2.4373467752595291E-2</v>
      </c>
      <c r="BL11" s="61">
        <f t="shared" si="8"/>
        <v>0.10315485409773431</v>
      </c>
      <c r="BM11" s="61">
        <f t="shared" si="9"/>
        <v>0.10585762758355724</v>
      </c>
      <c r="BN11" s="61">
        <f t="shared" si="10"/>
        <v>9.4954869014542462E-2</v>
      </c>
      <c r="BO11" s="61">
        <f t="shared" si="11"/>
        <v>8.4648417837772896E-2</v>
      </c>
      <c r="BP11" s="61">
        <f t="shared" si="12"/>
        <v>3.9078382819870132E-2</v>
      </c>
      <c r="BQ11" s="61">
        <f t="shared" si="13"/>
        <v>3.4656214833328779E-2</v>
      </c>
      <c r="BR11" s="61">
        <f t="shared" si="14"/>
        <v>5.2807995384641038E-2</v>
      </c>
      <c r="BS11" s="61">
        <f t="shared" si="59"/>
        <v>1.4723224564348822</v>
      </c>
      <c r="BT11" s="61">
        <f t="shared" si="42"/>
        <v>1.4052258505405035</v>
      </c>
      <c r="BV11" s="61">
        <f t="shared" si="43"/>
        <v>0.26372565387670271</v>
      </c>
      <c r="BW11" s="61">
        <f t="shared" si="15"/>
        <v>3.250520106779662E-2</v>
      </c>
      <c r="BX11" s="61">
        <f t="shared" si="16"/>
        <v>1.0845803963617435E-2</v>
      </c>
      <c r="BY11" s="61">
        <f t="shared" si="17"/>
        <v>0.36142359098113247</v>
      </c>
      <c r="BZ11" s="61">
        <f t="shared" si="18"/>
        <v>4.3451041056142656E-2</v>
      </c>
      <c r="CA11" s="61">
        <f t="shared" si="19"/>
        <v>0.21040354902700556</v>
      </c>
      <c r="CB11" s="61">
        <f t="shared" si="20"/>
        <v>0.16765306326644352</v>
      </c>
      <c r="CC11" s="61">
        <f t="shared" si="21"/>
        <v>8.8541629461565768E-2</v>
      </c>
      <c r="CD11" s="61">
        <f t="shared" si="22"/>
        <v>6.7698588374330168E-2</v>
      </c>
      <c r="CE11" s="61">
        <f t="shared" si="23"/>
        <v>9.0791995613373783E-2</v>
      </c>
      <c r="CF11" s="61">
        <f t="shared" si="24"/>
        <v>6.3876028903977214E-2</v>
      </c>
      <c r="CG11" s="61">
        <f t="shared" si="25"/>
        <v>6.991449483066621E-2</v>
      </c>
      <c r="CH11" s="61">
        <f t="shared" si="44"/>
        <v>1.4708306404227542</v>
      </c>
      <c r="CI11" s="53">
        <f t="shared" si="45"/>
        <v>1.4315119410708954</v>
      </c>
      <c r="CK11" s="61">
        <f t="shared" si="26"/>
        <v>0.2798082270663439</v>
      </c>
      <c r="CL11" s="61">
        <f t="shared" si="46"/>
        <v>9.6714581849471279E-3</v>
      </c>
      <c r="CM11" s="61">
        <f t="shared" si="47"/>
        <v>-5.48769484602571E-3</v>
      </c>
      <c r="CN11" s="61">
        <f t="shared" si="48"/>
        <v>-4.6973477603234504E-2</v>
      </c>
      <c r="CO11" s="61">
        <f t="shared" si="49"/>
        <v>-1.9077573303547365E-2</v>
      </c>
      <c r="CP11" s="61">
        <f t="shared" si="50"/>
        <v>-0.10724869492927125</v>
      </c>
      <c r="CQ11" s="61">
        <f t="shared" si="51"/>
        <v>-6.1795435682886285E-2</v>
      </c>
      <c r="CR11" s="61">
        <f t="shared" si="52"/>
        <v>6.4132395529766933E-3</v>
      </c>
      <c r="CS11" s="61">
        <f t="shared" si="53"/>
        <v>1.6949829463442728E-2</v>
      </c>
      <c r="CT11" s="61">
        <f t="shared" si="54"/>
        <v>-5.1713612793503651E-2</v>
      </c>
      <c r="CU11" s="61">
        <f t="shared" si="55"/>
        <v>-2.9219814070648435E-2</v>
      </c>
      <c r="CV11" s="61">
        <f t="shared" si="56"/>
        <v>-1.7106499446025172E-2</v>
      </c>
      <c r="CW11" s="61">
        <f t="shared" si="57"/>
        <v>1.491816012128E-3</v>
      </c>
      <c r="CX11" s="61">
        <f t="shared" si="58"/>
        <v>-2.6286090530391881E-2</v>
      </c>
    </row>
    <row r="12" spans="1:102" x14ac:dyDescent="0.2">
      <c r="A12" s="59">
        <f>+'Indice PondENGHO'!A11</f>
        <v>42979</v>
      </c>
      <c r="B12" s="53">
        <f>+'Indice PondENGHO'!B11</f>
        <v>9</v>
      </c>
      <c r="C12" s="53">
        <f>+'Indice PondENGHO'!C11</f>
        <v>2017</v>
      </c>
      <c r="D12" s="60">
        <f>+'Indice PondENGHO'!BL11</f>
        <v>117.00475311279297</v>
      </c>
      <c r="E12" s="60">
        <f>+'Indice PondENGHO'!BM11</f>
        <v>117.17496490478516</v>
      </c>
      <c r="F12" s="60">
        <f>+'Indice PondENGHO'!BN11</f>
        <v>117.31626129150391</v>
      </c>
      <c r="G12" s="60">
        <f>+'Indice PondENGHO'!BO11</f>
        <v>117.19694519042969</v>
      </c>
      <c r="H12" s="60">
        <f>+'Indice PondENGHO'!BP11</f>
        <v>117.36870574951172</v>
      </c>
      <c r="I12" s="60">
        <f>+'Indice PondENGHO'!CD11</f>
        <v>117.24664306640625</v>
      </c>
      <c r="K12" s="61">
        <f t="shared" si="29"/>
        <v>0.13375559173628521</v>
      </c>
      <c r="L12" s="61">
        <f t="shared" si="30"/>
        <v>0.17617435950961385</v>
      </c>
      <c r="M12" s="61">
        <f t="shared" si="31"/>
        <v>0.2131217072291719</v>
      </c>
      <c r="N12" s="61">
        <f t="shared" si="32"/>
        <v>0.27041601760817108</v>
      </c>
      <c r="O12" s="61">
        <f t="shared" si="33"/>
        <v>0.40309584667972209</v>
      </c>
      <c r="P12" s="61">
        <f t="shared" si="34"/>
        <v>1.1965635227629641</v>
      </c>
      <c r="Q12" s="61">
        <f t="shared" si="35"/>
        <v>1.1965593141386011</v>
      </c>
      <c r="S12" s="60">
        <f>+'Indice PondENGHO'!D11</f>
        <v>115.56863403320313</v>
      </c>
      <c r="T12" s="60">
        <f>+'Indice PondENGHO'!P11</f>
        <v>115.60106658935547</v>
      </c>
      <c r="U12" s="60">
        <f>+'Indice PondENGHO'!AB11</f>
        <v>115.58808135986328</v>
      </c>
      <c r="V12" s="60">
        <f>+'Indice PondENGHO'!AN11</f>
        <v>115.56291198730469</v>
      </c>
      <c r="W12" s="60">
        <f>+'Indice PondENGHO'!AZ11</f>
        <v>115.61656188964844</v>
      </c>
      <c r="Y12" s="61">
        <f t="shared" si="36"/>
        <v>0.39244030952072134</v>
      </c>
      <c r="Z12" s="61">
        <f t="shared" si="37"/>
        <v>0.30371324506694708</v>
      </c>
      <c r="AA12" s="61">
        <f t="shared" si="38"/>
        <v>0.26621820032207039</v>
      </c>
      <c r="AB12" s="61">
        <f t="shared" si="39"/>
        <v>0.21484185090290814</v>
      </c>
      <c r="AC12" s="61">
        <f t="shared" si="40"/>
        <v>0.15665402674837103</v>
      </c>
      <c r="AE12" s="60">
        <f>+'Indice PondENGHO'!D11</f>
        <v>115.56863403320313</v>
      </c>
      <c r="AF12" s="60">
        <f>+'Indice PondENGHO'!E11</f>
        <v>118.65380096435547</v>
      </c>
      <c r="AG12" s="60">
        <f>+'Indice PondENGHO'!F11</f>
        <v>111.19949340820313</v>
      </c>
      <c r="AH12" s="60">
        <f>+'Indice PondENGHO'!G11</f>
        <v>130.02391052246094</v>
      </c>
      <c r="AI12" s="60">
        <f>+'Indice PondENGHO'!H11</f>
        <v>111.85802459716797</v>
      </c>
      <c r="AJ12" s="60">
        <f>+'Indice PondENGHO'!I11</f>
        <v>121.93613433837891</v>
      </c>
      <c r="AK12" s="60">
        <f>+'Indice PondENGHO'!J11</f>
        <v>112.517333984375</v>
      </c>
      <c r="AL12" s="60">
        <f>+'Indice PondENGHO'!K11</f>
        <v>125.33570098876953</v>
      </c>
      <c r="AM12" s="60">
        <f>+'Indice PondENGHO'!L11</f>
        <v>118.71741485595703</v>
      </c>
      <c r="AN12" s="60">
        <f>+'Indice PondENGHO'!M11</f>
        <v>125.29145812988281</v>
      </c>
      <c r="AO12" s="60">
        <f>+'Indice PondENGHO'!N11</f>
        <v>115.83677673339844</v>
      </c>
      <c r="AP12" s="60">
        <f>+'Indice PondENGHO'!O11</f>
        <v>115.60317993164063</v>
      </c>
      <c r="AQ12" s="60">
        <f t="shared" si="0"/>
        <v>117.00475311279297</v>
      </c>
      <c r="AR12" s="60"/>
      <c r="AS12" s="60">
        <f>+'Indice PondENGHO'!AZ11</f>
        <v>115.61656188964844</v>
      </c>
      <c r="AT12" s="60">
        <f>+'Indice PondENGHO'!BA11</f>
        <v>118.36453247070313</v>
      </c>
      <c r="AU12" s="60">
        <f>+'Indice PondENGHO'!BB11</f>
        <v>111.30521392822266</v>
      </c>
      <c r="AV12" s="60">
        <f>+'Indice PondENGHO'!BC11</f>
        <v>129.08296203613281</v>
      </c>
      <c r="AW12" s="60">
        <f>+'Indice PondENGHO'!BD11</f>
        <v>112.06813812255859</v>
      </c>
      <c r="AX12" s="60">
        <f>+'Indice PondENGHO'!BE11</f>
        <v>121.84173583984375</v>
      </c>
      <c r="AY12" s="60">
        <f>+'Indice PondENGHO'!BF11</f>
        <v>112.03704833984375</v>
      </c>
      <c r="AZ12" s="60">
        <f>+'Indice PondENGHO'!BG11</f>
        <v>125.01902770996094</v>
      </c>
      <c r="BA12" s="60">
        <f>+'Indice PondENGHO'!BH11</f>
        <v>118.67967987060547</v>
      </c>
      <c r="BB12" s="60">
        <f>+'Indice PondENGHO'!BI11</f>
        <v>124.75799560546875</v>
      </c>
      <c r="BC12" s="60">
        <f>+'Indice PondENGHO'!BJ11</f>
        <v>116.29725646972656</v>
      </c>
      <c r="BD12" s="60">
        <f>+'Indice PondENGHO'!BK11</f>
        <v>115.67960357666016</v>
      </c>
      <c r="BE12" s="60">
        <f t="shared" si="1"/>
        <v>117.36870574951172</v>
      </c>
      <c r="BG12" s="61">
        <f t="shared" si="41"/>
        <v>0.39244030952072134</v>
      </c>
      <c r="BH12" s="61">
        <f t="shared" si="4"/>
        <v>-1.9721354677833144E-2</v>
      </c>
      <c r="BI12" s="61">
        <f t="shared" si="5"/>
        <v>-1.4531797585650291E-2</v>
      </c>
      <c r="BJ12" s="61">
        <f t="shared" si="6"/>
        <v>0.2963604655765199</v>
      </c>
      <c r="BK12" s="61">
        <f t="shared" si="7"/>
        <v>1.7141869984309766E-2</v>
      </c>
      <c r="BL12" s="61">
        <f t="shared" si="8"/>
        <v>0.10086617229402101</v>
      </c>
      <c r="BM12" s="61">
        <f t="shared" si="9"/>
        <v>7.9474039538746821E-2</v>
      </c>
      <c r="BN12" s="61">
        <f t="shared" si="10"/>
        <v>5.7196499846781081E-2</v>
      </c>
      <c r="BO12" s="61">
        <f t="shared" si="11"/>
        <v>0.12202656634553465</v>
      </c>
      <c r="BP12" s="61">
        <f t="shared" si="12"/>
        <v>7.7236791036082886E-2</v>
      </c>
      <c r="BQ12" s="61">
        <f t="shared" si="13"/>
        <v>6.2207553319428802E-2</v>
      </c>
      <c r="BR12" s="61">
        <f t="shared" si="14"/>
        <v>5.1161447928157779E-2</v>
      </c>
      <c r="BS12" s="61">
        <f t="shared" si="59"/>
        <v>1.2218585631268206</v>
      </c>
      <c r="BT12" s="61">
        <f t="shared" si="42"/>
        <v>1.0963608322150931</v>
      </c>
      <c r="BV12" s="61">
        <f t="shared" si="43"/>
        <v>0.29099751829626275</v>
      </c>
      <c r="BW12" s="61">
        <f t="shared" si="15"/>
        <v>-1.7777624023334913E-2</v>
      </c>
      <c r="BX12" s="61">
        <f t="shared" si="16"/>
        <v>-8.7848905323523307E-3</v>
      </c>
      <c r="BY12" s="61">
        <f t="shared" si="17"/>
        <v>0.30114323113009617</v>
      </c>
      <c r="BZ12" s="61">
        <f t="shared" si="18"/>
        <v>1.7945234202200282E-2</v>
      </c>
      <c r="CA12" s="61">
        <f t="shared" si="19"/>
        <v>0.19837200691091783</v>
      </c>
      <c r="CB12" s="61">
        <f t="shared" si="20"/>
        <v>0.12641087116649119</v>
      </c>
      <c r="CC12" s="61">
        <f t="shared" si="21"/>
        <v>4.7775196460657893E-2</v>
      </c>
      <c r="CD12" s="61">
        <f t="shared" si="22"/>
        <v>0.14892192514859073</v>
      </c>
      <c r="CE12" s="61">
        <f t="shared" si="23"/>
        <v>0.20439099284013307</v>
      </c>
      <c r="CF12" s="61">
        <f t="shared" si="24"/>
        <v>0.11373661867927913</v>
      </c>
      <c r="CG12" s="61">
        <f t="shared" si="25"/>
        <v>8.2215911144143436E-2</v>
      </c>
      <c r="CH12" s="61">
        <f t="shared" si="44"/>
        <v>1.5053469914230853</v>
      </c>
      <c r="CI12" s="53">
        <f t="shared" si="45"/>
        <v>1.246622507664874</v>
      </c>
      <c r="CK12" s="61">
        <f t="shared" si="26"/>
        <v>0.23578628277235031</v>
      </c>
      <c r="CL12" s="61">
        <f t="shared" si="46"/>
        <v>-1.9437306544982311E-3</v>
      </c>
      <c r="CM12" s="61">
        <f t="shared" si="47"/>
        <v>-5.7469070532979605E-3</v>
      </c>
      <c r="CN12" s="61">
        <f t="shared" si="48"/>
        <v>-4.7827655535762625E-3</v>
      </c>
      <c r="CO12" s="61">
        <f t="shared" si="49"/>
        <v>-8.0336421789051551E-4</v>
      </c>
      <c r="CP12" s="61">
        <f t="shared" si="50"/>
        <v>-9.7505834616896825E-2</v>
      </c>
      <c r="CQ12" s="61">
        <f t="shared" si="51"/>
        <v>-4.6936831627744369E-2</v>
      </c>
      <c r="CR12" s="61">
        <f t="shared" si="52"/>
        <v>9.4213033861231879E-3</v>
      </c>
      <c r="CS12" s="61">
        <f t="shared" si="53"/>
        <v>-2.6895358803056088E-2</v>
      </c>
      <c r="CT12" s="61">
        <f t="shared" si="54"/>
        <v>-0.12715420180405018</v>
      </c>
      <c r="CU12" s="61">
        <f t="shared" si="55"/>
        <v>-5.1529065359850329E-2</v>
      </c>
      <c r="CV12" s="61">
        <f t="shared" si="56"/>
        <v>-3.1054463215985657E-2</v>
      </c>
      <c r="CW12" s="61">
        <f t="shared" si="57"/>
        <v>-0.28348842829626464</v>
      </c>
      <c r="CX12" s="61">
        <f t="shared" si="58"/>
        <v>-0.15026167544978097</v>
      </c>
    </row>
    <row r="13" spans="1:102" x14ac:dyDescent="0.2">
      <c r="A13" s="59">
        <f>+'Indice PondENGHO'!A12</f>
        <v>43009</v>
      </c>
      <c r="B13" s="53">
        <f>+'Indice PondENGHO'!B12</f>
        <v>10</v>
      </c>
      <c r="C13" s="53">
        <f>+'Indice PondENGHO'!C12</f>
        <v>2017</v>
      </c>
      <c r="D13" s="60">
        <f>+'Indice PondENGHO'!BL12</f>
        <v>118.49081420898438</v>
      </c>
      <c r="E13" s="60">
        <f>+'Indice PondENGHO'!BM12</f>
        <v>118.67994689941406</v>
      </c>
      <c r="F13" s="60">
        <f>+'Indice PondENGHO'!BN12</f>
        <v>118.81137084960938</v>
      </c>
      <c r="G13" s="60">
        <f>+'Indice PondENGHO'!BO12</f>
        <v>118.66330718994141</v>
      </c>
      <c r="H13" s="60">
        <f>+'Indice PondENGHO'!BP12</f>
        <v>118.78785705566406</v>
      </c>
      <c r="I13" s="60">
        <f>+'Indice PondENGHO'!CD12</f>
        <v>118.71122741699219</v>
      </c>
      <c r="K13" s="61">
        <f t="shared" si="29"/>
        <v>0.15479658354828382</v>
      </c>
      <c r="L13" s="61">
        <f t="shared" si="30"/>
        <v>0.19924468218618896</v>
      </c>
      <c r="M13" s="61">
        <f t="shared" si="31"/>
        <v>0.22534598121128238</v>
      </c>
      <c r="N13" s="61">
        <f t="shared" si="32"/>
        <v>0.27859283071941821</v>
      </c>
      <c r="O13" s="61">
        <f t="shared" si="33"/>
        <v>0.39116910201991045</v>
      </c>
      <c r="P13" s="61">
        <f t="shared" si="34"/>
        <v>1.2491491796850838</v>
      </c>
      <c r="Q13" s="61">
        <f t="shared" si="35"/>
        <v>1.2491482163428991</v>
      </c>
      <c r="S13" s="60">
        <f>+'Indice PondENGHO'!D12</f>
        <v>116.70383453369141</v>
      </c>
      <c r="T13" s="60">
        <f>+'Indice PondENGHO'!P12</f>
        <v>116.67873382568359</v>
      </c>
      <c r="U13" s="60">
        <f>+'Indice PondENGHO'!AB12</f>
        <v>116.61502838134766</v>
      </c>
      <c r="V13" s="60">
        <f>+'Indice PondENGHO'!AN12</f>
        <v>116.55551147460938</v>
      </c>
      <c r="W13" s="60">
        <f>+'Indice PondENGHO'!AZ12</f>
        <v>116.55970764160156</v>
      </c>
      <c r="Y13" s="61">
        <f t="shared" si="36"/>
        <v>0.33448258983301898</v>
      </c>
      <c r="Z13" s="61">
        <f t="shared" si="37"/>
        <v>0.25470400758491446</v>
      </c>
      <c r="AA13" s="61">
        <f t="shared" si="38"/>
        <v>0.22213099525081953</v>
      </c>
      <c r="AB13" s="61">
        <f t="shared" si="39"/>
        <v>0.178542657699824</v>
      </c>
      <c r="AC13" s="61">
        <f t="shared" si="40"/>
        <v>0.12614924983387324</v>
      </c>
      <c r="AE13" s="60">
        <f>+'Indice PondENGHO'!D12</f>
        <v>116.70383453369141</v>
      </c>
      <c r="AF13" s="60">
        <f>+'Indice PondENGHO'!E12</f>
        <v>121.90938568115234</v>
      </c>
      <c r="AG13" s="60">
        <f>+'Indice PondENGHO'!F12</f>
        <v>112.32152557373047</v>
      </c>
      <c r="AH13" s="60">
        <f>+'Indice PondENGHO'!G12</f>
        <v>131.26573181152344</v>
      </c>
      <c r="AI13" s="60">
        <f>+'Indice PondENGHO'!H12</f>
        <v>112.28556060791016</v>
      </c>
      <c r="AJ13" s="60">
        <f>+'Indice PondENGHO'!I12</f>
        <v>123.36464691162109</v>
      </c>
      <c r="AK13" s="60">
        <f>+'Indice PondENGHO'!J12</f>
        <v>114.09012603759766</v>
      </c>
      <c r="AL13" s="60">
        <f>+'Indice PondENGHO'!K12</f>
        <v>132.03768920898438</v>
      </c>
      <c r="AM13" s="60">
        <f>+'Indice PondENGHO'!L12</f>
        <v>120.60665130615234</v>
      </c>
      <c r="AN13" s="60">
        <f>+'Indice PondENGHO'!M12</f>
        <v>127.21171569824219</v>
      </c>
      <c r="AO13" s="60">
        <f>+'Indice PondENGHO'!N12</f>
        <v>117.49250030517578</v>
      </c>
      <c r="AP13" s="60">
        <f>+'Indice PondENGHO'!O12</f>
        <v>117.0889892578125</v>
      </c>
      <c r="AQ13" s="60">
        <f t="shared" si="0"/>
        <v>118.49081420898438</v>
      </c>
      <c r="AR13" s="60"/>
      <c r="AS13" s="60">
        <f>+'Indice PondENGHO'!AZ12</f>
        <v>116.55970764160156</v>
      </c>
      <c r="AT13" s="60">
        <f>+'Indice PondENGHO'!BA12</f>
        <v>121.67742919921875</v>
      </c>
      <c r="AU13" s="60">
        <f>+'Indice PondENGHO'!BB12</f>
        <v>112.43251800537109</v>
      </c>
      <c r="AV13" s="60">
        <f>+'Indice PondENGHO'!BC12</f>
        <v>130.28230285644531</v>
      </c>
      <c r="AW13" s="60">
        <f>+'Indice PondENGHO'!BD12</f>
        <v>112.37955474853516</v>
      </c>
      <c r="AX13" s="60">
        <f>+'Indice PondENGHO'!BE12</f>
        <v>123.01064300537109</v>
      </c>
      <c r="AY13" s="60">
        <f>+'Indice PondENGHO'!BF12</f>
        <v>113.43924713134766</v>
      </c>
      <c r="AZ13" s="60">
        <f>+'Indice PondENGHO'!BG12</f>
        <v>131.6287841796875</v>
      </c>
      <c r="BA13" s="60">
        <f>+'Indice PondENGHO'!BH12</f>
        <v>120.38020324707031</v>
      </c>
      <c r="BB13" s="60">
        <f>+'Indice PondENGHO'!BI12</f>
        <v>125.96470642089844</v>
      </c>
      <c r="BC13" s="60">
        <f>+'Indice PondENGHO'!BJ12</f>
        <v>118.06404876708984</v>
      </c>
      <c r="BD13" s="60">
        <f>+'Indice PondENGHO'!BK12</f>
        <v>117.21360015869141</v>
      </c>
      <c r="BE13" s="60">
        <f t="shared" si="1"/>
        <v>118.78785705566406</v>
      </c>
      <c r="BG13" s="61">
        <f t="shared" si="41"/>
        <v>0.33448258983301898</v>
      </c>
      <c r="BH13" s="61">
        <f t="shared" si="4"/>
        <v>6.1870766604671439E-2</v>
      </c>
      <c r="BI13" s="61">
        <f t="shared" si="5"/>
        <v>7.6643141328389758E-2</v>
      </c>
      <c r="BJ13" s="61">
        <f t="shared" si="6"/>
        <v>0.15061750684623773</v>
      </c>
      <c r="BK13" s="61">
        <f t="shared" si="7"/>
        <v>1.5052097754136599E-2</v>
      </c>
      <c r="BL13" s="61">
        <f t="shared" si="8"/>
        <v>5.1102177084750122E-2</v>
      </c>
      <c r="BM13" s="61">
        <f t="shared" si="9"/>
        <v>0.13964875885741082</v>
      </c>
      <c r="BN13" s="61">
        <f t="shared" si="10"/>
        <v>0.28729895721938287</v>
      </c>
      <c r="BO13" s="61">
        <f t="shared" si="11"/>
        <v>0.12436445816472687</v>
      </c>
      <c r="BP13" s="61">
        <f t="shared" si="12"/>
        <v>2.705000274283768E-2</v>
      </c>
      <c r="BQ13" s="61">
        <f t="shared" si="13"/>
        <v>6.2104990309659741E-2</v>
      </c>
      <c r="BR13" s="61">
        <f t="shared" si="14"/>
        <v>4.6593218747628361E-2</v>
      </c>
      <c r="BS13" s="61">
        <f t="shared" si="59"/>
        <v>1.3768286654928512</v>
      </c>
      <c r="BT13" s="61">
        <f t="shared" si="42"/>
        <v>1.2700860919375057</v>
      </c>
      <c r="BV13" s="61">
        <f t="shared" si="43"/>
        <v>0.15665402674837103</v>
      </c>
      <c r="BW13" s="61">
        <f t="shared" si="15"/>
        <v>5.1947166887042796E-2</v>
      </c>
      <c r="BX13" s="61">
        <f t="shared" si="16"/>
        <v>5.7337006409343021E-2</v>
      </c>
      <c r="BY13" s="61">
        <f t="shared" si="17"/>
        <v>0.14939097237966828</v>
      </c>
      <c r="BZ13" s="61">
        <f t="shared" si="18"/>
        <v>1.8560973738192522E-2</v>
      </c>
      <c r="CA13" s="61">
        <f t="shared" si="19"/>
        <v>7.9639814080948071E-2</v>
      </c>
      <c r="CB13" s="61">
        <f t="shared" si="20"/>
        <v>0.18690635319578952</v>
      </c>
      <c r="CC13" s="61">
        <f t="shared" si="21"/>
        <v>0.2565556639865525</v>
      </c>
      <c r="CD13" s="61">
        <f t="shared" si="22"/>
        <v>0.14121091588226356</v>
      </c>
      <c r="CE13" s="61">
        <f t="shared" si="23"/>
        <v>3.8698025450249168E-2</v>
      </c>
      <c r="CF13" s="61">
        <f t="shared" si="24"/>
        <v>0.12285818039321439</v>
      </c>
      <c r="CG13" s="61">
        <f t="shared" si="25"/>
        <v>6.5454584135366839E-2</v>
      </c>
      <c r="CH13" s="61">
        <f t="shared" si="44"/>
        <v>1.3252136832870016</v>
      </c>
      <c r="CI13" s="53">
        <f t="shared" si="45"/>
        <v>1.2091394354991847</v>
      </c>
      <c r="CK13" s="61">
        <f t="shared" si="26"/>
        <v>0.20833333999914574</v>
      </c>
      <c r="CL13" s="61">
        <f t="shared" si="46"/>
        <v>9.9235997176286422E-3</v>
      </c>
      <c r="CM13" s="61">
        <f t="shared" si="47"/>
        <v>1.9306134919046737E-2</v>
      </c>
      <c r="CN13" s="61">
        <f t="shared" si="48"/>
        <v>1.2265344665694511E-3</v>
      </c>
      <c r="CO13" s="61">
        <f t="shared" si="49"/>
        <v>-3.5088759840559234E-3</v>
      </c>
      <c r="CP13" s="61">
        <f t="shared" si="50"/>
        <v>-2.8537636996197949E-2</v>
      </c>
      <c r="CQ13" s="61">
        <f t="shared" si="51"/>
        <v>-4.72575943383787E-2</v>
      </c>
      <c r="CR13" s="61">
        <f t="shared" si="52"/>
        <v>3.0743293232830371E-2</v>
      </c>
      <c r="CS13" s="61">
        <f t="shared" si="53"/>
        <v>-1.6846457717536692E-2</v>
      </c>
      <c r="CT13" s="61">
        <f t="shared" si="54"/>
        <v>-1.1648022707411488E-2</v>
      </c>
      <c r="CU13" s="61">
        <f t="shared" si="55"/>
        <v>-6.0753190083554648E-2</v>
      </c>
      <c r="CV13" s="61">
        <f t="shared" si="56"/>
        <v>-1.8861365387738478E-2</v>
      </c>
      <c r="CW13" s="61">
        <f t="shared" si="57"/>
        <v>5.1614982205849591E-2</v>
      </c>
      <c r="CX13" s="61">
        <f t="shared" si="58"/>
        <v>6.0946656438320979E-2</v>
      </c>
    </row>
    <row r="14" spans="1:102" x14ac:dyDescent="0.2">
      <c r="A14" s="59">
        <f>+'Indice PondENGHO'!A13</f>
        <v>43040</v>
      </c>
      <c r="B14" s="53">
        <f>+'Indice PondENGHO'!B13</f>
        <v>11</v>
      </c>
      <c r="C14" s="53">
        <f>+'Indice PondENGHO'!C13</f>
        <v>2017</v>
      </c>
      <c r="D14" s="60">
        <f>+'Indice PondENGHO'!BL13</f>
        <v>120.43659210205078</v>
      </c>
      <c r="E14" s="60">
        <f>+'Indice PondENGHO'!BM13</f>
        <v>120.63984680175781</v>
      </c>
      <c r="F14" s="60">
        <f>+'Indice PondENGHO'!BN13</f>
        <v>120.7723388671875</v>
      </c>
      <c r="G14" s="60">
        <f>+'Indice PondENGHO'!BO13</f>
        <v>120.63140869140625</v>
      </c>
      <c r="H14" s="60">
        <f>+'Indice PondENGHO'!BP13</f>
        <v>120.69203948974609</v>
      </c>
      <c r="I14" s="60">
        <f>+'Indice PondENGHO'!CD13</f>
        <v>120.65341949462891</v>
      </c>
      <c r="K14" s="61">
        <f t="shared" si="29"/>
        <v>0.20018272324509123</v>
      </c>
      <c r="L14" s="61">
        <f t="shared" si="30"/>
        <v>0.25627010557460367</v>
      </c>
      <c r="M14" s="61">
        <f t="shared" si="31"/>
        <v>0.29191467738097482</v>
      </c>
      <c r="N14" s="61">
        <f t="shared" si="32"/>
        <v>0.36930471555047972</v>
      </c>
      <c r="O14" s="61">
        <f t="shared" si="33"/>
        <v>0.51838570632154635</v>
      </c>
      <c r="P14" s="61">
        <f t="shared" si="34"/>
        <v>1.6360579280726957</v>
      </c>
      <c r="Q14" s="61">
        <f t="shared" si="35"/>
        <v>1.6360643554079735</v>
      </c>
      <c r="S14" s="60">
        <f>+'Indice PondENGHO'!D13</f>
        <v>118.86189270019531</v>
      </c>
      <c r="T14" s="60">
        <f>+'Indice PondENGHO'!P13</f>
        <v>118.85418701171875</v>
      </c>
      <c r="U14" s="60">
        <f>+'Indice PondENGHO'!AB13</f>
        <v>118.80068969726563</v>
      </c>
      <c r="V14" s="60">
        <f>+'Indice PondENGHO'!AN13</f>
        <v>118.74453735351563</v>
      </c>
      <c r="W14" s="60">
        <f>+'Indice PondENGHO'!AZ13</f>
        <v>118.75933074951172</v>
      </c>
      <c r="Y14" s="61">
        <f t="shared" si="36"/>
        <v>0.62788905134386264</v>
      </c>
      <c r="Z14" s="61">
        <f t="shared" si="37"/>
        <v>0.50764291553835239</v>
      </c>
      <c r="AA14" s="61">
        <f t="shared" si="38"/>
        <v>0.46681434785058495</v>
      </c>
      <c r="AB14" s="61">
        <f t="shared" si="39"/>
        <v>0.38888275794634564</v>
      </c>
      <c r="AC14" s="61">
        <f t="shared" si="40"/>
        <v>0.29069288400610865</v>
      </c>
      <c r="AE14" s="60">
        <f>+'Indice PondENGHO'!D13</f>
        <v>118.86189270019531</v>
      </c>
      <c r="AF14" s="60">
        <f>+'Indice PondENGHO'!E13</f>
        <v>122.46558380126953</v>
      </c>
      <c r="AG14" s="60">
        <f>+'Indice PondENGHO'!F13</f>
        <v>114.04085540771484</v>
      </c>
      <c r="AH14" s="60">
        <f>+'Indice PondENGHO'!G13</f>
        <v>133.02287292480469</v>
      </c>
      <c r="AI14" s="60">
        <f>+'Indice PondENGHO'!H13</f>
        <v>113.53385162353516</v>
      </c>
      <c r="AJ14" s="60">
        <f>+'Indice PondENGHO'!I13</f>
        <v>124.98359680175781</v>
      </c>
      <c r="AK14" s="60">
        <f>+'Indice PondENGHO'!J13</f>
        <v>117.52829742431641</v>
      </c>
      <c r="AL14" s="60">
        <f>+'Indice PondENGHO'!K13</f>
        <v>133.340087890625</v>
      </c>
      <c r="AM14" s="60">
        <f>+'Indice PondENGHO'!L13</f>
        <v>121.92750549316406</v>
      </c>
      <c r="AN14" s="60">
        <f>+'Indice PondENGHO'!M13</f>
        <v>129.78993225097656</v>
      </c>
      <c r="AO14" s="60">
        <f>+'Indice PondENGHO'!N13</f>
        <v>119.59818267822266</v>
      </c>
      <c r="AP14" s="60">
        <f>+'Indice PondENGHO'!O13</f>
        <v>118.41654205322266</v>
      </c>
      <c r="AQ14" s="60">
        <f t="shared" si="0"/>
        <v>120.43659210205078</v>
      </c>
      <c r="AR14" s="60"/>
      <c r="AS14" s="60">
        <f>+'Indice PondENGHO'!AZ13</f>
        <v>118.75933074951172</v>
      </c>
      <c r="AT14" s="60">
        <f>+'Indice PondENGHO'!BA13</f>
        <v>122.29325866699219</v>
      </c>
      <c r="AU14" s="60">
        <f>+'Indice PondENGHO'!BB13</f>
        <v>114.20022583007813</v>
      </c>
      <c r="AV14" s="60">
        <f>+'Indice PondENGHO'!BC13</f>
        <v>131.79194641113281</v>
      </c>
      <c r="AW14" s="60">
        <f>+'Indice PondENGHO'!BD13</f>
        <v>113.6197509765625</v>
      </c>
      <c r="AX14" s="60">
        <f>+'Indice PondENGHO'!BE13</f>
        <v>124.58107757568359</v>
      </c>
      <c r="AY14" s="60">
        <f>+'Indice PondENGHO'!BF13</f>
        <v>116.86464691162109</v>
      </c>
      <c r="AZ14" s="60">
        <f>+'Indice PondENGHO'!BG13</f>
        <v>132.79275512695313</v>
      </c>
      <c r="BA14" s="60">
        <f>+'Indice PondENGHO'!BH13</f>
        <v>121.41909027099609</v>
      </c>
      <c r="BB14" s="60">
        <f>+'Indice PondENGHO'!BI13</f>
        <v>128.53611755371094</v>
      </c>
      <c r="BC14" s="60">
        <f>+'Indice PondENGHO'!BJ13</f>
        <v>120.23737335205078</v>
      </c>
      <c r="BD14" s="60">
        <f>+'Indice PondENGHO'!BK13</f>
        <v>118.59823608398438</v>
      </c>
      <c r="BE14" s="60">
        <f t="shared" si="1"/>
        <v>120.69203948974609</v>
      </c>
      <c r="BG14" s="61">
        <f t="shared" si="41"/>
        <v>0.62788905134386264</v>
      </c>
      <c r="BH14" s="61">
        <f t="shared" si="4"/>
        <v>1.0437700561634721E-2</v>
      </c>
      <c r="BI14" s="61">
        <f t="shared" si="5"/>
        <v>0.1159700940816414</v>
      </c>
      <c r="BJ14" s="61">
        <f t="shared" si="6"/>
        <v>0.2104465521417094</v>
      </c>
      <c r="BK14" s="61">
        <f t="shared" si="7"/>
        <v>4.3396928751998097E-2</v>
      </c>
      <c r="BL14" s="61">
        <f t="shared" si="8"/>
        <v>5.7188349522218317E-2</v>
      </c>
      <c r="BM14" s="61">
        <f t="shared" si="9"/>
        <v>0.30144779853947357</v>
      </c>
      <c r="BN14" s="61">
        <f t="shared" si="10"/>
        <v>5.5130655756561529E-2</v>
      </c>
      <c r="BO14" s="61">
        <f t="shared" si="11"/>
        <v>8.5858572587944257E-2</v>
      </c>
      <c r="BP14" s="61">
        <f t="shared" si="12"/>
        <v>3.5862952514077791E-2</v>
      </c>
      <c r="BQ14" s="61">
        <f t="shared" si="13"/>
        <v>7.7992052387739833E-2</v>
      </c>
      <c r="BR14" s="61">
        <f t="shared" si="14"/>
        <v>4.1108369898684806E-2</v>
      </c>
      <c r="BS14" s="61">
        <f t="shared" si="59"/>
        <v>1.6627290780875461</v>
      </c>
      <c r="BT14" s="61">
        <f t="shared" si="42"/>
        <v>1.6421339544807179</v>
      </c>
      <c r="BV14" s="61">
        <f t="shared" si="43"/>
        <v>0.12614924983387324</v>
      </c>
      <c r="BW14" s="61">
        <f t="shared" si="15"/>
        <v>9.5410177314758111E-3</v>
      </c>
      <c r="BX14" s="61">
        <f t="shared" si="16"/>
        <v>8.8835119102086982E-2</v>
      </c>
      <c r="BY14" s="61">
        <f t="shared" si="17"/>
        <v>0.18579602731220354</v>
      </c>
      <c r="BZ14" s="61">
        <f t="shared" si="18"/>
        <v>7.303476483194804E-2</v>
      </c>
      <c r="CA14" s="61">
        <f t="shared" si="19"/>
        <v>0.10571833907011126</v>
      </c>
      <c r="CB14" s="61">
        <f t="shared" si="20"/>
        <v>0.451134467015816</v>
      </c>
      <c r="CC14" s="61">
        <f t="shared" si="21"/>
        <v>4.463942139322178E-2</v>
      </c>
      <c r="CD14" s="61">
        <f t="shared" si="22"/>
        <v>8.5238196681267211E-2</v>
      </c>
      <c r="CE14" s="61">
        <f t="shared" si="23"/>
        <v>8.147744248592903E-2</v>
      </c>
      <c r="CF14" s="61">
        <f t="shared" si="24"/>
        <v>0.14932187765364316</v>
      </c>
      <c r="CG14" s="61">
        <f t="shared" si="25"/>
        <v>5.8375624453652498E-2</v>
      </c>
      <c r="CH14" s="61">
        <f t="shared" si="44"/>
        <v>1.4592615475652284</v>
      </c>
      <c r="CI14" s="53">
        <f t="shared" si="45"/>
        <v>1.6030110158395505</v>
      </c>
      <c r="CK14" s="61">
        <f t="shared" si="26"/>
        <v>0.33719616733775398</v>
      </c>
      <c r="CL14" s="61">
        <f t="shared" si="46"/>
        <v>8.966828301589097E-4</v>
      </c>
      <c r="CM14" s="61">
        <f t="shared" si="47"/>
        <v>2.7134974979554416E-2</v>
      </c>
      <c r="CN14" s="61">
        <f t="shared" si="48"/>
        <v>2.465052482950586E-2</v>
      </c>
      <c r="CO14" s="61">
        <f t="shared" si="49"/>
        <v>-2.9637836079949943E-2</v>
      </c>
      <c r="CP14" s="61">
        <f t="shared" si="50"/>
        <v>-4.8529989547892942E-2</v>
      </c>
      <c r="CQ14" s="61">
        <f t="shared" si="51"/>
        <v>-0.14968666847634243</v>
      </c>
      <c r="CR14" s="61">
        <f t="shared" si="52"/>
        <v>1.0491234363339749E-2</v>
      </c>
      <c r="CS14" s="61">
        <f t="shared" si="53"/>
        <v>6.2037590667704534E-4</v>
      </c>
      <c r="CT14" s="61">
        <f t="shared" si="54"/>
        <v>-4.5614489971851239E-2</v>
      </c>
      <c r="CU14" s="61">
        <f t="shared" si="55"/>
        <v>-7.1329825265903327E-2</v>
      </c>
      <c r="CV14" s="61">
        <f t="shared" si="56"/>
        <v>-1.7267254554967693E-2</v>
      </c>
      <c r="CW14" s="61">
        <f t="shared" si="57"/>
        <v>0.2034675305223177</v>
      </c>
      <c r="CX14" s="61">
        <f t="shared" si="58"/>
        <v>3.9122938641167337E-2</v>
      </c>
    </row>
    <row r="15" spans="1:102" x14ac:dyDescent="0.2">
      <c r="A15" s="59">
        <f>+'Indice PondENGHO'!A14</f>
        <v>43070</v>
      </c>
      <c r="B15" s="53">
        <f>+'Indice PondENGHO'!B14</f>
        <v>12</v>
      </c>
      <c r="C15" s="53">
        <f>+'Indice PondENGHO'!C14</f>
        <v>2017</v>
      </c>
      <c r="D15" s="60">
        <f>+'Indice PondENGHO'!BL14</f>
        <v>124.215576171875</v>
      </c>
      <c r="E15" s="60">
        <f>+'Indice PondENGHO'!BM14</f>
        <v>124.73513031005859</v>
      </c>
      <c r="F15" s="60">
        <f>+'Indice PondENGHO'!BN14</f>
        <v>124.95198822021484</v>
      </c>
      <c r="G15" s="60">
        <f>+'Indice PondENGHO'!BO14</f>
        <v>124.84994506835938</v>
      </c>
      <c r="H15" s="60">
        <f>+'Indice PondENGHO'!BP14</f>
        <v>125.10878753662109</v>
      </c>
      <c r="I15" s="60">
        <f>+'Indice PondENGHO'!CD14</f>
        <v>124.85629272460938</v>
      </c>
      <c r="K15" s="61">
        <f t="shared" si="29"/>
        <v>0.38252563940978529</v>
      </c>
      <c r="L15" s="61">
        <f t="shared" si="30"/>
        <v>0.52686601954348555</v>
      </c>
      <c r="M15" s="61">
        <f t="shared" si="31"/>
        <v>0.61217759410478489</v>
      </c>
      <c r="N15" s="61">
        <f t="shared" si="32"/>
        <v>0.77884550770600935</v>
      </c>
      <c r="O15" s="61">
        <f t="shared" si="33"/>
        <v>1.1830395116781858</v>
      </c>
      <c r="P15" s="61">
        <f t="shared" si="34"/>
        <v>3.483454272442251</v>
      </c>
      <c r="Q15" s="61">
        <f t="shared" si="35"/>
        <v>3.4834265349334537</v>
      </c>
      <c r="S15" s="60">
        <f>+'Indice PondENGHO'!D14</f>
        <v>120.34941864013672</v>
      </c>
      <c r="T15" s="60">
        <f>+'Indice PondENGHO'!P14</f>
        <v>120.35932922363281</v>
      </c>
      <c r="U15" s="60">
        <f>+'Indice PondENGHO'!AB14</f>
        <v>120.30073547363281</v>
      </c>
      <c r="V15" s="60">
        <f>+'Indice PondENGHO'!AN14</f>
        <v>120.25452423095703</v>
      </c>
      <c r="W15" s="60">
        <f>+'Indice PondENGHO'!AZ14</f>
        <v>120.3004150390625</v>
      </c>
      <c r="Y15" s="61">
        <f t="shared" si="36"/>
        <v>0.42580478501157154</v>
      </c>
      <c r="Z15" s="61">
        <f t="shared" si="37"/>
        <v>0.34551960115929597</v>
      </c>
      <c r="AA15" s="61">
        <f t="shared" si="38"/>
        <v>0.31517834633519115</v>
      </c>
      <c r="AB15" s="61">
        <f t="shared" si="39"/>
        <v>0.26387425125300412</v>
      </c>
      <c r="AC15" s="61">
        <f t="shared" si="40"/>
        <v>0.20044994514691383</v>
      </c>
      <c r="AE15" s="60">
        <f>+'Indice PondENGHO'!D14</f>
        <v>120.34941864013672</v>
      </c>
      <c r="AF15" s="60">
        <f>+'Indice PondENGHO'!E14</f>
        <v>123.66600036621094</v>
      </c>
      <c r="AG15" s="60">
        <f>+'Indice PondENGHO'!F14</f>
        <v>116.462890625</v>
      </c>
      <c r="AH15" s="60">
        <f>+'Indice PondENGHO'!G14</f>
        <v>155.42205810546875</v>
      </c>
      <c r="AI15" s="60">
        <f>+'Indice PondENGHO'!H14</f>
        <v>117.08005523681641</v>
      </c>
      <c r="AJ15" s="60">
        <f>+'Indice PondENGHO'!I14</f>
        <v>127.72017669677734</v>
      </c>
      <c r="AK15" s="60">
        <f>+'Indice PondENGHO'!J14</f>
        <v>121.36076354980469</v>
      </c>
      <c r="AL15" s="60">
        <f>+'Indice PondENGHO'!K14</f>
        <v>133.84187316894531</v>
      </c>
      <c r="AM15" s="60">
        <f>+'Indice PondENGHO'!L14</f>
        <v>123.06198883056641</v>
      </c>
      <c r="AN15" s="60">
        <f>+'Indice PondENGHO'!M14</f>
        <v>132.25860595703125</v>
      </c>
      <c r="AO15" s="60">
        <f>+'Indice PondENGHO'!N14</f>
        <v>121.50434112548828</v>
      </c>
      <c r="AP15" s="60">
        <f>+'Indice PondENGHO'!O14</f>
        <v>119.78823852539063</v>
      </c>
      <c r="AQ15" s="60">
        <f t="shared" si="0"/>
        <v>124.215576171875</v>
      </c>
      <c r="AR15" s="60"/>
      <c r="AS15" s="60">
        <f>+'Indice PondENGHO'!AZ14</f>
        <v>120.3004150390625</v>
      </c>
      <c r="AT15" s="60">
        <f>+'Indice PondENGHO'!BA14</f>
        <v>123.63646697998047</v>
      </c>
      <c r="AU15" s="60">
        <f>+'Indice PondENGHO'!BB14</f>
        <v>116.81163787841797</v>
      </c>
      <c r="AV15" s="60">
        <f>+'Indice PondENGHO'!BC14</f>
        <v>155.16561889648438</v>
      </c>
      <c r="AW15" s="60">
        <f>+'Indice PondENGHO'!BD14</f>
        <v>117.51886749267578</v>
      </c>
      <c r="AX15" s="60">
        <f>+'Indice PondENGHO'!BE14</f>
        <v>127.79045104980469</v>
      </c>
      <c r="AY15" s="60">
        <f>+'Indice PondENGHO'!BF14</f>
        <v>120.72868347167969</v>
      </c>
      <c r="AZ15" s="60">
        <f>+'Indice PondENGHO'!BG14</f>
        <v>133.94439697265625</v>
      </c>
      <c r="BA15" s="60">
        <f>+'Indice PondENGHO'!BH14</f>
        <v>122.64602661132813</v>
      </c>
      <c r="BB15" s="60">
        <f>+'Indice PondENGHO'!BI14</f>
        <v>130.59735107421875</v>
      </c>
      <c r="BC15" s="60">
        <f>+'Indice PondENGHO'!BJ14</f>
        <v>122.42559051513672</v>
      </c>
      <c r="BD15" s="60">
        <f>+'Indice PondENGHO'!BK14</f>
        <v>119.85821533203125</v>
      </c>
      <c r="BE15" s="60">
        <f t="shared" si="1"/>
        <v>125.10878753662109</v>
      </c>
      <c r="BG15" s="61">
        <f t="shared" si="41"/>
        <v>0.42580478501157154</v>
      </c>
      <c r="BH15" s="61">
        <f t="shared" si="4"/>
        <v>2.2163253929537427E-2</v>
      </c>
      <c r="BI15" s="61">
        <f t="shared" si="5"/>
        <v>0.1607287212837398</v>
      </c>
      <c r="BJ15" s="61">
        <f t="shared" si="6"/>
        <v>2.6393295506623371</v>
      </c>
      <c r="BK15" s="61">
        <f t="shared" si="7"/>
        <v>0.12129224763706647</v>
      </c>
      <c r="BL15" s="61">
        <f t="shared" si="8"/>
        <v>9.5106130826755189E-2</v>
      </c>
      <c r="BM15" s="61">
        <f t="shared" si="9"/>
        <v>0.33058956831409075</v>
      </c>
      <c r="BN15" s="61">
        <f t="shared" si="10"/>
        <v>2.0897452729267452E-2</v>
      </c>
      <c r="BO15" s="61">
        <f t="shared" si="11"/>
        <v>7.2552625650549984E-2</v>
      </c>
      <c r="BP15" s="61">
        <f t="shared" si="12"/>
        <v>3.3784427647271693E-2</v>
      </c>
      <c r="BQ15" s="61">
        <f t="shared" si="13"/>
        <v>6.9461268662747794E-2</v>
      </c>
      <c r="BR15" s="61">
        <f t="shared" si="14"/>
        <v>4.1789069545389981E-2</v>
      </c>
      <c r="BS15" s="61">
        <f t="shared" si="59"/>
        <v>4.0334991019003246</v>
      </c>
      <c r="BT15" s="61">
        <f t="shared" si="42"/>
        <v>3.137737463230561</v>
      </c>
      <c r="BV15" s="61">
        <f t="shared" si="43"/>
        <v>0.29069288400610865</v>
      </c>
      <c r="BW15" s="61">
        <f t="shared" si="15"/>
        <v>2.048193714853792E-2</v>
      </c>
      <c r="BX15" s="61">
        <f t="shared" si="16"/>
        <v>0.12916445910595895</v>
      </c>
      <c r="BY15" s="61">
        <f t="shared" si="17"/>
        <v>2.8312771397034528</v>
      </c>
      <c r="BZ15" s="61">
        <f t="shared" si="18"/>
        <v>0.22599501721277931</v>
      </c>
      <c r="CA15" s="61">
        <f t="shared" si="19"/>
        <v>0.21263960886014829</v>
      </c>
      <c r="CB15" s="61">
        <f t="shared" si="20"/>
        <v>0.50087504176531128</v>
      </c>
      <c r="CC15" s="61">
        <f t="shared" si="21"/>
        <v>4.3469763226987798E-2</v>
      </c>
      <c r="CD15" s="61">
        <f t="shared" si="22"/>
        <v>9.9078947093021744E-2</v>
      </c>
      <c r="CE15" s="61">
        <f t="shared" si="23"/>
        <v>6.4281571657315406E-2</v>
      </c>
      <c r="CF15" s="61">
        <f t="shared" si="24"/>
        <v>0.14797307233503162</v>
      </c>
      <c r="CG15" s="61">
        <f t="shared" si="25"/>
        <v>5.2282068003492645E-2</v>
      </c>
      <c r="CH15" s="61">
        <f t="shared" si="44"/>
        <v>4.6182115101181456</v>
      </c>
      <c r="CI15" s="53">
        <f t="shared" si="45"/>
        <v>3.6595189422167662</v>
      </c>
      <c r="CK15" s="61">
        <f t="shared" si="26"/>
        <v>0.22535483986465771</v>
      </c>
      <c r="CL15" s="61">
        <f t="shared" si="46"/>
        <v>1.6813167809995068E-3</v>
      </c>
      <c r="CM15" s="61">
        <f t="shared" si="47"/>
        <v>3.1564262177780855E-2</v>
      </c>
      <c r="CN15" s="61">
        <f t="shared" si="48"/>
        <v>-0.19194758904111575</v>
      </c>
      <c r="CO15" s="61">
        <f t="shared" si="49"/>
        <v>-0.10470276957571284</v>
      </c>
      <c r="CP15" s="61">
        <f t="shared" si="50"/>
        <v>-0.1175334780333931</v>
      </c>
      <c r="CQ15" s="61">
        <f t="shared" si="51"/>
        <v>-0.17028547345122053</v>
      </c>
      <c r="CR15" s="61">
        <f t="shared" si="52"/>
        <v>-2.2572310497720346E-2</v>
      </c>
      <c r="CS15" s="61">
        <f t="shared" si="53"/>
        <v>-2.6526321442471759E-2</v>
      </c>
      <c r="CT15" s="61">
        <f t="shared" si="54"/>
        <v>-3.0497144010043713E-2</v>
      </c>
      <c r="CU15" s="61">
        <f t="shared" si="55"/>
        <v>-7.8511803672283831E-2</v>
      </c>
      <c r="CV15" s="61">
        <f t="shared" si="56"/>
        <v>-1.0492998458102663E-2</v>
      </c>
      <c r="CW15" s="61">
        <f t="shared" si="57"/>
        <v>-0.584712408217821</v>
      </c>
      <c r="CX15" s="61">
        <f t="shared" si="58"/>
        <v>-0.52178147898620519</v>
      </c>
    </row>
    <row r="16" spans="1:102" x14ac:dyDescent="0.2">
      <c r="A16" s="59">
        <f>+'Indice PondENGHO'!A15</f>
        <v>43101</v>
      </c>
      <c r="B16" s="53">
        <f>+'Indice PondENGHO'!B15</f>
        <v>1</v>
      </c>
      <c r="C16" s="53">
        <f>+'Indice PondENGHO'!C15</f>
        <v>2018</v>
      </c>
      <c r="D16" s="60">
        <f>+'Indice PondENGHO'!BL15</f>
        <v>126.56712341308594</v>
      </c>
      <c r="E16" s="60">
        <f>+'Indice PondENGHO'!BM15</f>
        <v>127.11602020263672</v>
      </c>
      <c r="F16" s="60">
        <f>+'Indice PondENGHO'!BN15</f>
        <v>127.35016632080078</v>
      </c>
      <c r="G16" s="60">
        <f>+'Indice PondENGHO'!BO15</f>
        <v>127.30791473388672</v>
      </c>
      <c r="H16" s="60">
        <f>+'Indice PondENGHO'!BP15</f>
        <v>127.62203216552734</v>
      </c>
      <c r="I16" s="60">
        <f>+'Indice PondENGHO'!CD15</f>
        <v>127.29658508300781</v>
      </c>
      <c r="K16" s="61">
        <f t="shared" si="29"/>
        <v>0.23002148128854624</v>
      </c>
      <c r="L16" s="61">
        <f t="shared" si="30"/>
        <v>0.29599524043815217</v>
      </c>
      <c r="M16" s="61">
        <f t="shared" si="31"/>
        <v>0.33942842879105734</v>
      </c>
      <c r="N16" s="61">
        <f t="shared" si="32"/>
        <v>0.43852589044273826</v>
      </c>
      <c r="O16" s="61">
        <f t="shared" si="33"/>
        <v>0.65051989982629843</v>
      </c>
      <c r="P16" s="61">
        <f t="shared" si="34"/>
        <v>1.9544909407867925</v>
      </c>
      <c r="Q16" s="61">
        <f t="shared" si="35"/>
        <v>1.9544808716857265</v>
      </c>
      <c r="S16" s="60">
        <f>+'Indice PondENGHO'!D15</f>
        <v>122.21836090087891</v>
      </c>
      <c r="T16" s="60">
        <f>+'Indice PondENGHO'!P15</f>
        <v>122.28165435791016</v>
      </c>
      <c r="U16" s="60">
        <f>+'Indice PondENGHO'!AB15</f>
        <v>122.26629638671875</v>
      </c>
      <c r="V16" s="60">
        <f>+'Indice PondENGHO'!AN15</f>
        <v>122.26271057128906</v>
      </c>
      <c r="W16" s="60">
        <f>+'Indice PondENGHO'!AZ15</f>
        <v>122.39329528808594</v>
      </c>
      <c r="Y16" s="61">
        <f t="shared" si="36"/>
        <v>0.51870958611462592</v>
      </c>
      <c r="Z16" s="61">
        <f t="shared" si="37"/>
        <v>0.42679958675647567</v>
      </c>
      <c r="AA16" s="61">
        <f t="shared" si="38"/>
        <v>0.39917439271705779</v>
      </c>
      <c r="AB16" s="61">
        <f t="shared" si="39"/>
        <v>0.33907821902434881</v>
      </c>
      <c r="AC16" s="61">
        <f t="shared" si="40"/>
        <v>0.26261210392573142</v>
      </c>
      <c r="AE16" s="60">
        <f>+'Indice PondENGHO'!D15</f>
        <v>122.21836090087891</v>
      </c>
      <c r="AF16" s="60">
        <f>+'Indice PondENGHO'!E15</f>
        <v>126.10694122314453</v>
      </c>
      <c r="AG16" s="60">
        <f>+'Indice PondENGHO'!F15</f>
        <v>118.87535858154297</v>
      </c>
      <c r="AH16" s="60">
        <f>+'Indice PondENGHO'!G15</f>
        <v>158.42131042480469</v>
      </c>
      <c r="AI16" s="60">
        <f>+'Indice PondENGHO'!H15</f>
        <v>118.86908721923828</v>
      </c>
      <c r="AJ16" s="60">
        <f>+'Indice PondENGHO'!I15</f>
        <v>129.94380187988281</v>
      </c>
      <c r="AK16" s="60">
        <f>+'Indice PondENGHO'!J15</f>
        <v>124.17176818847656</v>
      </c>
      <c r="AL16" s="60">
        <f>+'Indice PondENGHO'!K15</f>
        <v>135.17852783203125</v>
      </c>
      <c r="AM16" s="60">
        <f>+'Indice PondENGHO'!L15</f>
        <v>126.54217529296875</v>
      </c>
      <c r="AN16" s="60">
        <f>+'Indice PondENGHO'!M15</f>
        <v>135.76881408691406</v>
      </c>
      <c r="AO16" s="60">
        <f>+'Indice PondENGHO'!N15</f>
        <v>124.77898406982422</v>
      </c>
      <c r="AP16" s="60">
        <f>+'Indice PondENGHO'!O15</f>
        <v>122.49166870117188</v>
      </c>
      <c r="AQ16" s="60">
        <f t="shared" si="0"/>
        <v>126.56712341308594</v>
      </c>
      <c r="AR16" s="60"/>
      <c r="AS16" s="60">
        <f>+'Indice PondENGHO'!AZ15</f>
        <v>122.39329528808594</v>
      </c>
      <c r="AT16" s="60">
        <f>+'Indice PondENGHO'!BA15</f>
        <v>125.97536468505859</v>
      </c>
      <c r="AU16" s="60">
        <f>+'Indice PondENGHO'!BB15</f>
        <v>119.26497650146484</v>
      </c>
      <c r="AV16" s="60">
        <f>+'Indice PondENGHO'!BC15</f>
        <v>156.67953491210938</v>
      </c>
      <c r="AW16" s="60">
        <f>+'Indice PondENGHO'!BD15</f>
        <v>119.58760833740234</v>
      </c>
      <c r="AX16" s="60">
        <f>+'Indice PondENGHO'!BE15</f>
        <v>130.09944152832031</v>
      </c>
      <c r="AY16" s="60">
        <f>+'Indice PondENGHO'!BF15</f>
        <v>123.32518768310547</v>
      </c>
      <c r="AZ16" s="60">
        <f>+'Indice PondENGHO'!BG15</f>
        <v>135.56895446777344</v>
      </c>
      <c r="BA16" s="60">
        <f>+'Indice PondENGHO'!BH15</f>
        <v>126.20127868652344</v>
      </c>
      <c r="BB16" s="60">
        <f>+'Indice PondENGHO'!BI15</f>
        <v>133.69786071777344</v>
      </c>
      <c r="BC16" s="60">
        <f>+'Indice PondENGHO'!BJ15</f>
        <v>126.04736328125</v>
      </c>
      <c r="BD16" s="60">
        <f>+'Indice PondENGHO'!BK15</f>
        <v>123.07815551757813</v>
      </c>
      <c r="BE16" s="60">
        <f t="shared" si="1"/>
        <v>127.62203216552734</v>
      </c>
      <c r="BG16" s="61">
        <f t="shared" si="41"/>
        <v>0.51870958611462592</v>
      </c>
      <c r="BH16" s="61">
        <f t="shared" si="4"/>
        <v>4.3695951348373688E-2</v>
      </c>
      <c r="BI16" s="61">
        <f t="shared" si="5"/>
        <v>0.15522332762427712</v>
      </c>
      <c r="BJ16" s="61">
        <f t="shared" si="6"/>
        <v>0.34265478696379675</v>
      </c>
      <c r="BK16" s="61">
        <f t="shared" si="7"/>
        <v>5.9329389628913744E-2</v>
      </c>
      <c r="BL16" s="61">
        <f t="shared" si="8"/>
        <v>7.4928038852336135E-2</v>
      </c>
      <c r="BM16" s="61">
        <f t="shared" si="9"/>
        <v>0.23510116582719179</v>
      </c>
      <c r="BN16" s="61">
        <f t="shared" si="10"/>
        <v>5.3973061572556318E-2</v>
      </c>
      <c r="BO16" s="61">
        <f t="shared" si="11"/>
        <v>0.21579427845636981</v>
      </c>
      <c r="BP16" s="61">
        <f t="shared" si="12"/>
        <v>4.6576638545578058E-2</v>
      </c>
      <c r="BQ16" s="61">
        <f t="shared" si="13"/>
        <v>0.11569912273404576</v>
      </c>
      <c r="BR16" s="61">
        <f t="shared" si="14"/>
        <v>7.9855022582771787E-2</v>
      </c>
      <c r="BS16" s="61">
        <f t="shared" si="59"/>
        <v>1.9415403702508369</v>
      </c>
      <c r="BT16" s="61">
        <f t="shared" si="42"/>
        <v>1.8931178469575594</v>
      </c>
      <c r="BV16" s="61">
        <f t="shared" si="43"/>
        <v>0.20044994514691383</v>
      </c>
      <c r="BW16" s="61">
        <f t="shared" si="15"/>
        <v>3.4405644439598093E-2</v>
      </c>
      <c r="BX16" s="61">
        <f t="shared" si="16"/>
        <v>0.11706199820353247</v>
      </c>
      <c r="BY16" s="61">
        <f t="shared" si="17"/>
        <v>0.17690822389897257</v>
      </c>
      <c r="BZ16" s="61">
        <f t="shared" si="18"/>
        <v>0.11567234782826107</v>
      </c>
      <c r="CA16" s="61">
        <f t="shared" si="19"/>
        <v>0.14758317830011539</v>
      </c>
      <c r="CB16" s="61">
        <f t="shared" si="20"/>
        <v>0.32468932255951555</v>
      </c>
      <c r="CC16" s="61">
        <f t="shared" si="21"/>
        <v>5.9155582462168114E-2</v>
      </c>
      <c r="CD16" s="61">
        <f t="shared" si="22"/>
        <v>0.27696223956885518</v>
      </c>
      <c r="CE16" s="61">
        <f t="shared" si="23"/>
        <v>9.3278850916564945E-2</v>
      </c>
      <c r="CF16" s="61">
        <f t="shared" si="24"/>
        <v>0.2362676603426867</v>
      </c>
      <c r="CG16" s="61">
        <f t="shared" si="25"/>
        <v>0.12889259886967816</v>
      </c>
      <c r="CH16" s="61">
        <f t="shared" si="44"/>
        <v>1.911327592536862</v>
      </c>
      <c r="CI16" s="53">
        <f t="shared" si="45"/>
        <v>2.0088474026419556</v>
      </c>
      <c r="CK16" s="61">
        <f t="shared" si="26"/>
        <v>0.2560974821888945</v>
      </c>
      <c r="CL16" s="61">
        <f t="shared" si="46"/>
        <v>9.2903069087755946E-3</v>
      </c>
      <c r="CM16" s="61">
        <f t="shared" si="47"/>
        <v>3.8161329420744655E-2</v>
      </c>
      <c r="CN16" s="61">
        <f t="shared" si="48"/>
        <v>0.16574656306482419</v>
      </c>
      <c r="CO16" s="61">
        <f t="shared" si="49"/>
        <v>-5.6342958199347322E-2</v>
      </c>
      <c r="CP16" s="61">
        <f t="shared" si="50"/>
        <v>-7.2655139447779252E-2</v>
      </c>
      <c r="CQ16" s="61">
        <f t="shared" si="51"/>
        <v>-8.9588156732323759E-2</v>
      </c>
      <c r="CR16" s="61">
        <f t="shared" si="52"/>
        <v>-5.1825208896117969E-3</v>
      </c>
      <c r="CS16" s="61">
        <f t="shared" si="53"/>
        <v>-6.1167961112485375E-2</v>
      </c>
      <c r="CT16" s="61">
        <f t="shared" si="54"/>
        <v>-4.6702212370986887E-2</v>
      </c>
      <c r="CU16" s="61">
        <f t="shared" si="55"/>
        <v>-0.12056853760864095</v>
      </c>
      <c r="CV16" s="61">
        <f t="shared" si="56"/>
        <v>-4.9037576286906373E-2</v>
      </c>
      <c r="CW16" s="61">
        <f t="shared" si="57"/>
        <v>3.0212777713974903E-2</v>
      </c>
      <c r="CX16" s="61">
        <f t="shared" si="58"/>
        <v>-0.11572955568439625</v>
      </c>
    </row>
    <row r="17" spans="1:102" x14ac:dyDescent="0.2">
      <c r="A17" s="59">
        <f>+'Indice PondENGHO'!A16</f>
        <v>43132</v>
      </c>
      <c r="B17" s="53">
        <f>+'Indice PondENGHO'!B16</f>
        <v>2</v>
      </c>
      <c r="C17" s="53">
        <f>+'Indice PondENGHO'!C16</f>
        <v>2018</v>
      </c>
      <c r="D17" s="60">
        <f>+'Indice PondENGHO'!BL16</f>
        <v>129.56132507324219</v>
      </c>
      <c r="E17" s="60">
        <f>+'Indice PondENGHO'!BM16</f>
        <v>130.34245300292969</v>
      </c>
      <c r="F17" s="60">
        <f>+'Indice PondENGHO'!BN16</f>
        <v>130.61912536621094</v>
      </c>
      <c r="G17" s="60">
        <f>+'Indice PondENGHO'!BO16</f>
        <v>130.67269897460938</v>
      </c>
      <c r="H17" s="60">
        <f>+'Indice PondENGHO'!BP16</f>
        <v>131.04168701171875</v>
      </c>
      <c r="I17" s="60">
        <f>+'Indice PondENGHO'!CD16</f>
        <v>130.59541320800781</v>
      </c>
      <c r="K17" s="61">
        <f t="shared" si="29"/>
        <v>0.28726943297152702</v>
      </c>
      <c r="L17" s="61">
        <f t="shared" si="30"/>
        <v>0.39342479104552597</v>
      </c>
      <c r="M17" s="61">
        <f t="shared" si="31"/>
        <v>0.4538056962708571</v>
      </c>
      <c r="N17" s="61">
        <f t="shared" si="32"/>
        <v>0.58880247094249749</v>
      </c>
      <c r="O17" s="61">
        <f t="shared" si="33"/>
        <v>0.86816401307750979</v>
      </c>
      <c r="P17" s="61">
        <f t="shared" si="34"/>
        <v>2.5914664043079174</v>
      </c>
      <c r="Q17" s="61">
        <f t="shared" si="35"/>
        <v>2.5914506055672248</v>
      </c>
      <c r="S17" s="60">
        <f>+'Indice PondENGHO'!D16</f>
        <v>124.198974609375</v>
      </c>
      <c r="T17" s="60">
        <f>+'Indice PondENGHO'!P16</f>
        <v>124.31050872802734</v>
      </c>
      <c r="U17" s="60">
        <f>+'Indice PondENGHO'!AB16</f>
        <v>124.32929992675781</v>
      </c>
      <c r="V17" s="60">
        <f>+'Indice PondENGHO'!AN16</f>
        <v>124.36270904541016</v>
      </c>
      <c r="W17" s="60">
        <f>+'Indice PondENGHO'!AZ16</f>
        <v>124.55181121826172</v>
      </c>
      <c r="Y17" s="61">
        <f t="shared" si="36"/>
        <v>0.53948990036802258</v>
      </c>
      <c r="Z17" s="61">
        <f t="shared" si="37"/>
        <v>0.44201450210322563</v>
      </c>
      <c r="AA17" s="61">
        <f t="shared" si="38"/>
        <v>0.41107379622481149</v>
      </c>
      <c r="AB17" s="61">
        <f t="shared" si="39"/>
        <v>0.34773452735229454</v>
      </c>
      <c r="AC17" s="61">
        <f t="shared" si="40"/>
        <v>0.26551421507512685</v>
      </c>
      <c r="AE17" s="60">
        <f>+'Indice PondENGHO'!D16</f>
        <v>124.198974609375</v>
      </c>
      <c r="AF17" s="60">
        <f>+'Indice PondENGHO'!E16</f>
        <v>128.83711242675781</v>
      </c>
      <c r="AG17" s="60">
        <f>+'Indice PondENGHO'!F16</f>
        <v>120.49453735351563</v>
      </c>
      <c r="AH17" s="60">
        <f>+'Indice PondENGHO'!G16</f>
        <v>163.95657348632813</v>
      </c>
      <c r="AI17" s="60">
        <f>+'Indice PondENGHO'!H16</f>
        <v>121.33549499511719</v>
      </c>
      <c r="AJ17" s="60">
        <f>+'Indice PondENGHO'!I16</f>
        <v>132.84707641601563</v>
      </c>
      <c r="AK17" s="60">
        <f>+'Indice PondENGHO'!J16</f>
        <v>129.6400146484375</v>
      </c>
      <c r="AL17" s="60">
        <f>+'Indice PondENGHO'!K16</f>
        <v>147.37454223632813</v>
      </c>
      <c r="AM17" s="60">
        <f>+'Indice PondENGHO'!L16</f>
        <v>128.81507873535156</v>
      </c>
      <c r="AN17" s="60">
        <f>+'Indice PondENGHO'!M16</f>
        <v>139.64918518066406</v>
      </c>
      <c r="AO17" s="60">
        <f>+'Indice PondENGHO'!N16</f>
        <v>127.52841186523438</v>
      </c>
      <c r="AP17" s="60">
        <f>+'Indice PondENGHO'!O16</f>
        <v>124.76380157470703</v>
      </c>
      <c r="AQ17" s="60">
        <f t="shared" si="0"/>
        <v>129.56132507324219</v>
      </c>
      <c r="AR17" s="60"/>
      <c r="AS17" s="60">
        <f>+'Indice PondENGHO'!AZ16</f>
        <v>124.55181121826172</v>
      </c>
      <c r="AT17" s="60">
        <f>+'Indice PondENGHO'!BA16</f>
        <v>128.74949645996094</v>
      </c>
      <c r="AU17" s="60">
        <f>+'Indice PondENGHO'!BB16</f>
        <v>121.00288391113281</v>
      </c>
      <c r="AV17" s="60">
        <f>+'Indice PondENGHO'!BC16</f>
        <v>162.64439392089844</v>
      </c>
      <c r="AW17" s="60">
        <f>+'Indice PondENGHO'!BD16</f>
        <v>122.26219940185547</v>
      </c>
      <c r="AX17" s="60">
        <f>+'Indice PondENGHO'!BE16</f>
        <v>133.32177734375</v>
      </c>
      <c r="AY17" s="60">
        <f>+'Indice PondENGHO'!BF16</f>
        <v>128.84814453125</v>
      </c>
      <c r="AZ17" s="60">
        <f>+'Indice PondENGHO'!BG16</f>
        <v>147.23126220703125</v>
      </c>
      <c r="BA17" s="60">
        <f>+'Indice PondENGHO'!BH16</f>
        <v>128.66203308105469</v>
      </c>
      <c r="BB17" s="60">
        <f>+'Indice PondENGHO'!BI16</f>
        <v>137.650634765625</v>
      </c>
      <c r="BC17" s="60">
        <f>+'Indice PondENGHO'!BJ16</f>
        <v>128.51565551757813</v>
      </c>
      <c r="BD17" s="60">
        <f>+'Indice PondENGHO'!BK16</f>
        <v>125.19364929199219</v>
      </c>
      <c r="BE17" s="60">
        <f t="shared" si="1"/>
        <v>131.04168701171875</v>
      </c>
      <c r="BG17" s="61">
        <f t="shared" si="41"/>
        <v>0.53948990036802258</v>
      </c>
      <c r="BH17" s="61">
        <f t="shared" si="4"/>
        <v>4.7965499629233563E-2</v>
      </c>
      <c r="BI17" s="61">
        <f t="shared" si="5"/>
        <v>0.10224577845879357</v>
      </c>
      <c r="BJ17" s="61">
        <f t="shared" si="6"/>
        <v>0.62063635824464758</v>
      </c>
      <c r="BK17" s="61">
        <f t="shared" si="7"/>
        <v>8.027342723019823E-2</v>
      </c>
      <c r="BL17" s="61">
        <f t="shared" si="8"/>
        <v>9.6012114697957854E-2</v>
      </c>
      <c r="BM17" s="61">
        <f t="shared" si="9"/>
        <v>0.44884505972085975</v>
      </c>
      <c r="BN17" s="61">
        <f t="shared" si="10"/>
        <v>0.48331571119500344</v>
      </c>
      <c r="BO17" s="61">
        <f t="shared" si="11"/>
        <v>0.13831635870150014</v>
      </c>
      <c r="BP17" s="61">
        <f t="shared" si="12"/>
        <v>5.0531673758278765E-2</v>
      </c>
      <c r="BQ17" s="61">
        <f t="shared" si="13"/>
        <v>9.5337460710945288E-2</v>
      </c>
      <c r="BR17" s="61">
        <f t="shared" si="14"/>
        <v>6.5868223948087459E-2</v>
      </c>
      <c r="BS17" s="61">
        <f t="shared" si="59"/>
        <v>2.7688375666635281</v>
      </c>
      <c r="BT17" s="61">
        <f t="shared" si="42"/>
        <v>2.3657025453473146</v>
      </c>
      <c r="BV17" s="61">
        <f t="shared" si="43"/>
        <v>0.26261210392573142</v>
      </c>
      <c r="BW17" s="61">
        <f t="shared" si="15"/>
        <v>4.0004395790823807E-2</v>
      </c>
      <c r="BX17" s="61">
        <f t="shared" si="16"/>
        <v>8.1291891985236731E-2</v>
      </c>
      <c r="BY17" s="61">
        <f t="shared" si="17"/>
        <v>0.68329553240724417</v>
      </c>
      <c r="BZ17" s="61">
        <f t="shared" si="18"/>
        <v>0.14660305157689821</v>
      </c>
      <c r="CA17" s="61">
        <f t="shared" si="19"/>
        <v>0.20190527930770522</v>
      </c>
      <c r="CB17" s="61">
        <f t="shared" si="20"/>
        <v>0.67703759510321748</v>
      </c>
      <c r="CC17" s="61">
        <f t="shared" si="21"/>
        <v>0.41630085745777773</v>
      </c>
      <c r="CD17" s="61">
        <f t="shared" si="22"/>
        <v>0.18792328372939343</v>
      </c>
      <c r="CE17" s="61">
        <f t="shared" si="23"/>
        <v>0.11657736909627217</v>
      </c>
      <c r="CF17" s="61">
        <f t="shared" si="24"/>
        <v>0.15784899409228451</v>
      </c>
      <c r="CG17" s="61">
        <f t="shared" si="25"/>
        <v>8.3014525023648186E-2</v>
      </c>
      <c r="CH17" s="61">
        <f t="shared" si="44"/>
        <v>3.0544148794962327</v>
      </c>
      <c r="CI17" s="53">
        <f t="shared" si="45"/>
        <v>2.6795176257310205</v>
      </c>
      <c r="CK17" s="61">
        <f t="shared" si="26"/>
        <v>0.27397568529289573</v>
      </c>
      <c r="CL17" s="61">
        <f t="shared" si="46"/>
        <v>7.9611038384097554E-3</v>
      </c>
      <c r="CM17" s="61">
        <f t="shared" si="47"/>
        <v>2.0953886473556838E-2</v>
      </c>
      <c r="CN17" s="61">
        <f t="shared" si="48"/>
        <v>-6.2659174162596587E-2</v>
      </c>
      <c r="CO17" s="61">
        <f t="shared" si="49"/>
        <v>-6.6329624346699978E-2</v>
      </c>
      <c r="CP17" s="61">
        <f t="shared" si="50"/>
        <v>-0.10589316460974736</v>
      </c>
      <c r="CQ17" s="61">
        <f t="shared" si="51"/>
        <v>-0.22819253538235773</v>
      </c>
      <c r="CR17" s="61">
        <f t="shared" si="52"/>
        <v>6.701485373722571E-2</v>
      </c>
      <c r="CS17" s="61">
        <f t="shared" si="53"/>
        <v>-4.9606925027893295E-2</v>
      </c>
      <c r="CT17" s="61">
        <f t="shared" si="54"/>
        <v>-6.6045695337993399E-2</v>
      </c>
      <c r="CU17" s="61">
        <f t="shared" si="55"/>
        <v>-6.2511533381339218E-2</v>
      </c>
      <c r="CV17" s="61">
        <f t="shared" si="56"/>
        <v>-1.7146301075560727E-2</v>
      </c>
      <c r="CW17" s="61">
        <f t="shared" si="57"/>
        <v>-0.2855773128327046</v>
      </c>
      <c r="CX17" s="61">
        <f t="shared" si="58"/>
        <v>-0.31381508038370587</v>
      </c>
    </row>
    <row r="18" spans="1:102" x14ac:dyDescent="0.2">
      <c r="A18" s="59">
        <f>+'Indice PondENGHO'!A17</f>
        <v>43160</v>
      </c>
      <c r="B18" s="53">
        <f>+'Indice PondENGHO'!B17</f>
        <v>3</v>
      </c>
      <c r="C18" s="53">
        <f>+'Indice PondENGHO'!C17</f>
        <v>2018</v>
      </c>
      <c r="D18" s="60">
        <f>+'Indice PondENGHO'!BL17</f>
        <v>131.68763732910156</v>
      </c>
      <c r="E18" s="60">
        <f>+'Indice PondENGHO'!BM17</f>
        <v>132.44691467285156</v>
      </c>
      <c r="F18" s="60">
        <f>+'Indice PondENGHO'!BN17</f>
        <v>132.68276977539063</v>
      </c>
      <c r="G18" s="60">
        <f>+'Indice PondENGHO'!BO17</f>
        <v>132.7806396484375</v>
      </c>
      <c r="H18" s="60">
        <f>+'Indice PondENGHO'!BP17</f>
        <v>133.22921752929688</v>
      </c>
      <c r="I18" s="60">
        <f>+'Indice PondENGHO'!CD17</f>
        <v>132.72293090820313</v>
      </c>
      <c r="K18" s="61">
        <f t="shared" si="29"/>
        <v>0.19884938041888112</v>
      </c>
      <c r="L18" s="61">
        <f t="shared" si="30"/>
        <v>0.25013182288987912</v>
      </c>
      <c r="M18" s="61">
        <f t="shared" si="31"/>
        <v>0.27924419773781589</v>
      </c>
      <c r="N18" s="61">
        <f t="shared" si="32"/>
        <v>0.35955026719541</v>
      </c>
      <c r="O18" s="61">
        <f t="shared" si="33"/>
        <v>0.54133044819667264</v>
      </c>
      <c r="P18" s="61">
        <f t="shared" si="34"/>
        <v>1.6291061164386589</v>
      </c>
      <c r="Q18" s="61">
        <f t="shared" si="35"/>
        <v>1.6290906762603363</v>
      </c>
      <c r="S18" s="60">
        <f>+'Indice PondENGHO'!D17</f>
        <v>126.09628295898438</v>
      </c>
      <c r="T18" s="60">
        <f>+'Indice PondENGHO'!P17</f>
        <v>126.13044738769531</v>
      </c>
      <c r="U18" s="60">
        <f>+'Indice PondENGHO'!AB17</f>
        <v>126.095703125</v>
      </c>
      <c r="V18" s="60">
        <f>+'Indice PondENGHO'!AN17</f>
        <v>126.08792114257813</v>
      </c>
      <c r="W18" s="60">
        <f>+'Indice PondENGHO'!AZ17</f>
        <v>126.20793151855469</v>
      </c>
      <c r="Y18" s="61">
        <f t="shared" si="36"/>
        <v>0.50485537540907055</v>
      </c>
      <c r="Z18" s="61">
        <f t="shared" si="37"/>
        <v>0.38668452445108531</v>
      </c>
      <c r="AA18" s="61">
        <f t="shared" si="38"/>
        <v>0.34316454250051087</v>
      </c>
      <c r="AB18" s="61">
        <f t="shared" si="39"/>
        <v>0.27831837096537365</v>
      </c>
      <c r="AC18" s="61">
        <f t="shared" si="40"/>
        <v>0.19839950305695755</v>
      </c>
      <c r="AE18" s="60">
        <f>+'Indice PondENGHO'!D17</f>
        <v>126.09628295898438</v>
      </c>
      <c r="AF18" s="60">
        <f>+'Indice PondENGHO'!E17</f>
        <v>129.2930908203125</v>
      </c>
      <c r="AG18" s="60">
        <f>+'Indice PondENGHO'!F17</f>
        <v>122.47133636474609</v>
      </c>
      <c r="AH18" s="60">
        <f>+'Indice PondENGHO'!G17</f>
        <v>165.16801452636719</v>
      </c>
      <c r="AI18" s="60">
        <f>+'Indice PondENGHO'!H17</f>
        <v>126.60877990722656</v>
      </c>
      <c r="AJ18" s="60">
        <f>+'Indice PondENGHO'!I17</f>
        <v>134.73565673828125</v>
      </c>
      <c r="AK18" s="60">
        <f>+'Indice PondENGHO'!J17</f>
        <v>132.43934631347656</v>
      </c>
      <c r="AL18" s="60">
        <f>+'Indice PondENGHO'!K17</f>
        <v>151.52825927734375</v>
      </c>
      <c r="AM18" s="60">
        <f>+'Indice PondENGHO'!L17</f>
        <v>131.24458312988281</v>
      </c>
      <c r="AN18" s="60">
        <f>+'Indice PondENGHO'!M17</f>
        <v>139.81147766113281</v>
      </c>
      <c r="AO18" s="60">
        <f>+'Indice PondENGHO'!N17</f>
        <v>129.96690368652344</v>
      </c>
      <c r="AP18" s="60">
        <f>+'Indice PondENGHO'!O17</f>
        <v>126.95532989501953</v>
      </c>
      <c r="AQ18" s="60">
        <f t="shared" si="0"/>
        <v>131.68763732910156</v>
      </c>
      <c r="AR18" s="60"/>
      <c r="AS18" s="60">
        <f>+'Indice PondENGHO'!AZ17</f>
        <v>126.20793151855469</v>
      </c>
      <c r="AT18" s="60">
        <f>+'Indice PondENGHO'!BA17</f>
        <v>129.10433959960938</v>
      </c>
      <c r="AU18" s="60">
        <f>+'Indice PondENGHO'!BB17</f>
        <v>123.42582702636719</v>
      </c>
      <c r="AV18" s="60">
        <f>+'Indice PondENGHO'!BC17</f>
        <v>163.90008544921875</v>
      </c>
      <c r="AW18" s="60">
        <f>+'Indice PondENGHO'!BD17</f>
        <v>127.86636352539063</v>
      </c>
      <c r="AX18" s="60">
        <f>+'Indice PondENGHO'!BE17</f>
        <v>134.97819519042969</v>
      </c>
      <c r="AY18" s="60">
        <f>+'Indice PondENGHO'!BF17</f>
        <v>130.98483276367188</v>
      </c>
      <c r="AZ18" s="60">
        <f>+'Indice PondENGHO'!BG17</f>
        <v>151.23941040039063</v>
      </c>
      <c r="BA18" s="60">
        <f>+'Indice PondENGHO'!BH17</f>
        <v>130.95755004882813</v>
      </c>
      <c r="BB18" s="60">
        <f>+'Indice PondENGHO'!BI17</f>
        <v>137.99435424804688</v>
      </c>
      <c r="BC18" s="60">
        <f>+'Indice PondENGHO'!BJ17</f>
        <v>130.65345764160156</v>
      </c>
      <c r="BD18" s="60">
        <f>+'Indice PondENGHO'!BK17</f>
        <v>127.78602600097656</v>
      </c>
      <c r="BE18" s="60">
        <f t="shared" si="1"/>
        <v>133.22921752929688</v>
      </c>
      <c r="BG18" s="61">
        <f t="shared" si="41"/>
        <v>0.50485537540907055</v>
      </c>
      <c r="BH18" s="61">
        <f t="shared" si="4"/>
        <v>7.8258025071949299E-3</v>
      </c>
      <c r="BI18" s="61">
        <f t="shared" si="5"/>
        <v>0.12194349221237315</v>
      </c>
      <c r="BJ18" s="61">
        <f t="shared" si="6"/>
        <v>0.13269261696141854</v>
      </c>
      <c r="BK18" s="61">
        <f t="shared" si="7"/>
        <v>0.16766163216242463</v>
      </c>
      <c r="BL18" s="61">
        <f t="shared" si="8"/>
        <v>6.1012513839630717E-2</v>
      </c>
      <c r="BM18" s="61">
        <f t="shared" si="9"/>
        <v>0.22446480444618122</v>
      </c>
      <c r="BN18" s="61">
        <f t="shared" si="10"/>
        <v>0.16080347187283842</v>
      </c>
      <c r="BO18" s="61">
        <f t="shared" si="11"/>
        <v>0.14442945698386636</v>
      </c>
      <c r="BP18" s="61">
        <f t="shared" si="12"/>
        <v>2.0645925198571123E-3</v>
      </c>
      <c r="BQ18" s="61">
        <f t="shared" si="13"/>
        <v>8.2601530341349233E-2</v>
      </c>
      <c r="BR18" s="61">
        <f t="shared" si="14"/>
        <v>6.2063297162982929E-2</v>
      </c>
      <c r="BS18" s="61">
        <f t="shared" si="59"/>
        <v>1.6724185864191876</v>
      </c>
      <c r="BT18" s="61">
        <f t="shared" si="42"/>
        <v>1.6411627888626157</v>
      </c>
      <c r="BV18" s="61">
        <f t="shared" si="43"/>
        <v>0.26551421507512685</v>
      </c>
      <c r="BW18" s="61">
        <f t="shared" si="15"/>
        <v>4.983485765265111E-3</v>
      </c>
      <c r="BX18" s="61">
        <f t="shared" si="16"/>
        <v>0.11037735808995353</v>
      </c>
      <c r="BY18" s="61">
        <f t="shared" si="17"/>
        <v>0.14009013150099059</v>
      </c>
      <c r="BZ18" s="61">
        <f t="shared" si="18"/>
        <v>0.29916628384933652</v>
      </c>
      <c r="CA18" s="61">
        <f t="shared" si="19"/>
        <v>0.10107947037664745</v>
      </c>
      <c r="CB18" s="61">
        <f t="shared" si="20"/>
        <v>0.25509296025311567</v>
      </c>
      <c r="CC18" s="61">
        <f t="shared" si="21"/>
        <v>0.13934223070872936</v>
      </c>
      <c r="CD18" s="61">
        <f t="shared" si="22"/>
        <v>0.17072967388755433</v>
      </c>
      <c r="CE18" s="61">
        <f t="shared" si="23"/>
        <v>9.87262383434717E-3</v>
      </c>
      <c r="CF18" s="61">
        <f t="shared" si="24"/>
        <v>0.13314624591586796</v>
      </c>
      <c r="CG18" s="61">
        <f t="shared" si="25"/>
        <v>9.9073299529664025E-2</v>
      </c>
      <c r="CH18" s="61">
        <f t="shared" si="44"/>
        <v>1.7284679787865984</v>
      </c>
      <c r="CI18" s="53">
        <f t="shared" si="45"/>
        <v>1.669339404477066</v>
      </c>
      <c r="CK18" s="61">
        <f t="shared" si="26"/>
        <v>0.30645587235211302</v>
      </c>
      <c r="CL18" s="61">
        <f t="shared" si="46"/>
        <v>2.8423167419298189E-3</v>
      </c>
      <c r="CM18" s="61">
        <f t="shared" si="47"/>
        <v>1.1566134122419622E-2</v>
      </c>
      <c r="CN18" s="61">
        <f t="shared" si="48"/>
        <v>-7.3975145395720476E-3</v>
      </c>
      <c r="CO18" s="61">
        <f t="shared" si="49"/>
        <v>-0.13150465168691189</v>
      </c>
      <c r="CP18" s="61">
        <f t="shared" si="50"/>
        <v>-4.0066956537016737E-2</v>
      </c>
      <c r="CQ18" s="61">
        <f t="shared" si="51"/>
        <v>-3.0628155806934454E-2</v>
      </c>
      <c r="CR18" s="61">
        <f t="shared" si="52"/>
        <v>2.1461241164109052E-2</v>
      </c>
      <c r="CS18" s="61">
        <f t="shared" si="53"/>
        <v>-2.6300216903687973E-2</v>
      </c>
      <c r="CT18" s="61">
        <f t="shared" si="54"/>
        <v>-7.8080313144900573E-3</v>
      </c>
      <c r="CU18" s="61">
        <f t="shared" si="55"/>
        <v>-5.0544715574518728E-2</v>
      </c>
      <c r="CV18" s="61">
        <f t="shared" si="56"/>
        <v>-3.7010002366681095E-2</v>
      </c>
      <c r="CW18" s="61">
        <f t="shared" si="57"/>
        <v>-5.60493923674108E-2</v>
      </c>
      <c r="CX18" s="61">
        <f t="shared" si="58"/>
        <v>-2.8176615614450284E-2</v>
      </c>
    </row>
    <row r="19" spans="1:102" x14ac:dyDescent="0.2">
      <c r="A19" s="59">
        <f>+'Indice PondENGHO'!A18</f>
        <v>43191</v>
      </c>
      <c r="B19" s="53">
        <f>+'Indice PondENGHO'!B18</f>
        <v>4</v>
      </c>
      <c r="C19" s="53">
        <f>+'Indice PondENGHO'!C18</f>
        <v>2018</v>
      </c>
      <c r="D19" s="60">
        <f>+'Indice PondENGHO'!BL18</f>
        <v>135.208984375</v>
      </c>
      <c r="E19" s="60">
        <f>+'Indice PondENGHO'!BM18</f>
        <v>136.08821105957031</v>
      </c>
      <c r="F19" s="60">
        <f>+'Indice PondENGHO'!BN18</f>
        <v>136.310546875</v>
      </c>
      <c r="G19" s="60">
        <f>+'Indice PondENGHO'!BO18</f>
        <v>136.44747924804688</v>
      </c>
      <c r="H19" s="60">
        <f>+'Indice PondENGHO'!BP18</f>
        <v>136.912353515625</v>
      </c>
      <c r="I19" s="60">
        <f>+'Indice PondENGHO'!CD18</f>
        <v>136.36640930175781</v>
      </c>
      <c r="K19" s="61">
        <f t="shared" si="29"/>
        <v>0.32403206535771339</v>
      </c>
      <c r="L19" s="61">
        <f t="shared" si="30"/>
        <v>0.42585908684385687</v>
      </c>
      <c r="M19" s="61">
        <f t="shared" si="31"/>
        <v>0.48302748994456968</v>
      </c>
      <c r="N19" s="61">
        <f t="shared" si="32"/>
        <v>0.61542495847287648</v>
      </c>
      <c r="O19" s="61">
        <f t="shared" si="33"/>
        <v>0.89682570831651109</v>
      </c>
      <c r="P19" s="61">
        <f t="shared" si="34"/>
        <v>2.7451693089355276</v>
      </c>
      <c r="Q19" s="61">
        <f t="shared" si="35"/>
        <v>2.7451762620241293</v>
      </c>
      <c r="S19" s="60">
        <f>+'Indice PondENGHO'!D18</f>
        <v>128.04415893554688</v>
      </c>
      <c r="T19" s="60">
        <f>+'Indice PondENGHO'!P18</f>
        <v>128.05934143066406</v>
      </c>
      <c r="U19" s="60">
        <f>+'Indice PondENGHO'!AB18</f>
        <v>128.02207946777344</v>
      </c>
      <c r="V19" s="60">
        <f>+'Indice PondENGHO'!AN18</f>
        <v>128.02705383300781</v>
      </c>
      <c r="W19" s="60">
        <f>+'Indice PondENGHO'!AZ18</f>
        <v>128.11306762695313</v>
      </c>
      <c r="Y19" s="61">
        <f t="shared" si="36"/>
        <v>0.50994195358046612</v>
      </c>
      <c r="Z19" s="61">
        <f t="shared" si="37"/>
        <v>0.40332250593705116</v>
      </c>
      <c r="AA19" s="61">
        <f t="shared" si="38"/>
        <v>0.36842232950849263</v>
      </c>
      <c r="AB19" s="61">
        <f t="shared" si="39"/>
        <v>0.30786265595248308</v>
      </c>
      <c r="AC19" s="61">
        <f t="shared" si="40"/>
        <v>0.22448364524488862</v>
      </c>
      <c r="AE19" s="60">
        <f>+'Indice PondENGHO'!D18</f>
        <v>128.04415893554688</v>
      </c>
      <c r="AF19" s="60">
        <f>+'Indice PondENGHO'!E18</f>
        <v>132.00041198730469</v>
      </c>
      <c r="AG19" s="60">
        <f>+'Indice PondENGHO'!F18</f>
        <v>125.13965606689453</v>
      </c>
      <c r="AH19" s="60">
        <f>+'Indice PondENGHO'!G18</f>
        <v>179.348876953125</v>
      </c>
      <c r="AI19" s="60">
        <f>+'Indice PondENGHO'!H18</f>
        <v>128.50352478027344</v>
      </c>
      <c r="AJ19" s="60">
        <f>+'Indice PondENGHO'!I18</f>
        <v>137.2298583984375</v>
      </c>
      <c r="AK19" s="60">
        <f>+'Indice PondENGHO'!J18</f>
        <v>137.26799011230469</v>
      </c>
      <c r="AL19" s="60">
        <f>+'Indice PondENGHO'!K18</f>
        <v>153.88009643554688</v>
      </c>
      <c r="AM19" s="60">
        <f>+'Indice PondENGHO'!L18</f>
        <v>133.75468444824219</v>
      </c>
      <c r="AN19" s="60">
        <f>+'Indice PondENGHO'!M18</f>
        <v>142.966064453125</v>
      </c>
      <c r="AO19" s="60">
        <f>+'Indice PondENGHO'!N18</f>
        <v>132.75099182128906</v>
      </c>
      <c r="AP19" s="60">
        <f>+'Indice PondENGHO'!O18</f>
        <v>129.26177978515625</v>
      </c>
      <c r="AQ19" s="60">
        <f t="shared" si="0"/>
        <v>135.208984375</v>
      </c>
      <c r="AR19" s="60"/>
      <c r="AS19" s="60">
        <f>+'Indice PondENGHO'!AZ18</f>
        <v>128.11306762695313</v>
      </c>
      <c r="AT19" s="60">
        <f>+'Indice PondENGHO'!BA18</f>
        <v>131.81065368652344</v>
      </c>
      <c r="AU19" s="60">
        <f>+'Indice PondENGHO'!BB18</f>
        <v>125.85024261474609</v>
      </c>
      <c r="AV19" s="60">
        <f>+'Indice PondENGHO'!BC18</f>
        <v>176.27426147460938</v>
      </c>
      <c r="AW19" s="60">
        <f>+'Indice PondENGHO'!BD18</f>
        <v>130.00152587890625</v>
      </c>
      <c r="AX19" s="60">
        <f>+'Indice PondENGHO'!BE18</f>
        <v>137.30496215820313</v>
      </c>
      <c r="AY19" s="60">
        <f>+'Indice PondENGHO'!BF18</f>
        <v>136.30064392089844</v>
      </c>
      <c r="AZ19" s="60">
        <f>+'Indice PondENGHO'!BG18</f>
        <v>153.08168029785156</v>
      </c>
      <c r="BA19" s="60">
        <f>+'Indice PondENGHO'!BH18</f>
        <v>133.48330688476563</v>
      </c>
      <c r="BB19" s="60">
        <f>+'Indice PondENGHO'!BI18</f>
        <v>141.05622863769531</v>
      </c>
      <c r="BC19" s="60">
        <f>+'Indice PondENGHO'!BJ18</f>
        <v>133.68550109863281</v>
      </c>
      <c r="BD19" s="60">
        <f>+'Indice PondENGHO'!BK18</f>
        <v>129.92610168457031</v>
      </c>
      <c r="BE19" s="60">
        <f t="shared" si="1"/>
        <v>136.912353515625</v>
      </c>
      <c r="BG19" s="61">
        <f t="shared" si="41"/>
        <v>0.50994195358046612</v>
      </c>
      <c r="BH19" s="61">
        <f t="shared" si="4"/>
        <v>4.5714584159946128E-2</v>
      </c>
      <c r="BI19" s="61">
        <f t="shared" si="5"/>
        <v>0.16194380946986614</v>
      </c>
      <c r="BJ19" s="61">
        <f t="shared" si="6"/>
        <v>1.5281905020515589</v>
      </c>
      <c r="BK19" s="61">
        <f t="shared" si="7"/>
        <v>5.9269814611686837E-2</v>
      </c>
      <c r="BL19" s="61">
        <f t="shared" si="8"/>
        <v>7.9276669746553091E-2</v>
      </c>
      <c r="BM19" s="61">
        <f t="shared" si="9"/>
        <v>0.38093374134386043</v>
      </c>
      <c r="BN19" s="61">
        <f t="shared" si="10"/>
        <v>8.9576922137413084E-2</v>
      </c>
      <c r="BO19" s="61">
        <f t="shared" si="11"/>
        <v>0.14681137847828254</v>
      </c>
      <c r="BP19" s="61">
        <f t="shared" si="12"/>
        <v>3.948287849375573E-2</v>
      </c>
      <c r="BQ19" s="61">
        <f t="shared" si="13"/>
        <v>9.278550692585312E-2</v>
      </c>
      <c r="BR19" s="61">
        <f t="shared" si="14"/>
        <v>6.4263171603394106E-2</v>
      </c>
      <c r="BS19" s="61">
        <f t="shared" si="59"/>
        <v>3.1981909326026359</v>
      </c>
      <c r="BT19" s="61">
        <f t="shared" si="42"/>
        <v>2.674014901716415</v>
      </c>
      <c r="BV19" s="61">
        <f t="shared" si="43"/>
        <v>0.19839950305695755</v>
      </c>
      <c r="BW19" s="61">
        <f t="shared" si="15"/>
        <v>3.7383934342019913E-2</v>
      </c>
      <c r="BX19" s="61">
        <f t="shared" si="16"/>
        <v>0.1086310163546698</v>
      </c>
      <c r="BY19" s="61">
        <f t="shared" si="17"/>
        <v>1.357847092334705</v>
      </c>
      <c r="BZ19" s="61">
        <f t="shared" si="18"/>
        <v>0.11210957418186114</v>
      </c>
      <c r="CA19" s="61">
        <f t="shared" si="19"/>
        <v>0.13965482487433631</v>
      </c>
      <c r="CB19" s="61">
        <f t="shared" si="20"/>
        <v>0.62421881955775504</v>
      </c>
      <c r="CC19" s="61">
        <f t="shared" si="21"/>
        <v>6.2994443336635911E-2</v>
      </c>
      <c r="CD19" s="61">
        <f t="shared" si="22"/>
        <v>0.18476939587021773</v>
      </c>
      <c r="CE19" s="61">
        <f t="shared" si="23"/>
        <v>8.6501932355268984E-2</v>
      </c>
      <c r="CF19" s="61">
        <f t="shared" si="24"/>
        <v>0.18574059889075339</v>
      </c>
      <c r="CG19" s="61">
        <f t="shared" si="25"/>
        <v>8.0444738949823583E-2</v>
      </c>
      <c r="CH19" s="61">
        <f t="shared" si="44"/>
        <v>3.1786958741050046</v>
      </c>
      <c r="CI19" s="53">
        <f t="shared" si="45"/>
        <v>2.7645107091604837</v>
      </c>
      <c r="CK19" s="61">
        <f t="shared" si="26"/>
        <v>0.2854583083355775</v>
      </c>
      <c r="CL19" s="61">
        <f t="shared" si="46"/>
        <v>8.3306498179262153E-3</v>
      </c>
      <c r="CM19" s="61">
        <f t="shared" si="47"/>
        <v>5.3312793115196336E-2</v>
      </c>
      <c r="CN19" s="61">
        <f t="shared" si="48"/>
        <v>0.17034340971685391</v>
      </c>
      <c r="CO19" s="61">
        <f t="shared" si="49"/>
        <v>-5.2839759570174304E-2</v>
      </c>
      <c r="CP19" s="61">
        <f t="shared" si="50"/>
        <v>-6.0378155127783217E-2</v>
      </c>
      <c r="CQ19" s="61">
        <f t="shared" si="51"/>
        <v>-0.24328507821389461</v>
      </c>
      <c r="CR19" s="61">
        <f t="shared" si="52"/>
        <v>2.6582478800777173E-2</v>
      </c>
      <c r="CS19" s="61">
        <f t="shared" si="53"/>
        <v>-3.7958017391935189E-2</v>
      </c>
      <c r="CT19" s="61">
        <f t="shared" si="54"/>
        <v>-4.7019053861513255E-2</v>
      </c>
      <c r="CU19" s="61">
        <f t="shared" si="55"/>
        <v>-9.2955091964900274E-2</v>
      </c>
      <c r="CV19" s="61">
        <f t="shared" si="56"/>
        <v>-1.6181567346429476E-2</v>
      </c>
      <c r="CW19" s="61">
        <f t="shared" si="57"/>
        <v>1.9495058497631224E-2</v>
      </c>
      <c r="CX19" s="61">
        <f t="shared" si="58"/>
        <v>-9.049580744406871E-2</v>
      </c>
    </row>
    <row r="20" spans="1:102" x14ac:dyDescent="0.2">
      <c r="A20" s="59">
        <f>+'Indice PondENGHO'!A19</f>
        <v>43221</v>
      </c>
      <c r="B20" s="53">
        <f>+'Indice PondENGHO'!B19</f>
        <v>5</v>
      </c>
      <c r="C20" s="53">
        <f>+'Indice PondENGHO'!C19</f>
        <v>2018</v>
      </c>
      <c r="D20" s="60">
        <f>+'Indice PondENGHO'!BL19</f>
        <v>138.78945922851563</v>
      </c>
      <c r="E20" s="60">
        <f>+'Indice PondENGHO'!BM19</f>
        <v>139.47355651855469</v>
      </c>
      <c r="F20" s="60">
        <f>+'Indice PondENGHO'!BN19</f>
        <v>139.62991333007813</v>
      </c>
      <c r="G20" s="60">
        <f>+'Indice PondENGHO'!BO19</f>
        <v>139.66033935546875</v>
      </c>
      <c r="H20" s="60">
        <f>+'Indice PondENGHO'!BP19</f>
        <v>139.95437622070313</v>
      </c>
      <c r="I20" s="60">
        <f>+'Indice PondENGHO'!CD19</f>
        <v>139.61457824707031</v>
      </c>
      <c r="K20" s="61">
        <f t="shared" si="29"/>
        <v>0.32067001075137441</v>
      </c>
      <c r="L20" s="61">
        <f t="shared" si="30"/>
        <v>0.3853465187191879</v>
      </c>
      <c r="M20" s="61">
        <f t="shared" si="31"/>
        <v>0.43015503644933101</v>
      </c>
      <c r="N20" s="61">
        <f t="shared" si="32"/>
        <v>0.5248238548515296</v>
      </c>
      <c r="O20" s="61">
        <f t="shared" si="33"/>
        <v>0.72092702338114445</v>
      </c>
      <c r="P20" s="61">
        <f t="shared" si="34"/>
        <v>2.3819224441525675</v>
      </c>
      <c r="Q20" s="61">
        <f t="shared" si="35"/>
        <v>2.3819421233896465</v>
      </c>
      <c r="S20" s="60">
        <f>+'Indice PondENGHO'!D19</f>
        <v>133.24234008789063</v>
      </c>
      <c r="T20" s="60">
        <f>+'Indice PondENGHO'!P19</f>
        <v>133.27273559570313</v>
      </c>
      <c r="U20" s="60">
        <f>+'Indice PondENGHO'!AB19</f>
        <v>133.23759460449219</v>
      </c>
      <c r="V20" s="60">
        <f>+'Indice PondENGHO'!AN19</f>
        <v>133.25227355957031</v>
      </c>
      <c r="W20" s="60">
        <f>+'Indice PondENGHO'!AZ19</f>
        <v>133.39810180664063</v>
      </c>
      <c r="Y20" s="61">
        <f t="shared" si="36"/>
        <v>1.3254101969746086</v>
      </c>
      <c r="Z20" s="61">
        <f t="shared" si="37"/>
        <v>1.0609281855154606</v>
      </c>
      <c r="AA20" s="61">
        <f t="shared" si="38"/>
        <v>0.9709281371492855</v>
      </c>
      <c r="AB20" s="61">
        <f t="shared" si="39"/>
        <v>0.80727830485303775</v>
      </c>
      <c r="AC20" s="61">
        <f t="shared" si="40"/>
        <v>0.60598704416434834</v>
      </c>
      <c r="AE20" s="60">
        <f>+'Indice PondENGHO'!D19</f>
        <v>133.24234008789063</v>
      </c>
      <c r="AF20" s="60">
        <f>+'Indice PondENGHO'!E19</f>
        <v>134.95877075195313</v>
      </c>
      <c r="AG20" s="60">
        <f>+'Indice PondENGHO'!F19</f>
        <v>127.41905212402344</v>
      </c>
      <c r="AH20" s="60">
        <f>+'Indice PondENGHO'!G19</f>
        <v>178.71258544921875</v>
      </c>
      <c r="AI20" s="60">
        <f>+'Indice PondENGHO'!H19</f>
        <v>131.47514343261719</v>
      </c>
      <c r="AJ20" s="60">
        <f>+'Indice PondENGHO'!I19</f>
        <v>140.27644348144531</v>
      </c>
      <c r="AK20" s="60">
        <f>+'Indice PondENGHO'!J19</f>
        <v>139.90614318847656</v>
      </c>
      <c r="AL20" s="60">
        <f>+'Indice PondENGHO'!K19</f>
        <v>160.58804321289063</v>
      </c>
      <c r="AM20" s="60">
        <f>+'Indice PondENGHO'!L19</f>
        <v>137.454833984375</v>
      </c>
      <c r="AN20" s="60">
        <f>+'Indice PondENGHO'!M19</f>
        <v>145.49362182617188</v>
      </c>
      <c r="AO20" s="60">
        <f>+'Indice PondENGHO'!N19</f>
        <v>135.862060546875</v>
      </c>
      <c r="AP20" s="60">
        <f>+'Indice PondENGHO'!O19</f>
        <v>132.02597045898438</v>
      </c>
      <c r="AQ20" s="60">
        <f t="shared" si="0"/>
        <v>138.78945922851563</v>
      </c>
      <c r="AR20" s="60"/>
      <c r="AS20" s="60">
        <f>+'Indice PondENGHO'!AZ19</f>
        <v>133.39810180664063</v>
      </c>
      <c r="AT20" s="60">
        <f>+'Indice PondENGHO'!BA19</f>
        <v>134.68789672851563</v>
      </c>
      <c r="AU20" s="60">
        <f>+'Indice PondENGHO'!BB19</f>
        <v>128.28135681152344</v>
      </c>
      <c r="AV20" s="60">
        <f>+'Indice PondENGHO'!BC19</f>
        <v>174.73233032226563</v>
      </c>
      <c r="AW20" s="60">
        <f>+'Indice PondENGHO'!BD19</f>
        <v>133.09837341308594</v>
      </c>
      <c r="AX20" s="60">
        <f>+'Indice PondENGHO'!BE19</f>
        <v>140.31929016113281</v>
      </c>
      <c r="AY20" s="60">
        <f>+'Indice PondENGHO'!BF19</f>
        <v>138.978271484375</v>
      </c>
      <c r="AZ20" s="60">
        <f>+'Indice PondENGHO'!BG19</f>
        <v>159.64167785644531</v>
      </c>
      <c r="BA20" s="60">
        <f>+'Indice PondENGHO'!BH19</f>
        <v>137.23135375976563</v>
      </c>
      <c r="BB20" s="60">
        <f>+'Indice PondENGHO'!BI19</f>
        <v>143.25395202636719</v>
      </c>
      <c r="BC20" s="60">
        <f>+'Indice PondENGHO'!BJ19</f>
        <v>136.85745239257813</v>
      </c>
      <c r="BD20" s="60">
        <f>+'Indice PondENGHO'!BK19</f>
        <v>132.46249389648438</v>
      </c>
      <c r="BE20" s="60">
        <f t="shared" si="1"/>
        <v>139.95437622070313</v>
      </c>
      <c r="BG20" s="61">
        <f t="shared" si="41"/>
        <v>1.3254101969746086</v>
      </c>
      <c r="BH20" s="61">
        <f t="shared" si="4"/>
        <v>4.8652514468615418E-2</v>
      </c>
      <c r="BI20" s="61">
        <f t="shared" si="5"/>
        <v>0.134736647214765</v>
      </c>
      <c r="BJ20" s="61">
        <f t="shared" si="6"/>
        <v>-6.6783693150700332E-2</v>
      </c>
      <c r="BK20" s="61">
        <f t="shared" si="7"/>
        <v>9.0534760942542036E-2</v>
      </c>
      <c r="BL20" s="61">
        <f t="shared" si="8"/>
        <v>9.4311923114401952E-2</v>
      </c>
      <c r="BM20" s="61">
        <f t="shared" si="9"/>
        <v>0.20270465375411853</v>
      </c>
      <c r="BN20" s="61">
        <f t="shared" si="10"/>
        <v>0.24883871593792811</v>
      </c>
      <c r="BO20" s="61">
        <f t="shared" si="11"/>
        <v>0.21077893009652515</v>
      </c>
      <c r="BP20" s="61">
        <f t="shared" si="12"/>
        <v>3.0811071683529697E-2</v>
      </c>
      <c r="BQ20" s="61">
        <f t="shared" si="13"/>
        <v>0.10098252499368907</v>
      </c>
      <c r="BR20" s="61">
        <f t="shared" si="14"/>
        <v>7.5011108715772157E-2</v>
      </c>
      <c r="BS20" s="61">
        <f t="shared" si="59"/>
        <v>2.4959893547457956</v>
      </c>
      <c r="BT20" s="61">
        <f t="shared" si="42"/>
        <v>2.6481042440088309</v>
      </c>
      <c r="BV20" s="61">
        <f t="shared" si="43"/>
        <v>0.22448364524488862</v>
      </c>
      <c r="BW20" s="61">
        <f t="shared" si="15"/>
        <v>3.8675879354791796E-2</v>
      </c>
      <c r="BX20" s="61">
        <f t="shared" si="16"/>
        <v>0.10600075918904039</v>
      </c>
      <c r="BY20" s="61">
        <f t="shared" si="17"/>
        <v>-0.16464797775292267</v>
      </c>
      <c r="BZ20" s="61">
        <f t="shared" si="18"/>
        <v>0.15822986777831305</v>
      </c>
      <c r="CA20" s="61">
        <f t="shared" si="19"/>
        <v>0.17605582722695107</v>
      </c>
      <c r="CB20" s="61">
        <f t="shared" si="20"/>
        <v>0.3059668144659532</v>
      </c>
      <c r="CC20" s="61">
        <f t="shared" si="21"/>
        <v>0.21827776872428495</v>
      </c>
      <c r="CD20" s="61">
        <f t="shared" si="22"/>
        <v>0.26680892727015199</v>
      </c>
      <c r="CE20" s="61">
        <f t="shared" si="23"/>
        <v>6.0418273426227298E-2</v>
      </c>
      <c r="CF20" s="61">
        <f t="shared" si="24"/>
        <v>0.18908399569752996</v>
      </c>
      <c r="CG20" s="61">
        <f t="shared" si="25"/>
        <v>9.2777307894823927E-2</v>
      </c>
      <c r="CH20" s="61">
        <f t="shared" si="44"/>
        <v>1.6721310885200336</v>
      </c>
      <c r="CI20" s="53">
        <f t="shared" si="45"/>
        <v>2.2218759863265047</v>
      </c>
      <c r="CK20" s="61">
        <f t="shared" si="26"/>
        <v>0.71942315281026026</v>
      </c>
      <c r="CL20" s="61">
        <f t="shared" si="46"/>
        <v>9.9766351138236217E-3</v>
      </c>
      <c r="CM20" s="61">
        <f t="shared" si="47"/>
        <v>2.8735888025724604E-2</v>
      </c>
      <c r="CN20" s="61">
        <f t="shared" si="48"/>
        <v>9.7864284602222337E-2</v>
      </c>
      <c r="CO20" s="61">
        <f t="shared" si="49"/>
        <v>-6.7695106835771013E-2</v>
      </c>
      <c r="CP20" s="61">
        <f t="shared" si="50"/>
        <v>-8.1743904112549115E-2</v>
      </c>
      <c r="CQ20" s="61">
        <f t="shared" si="51"/>
        <v>-0.10326216071183467</v>
      </c>
      <c r="CR20" s="61">
        <f t="shared" si="52"/>
        <v>3.0560947213643164E-2</v>
      </c>
      <c r="CS20" s="61">
        <f t="shared" si="53"/>
        <v>-5.6029997173626833E-2</v>
      </c>
      <c r="CT20" s="61">
        <f t="shared" si="54"/>
        <v>-2.9607201742697601E-2</v>
      </c>
      <c r="CU20" s="61">
        <f t="shared" si="55"/>
        <v>-8.810147070384089E-2</v>
      </c>
      <c r="CV20" s="61">
        <f t="shared" si="56"/>
        <v>-1.776619917905177E-2</v>
      </c>
      <c r="CW20" s="61">
        <f t="shared" si="57"/>
        <v>0.82385826622576208</v>
      </c>
      <c r="CX20" s="61">
        <f t="shared" si="58"/>
        <v>0.42622825768232619</v>
      </c>
    </row>
    <row r="21" spans="1:102" x14ac:dyDescent="0.2">
      <c r="A21" s="59">
        <f>+'Indice PondENGHO'!A20</f>
        <v>43252</v>
      </c>
      <c r="B21" s="53">
        <f>+'Indice PondENGHO'!B20</f>
        <v>6</v>
      </c>
      <c r="C21" s="53">
        <f>+'Indice PondENGHO'!C20</f>
        <v>2018</v>
      </c>
      <c r="D21" s="60">
        <f>+'Indice PondENGHO'!BL20</f>
        <v>144.23269653320313</v>
      </c>
      <c r="E21" s="60">
        <f>+'Indice PondENGHO'!BM20</f>
        <v>144.84466552734375</v>
      </c>
      <c r="F21" s="60">
        <f>+'Indice PondENGHO'!BN20</f>
        <v>144.98606872558594</v>
      </c>
      <c r="G21" s="60">
        <f>+'Indice PondENGHO'!BO20</f>
        <v>145.02632141113281</v>
      </c>
      <c r="H21" s="60">
        <f>+'Indice PondENGHO'!BP20</f>
        <v>145.21963500976563</v>
      </c>
      <c r="I21" s="60">
        <f>+'Indice PondENGHO'!CD20</f>
        <v>144.95651245117188</v>
      </c>
      <c r="K21" s="61">
        <f t="shared" si="29"/>
        <v>0.4761585896363198</v>
      </c>
      <c r="L21" s="61">
        <f t="shared" si="30"/>
        <v>0.59715771816458507</v>
      </c>
      <c r="M21" s="61">
        <f t="shared" si="31"/>
        <v>0.67795304596016304</v>
      </c>
      <c r="N21" s="61">
        <f t="shared" si="32"/>
        <v>0.85614554885182992</v>
      </c>
      <c r="O21" s="61">
        <f t="shared" si="33"/>
        <v>1.2187796998605398</v>
      </c>
      <c r="P21" s="61">
        <f t="shared" si="34"/>
        <v>3.8261946024734375</v>
      </c>
      <c r="Q21" s="61">
        <f t="shared" si="35"/>
        <v>3.8262008675398862</v>
      </c>
      <c r="S21" s="60">
        <f>+'Indice PondENGHO'!D20</f>
        <v>140.69338989257813</v>
      </c>
      <c r="T21" s="60">
        <f>+'Indice PondENGHO'!P20</f>
        <v>140.75743103027344</v>
      </c>
      <c r="U21" s="60">
        <f>+'Indice PondENGHO'!AB20</f>
        <v>140.75260925292969</v>
      </c>
      <c r="V21" s="60">
        <f>+'Indice PondENGHO'!AN20</f>
        <v>140.72000122070313</v>
      </c>
      <c r="W21" s="60">
        <f>+'Indice PondENGHO'!AZ20</f>
        <v>140.7628173828125</v>
      </c>
      <c r="Y21" s="61">
        <f t="shared" si="36"/>
        <v>1.8508253131691839</v>
      </c>
      <c r="Z21" s="61">
        <f t="shared" si="37"/>
        <v>1.4861689668903071</v>
      </c>
      <c r="AA21" s="61">
        <f t="shared" si="38"/>
        <v>1.3657483987026076</v>
      </c>
      <c r="AB21" s="61">
        <f t="shared" si="39"/>
        <v>1.1271964665761292</v>
      </c>
      <c r="AC21" s="61">
        <f t="shared" si="40"/>
        <v>0.82609058221833687</v>
      </c>
      <c r="AE21" s="60">
        <f>+'Indice PondENGHO'!D20</f>
        <v>140.69338989257813</v>
      </c>
      <c r="AF21" s="60">
        <f>+'Indice PondENGHO'!E20</f>
        <v>136.47372436523438</v>
      </c>
      <c r="AG21" s="60">
        <f>+'Indice PondENGHO'!F20</f>
        <v>129.62408447265625</v>
      </c>
      <c r="AH21" s="60">
        <f>+'Indice PondENGHO'!G20</f>
        <v>182.97903442382813</v>
      </c>
      <c r="AI21" s="60">
        <f>+'Indice PondENGHO'!H20</f>
        <v>136.39996337890625</v>
      </c>
      <c r="AJ21" s="60">
        <f>+'Indice PondENGHO'!I20</f>
        <v>146.15863037109375</v>
      </c>
      <c r="AK21" s="60">
        <f>+'Indice PondENGHO'!J20</f>
        <v>147.73197937011719</v>
      </c>
      <c r="AL21" s="60">
        <f>+'Indice PondENGHO'!K20</f>
        <v>161.29945373535156</v>
      </c>
      <c r="AM21" s="60">
        <f>+'Indice PondENGHO'!L20</f>
        <v>141.58171081542969</v>
      </c>
      <c r="AN21" s="60">
        <f>+'Indice PondENGHO'!M20</f>
        <v>149.18829345703125</v>
      </c>
      <c r="AO21" s="60">
        <f>+'Indice PondENGHO'!N20</f>
        <v>139.4664306640625</v>
      </c>
      <c r="AP21" s="60">
        <f>+'Indice PondENGHO'!O20</f>
        <v>136.290283203125</v>
      </c>
      <c r="AQ21" s="60">
        <f t="shared" si="0"/>
        <v>144.23269653320313</v>
      </c>
      <c r="AR21" s="60"/>
      <c r="AS21" s="60">
        <f>+'Indice PondENGHO'!AZ20</f>
        <v>140.7628173828125</v>
      </c>
      <c r="AT21" s="60">
        <f>+'Indice PondENGHO'!BA20</f>
        <v>136.14988708496094</v>
      </c>
      <c r="AU21" s="60">
        <f>+'Indice PondENGHO'!BB20</f>
        <v>130.84080505371094</v>
      </c>
      <c r="AV21" s="60">
        <f>+'Indice PondENGHO'!BC20</f>
        <v>179.4844970703125</v>
      </c>
      <c r="AW21" s="60">
        <f>+'Indice PondENGHO'!BD20</f>
        <v>138.13374328613281</v>
      </c>
      <c r="AX21" s="60">
        <f>+'Indice PondENGHO'!BE20</f>
        <v>146.51010131835938</v>
      </c>
      <c r="AY21" s="60">
        <f>+'Indice PondENGHO'!BF20</f>
        <v>147.32183837890625</v>
      </c>
      <c r="AZ21" s="60">
        <f>+'Indice PondENGHO'!BG20</f>
        <v>160.25004577636719</v>
      </c>
      <c r="BA21" s="60">
        <f>+'Indice PondENGHO'!BH20</f>
        <v>141.71669006347656</v>
      </c>
      <c r="BB21" s="60">
        <f>+'Indice PondENGHO'!BI20</f>
        <v>147.12763977050781</v>
      </c>
      <c r="BC21" s="60">
        <f>+'Indice PondENGHO'!BJ20</f>
        <v>140.61674499511719</v>
      </c>
      <c r="BD21" s="60">
        <f>+'Indice PondENGHO'!BK20</f>
        <v>136.57008361816406</v>
      </c>
      <c r="BE21" s="60">
        <f t="shared" si="1"/>
        <v>145.21963500976563</v>
      </c>
      <c r="BG21" s="61">
        <f t="shared" si="41"/>
        <v>1.8508253131691839</v>
      </c>
      <c r="BH21" s="61">
        <f t="shared" si="4"/>
        <v>2.4271848481067473E-2</v>
      </c>
      <c r="BI21" s="61">
        <f t="shared" si="5"/>
        <v>0.12697843659098054</v>
      </c>
      <c r="BJ21" s="61">
        <f t="shared" si="6"/>
        <v>0.43624446581748194</v>
      </c>
      <c r="BK21" s="61">
        <f t="shared" si="7"/>
        <v>0.14617116474561367</v>
      </c>
      <c r="BL21" s="61">
        <f t="shared" si="8"/>
        <v>0.17739491846325348</v>
      </c>
      <c r="BM21" s="61">
        <f t="shared" si="9"/>
        <v>0.58579215003688379</v>
      </c>
      <c r="BN21" s="61">
        <f t="shared" si="10"/>
        <v>2.5709740610884844E-2</v>
      </c>
      <c r="BO21" s="61">
        <f t="shared" si="11"/>
        <v>0.22902268094274042</v>
      </c>
      <c r="BP21" s="61">
        <f t="shared" si="12"/>
        <v>4.3876370476985511E-2</v>
      </c>
      <c r="BQ21" s="61">
        <f t="shared" si="13"/>
        <v>0.11397643479744213</v>
      </c>
      <c r="BR21" s="61">
        <f t="shared" si="14"/>
        <v>0.11273420397439712</v>
      </c>
      <c r="BS21" s="61">
        <f t="shared" si="59"/>
        <v>3.8729977281069154</v>
      </c>
      <c r="BT21" s="61">
        <f t="shared" si="42"/>
        <v>3.9219385499047466</v>
      </c>
      <c r="BV21" s="61">
        <f t="shared" si="43"/>
        <v>0.60598704416434834</v>
      </c>
      <c r="BW21" s="61">
        <f t="shared" si="15"/>
        <v>1.9224909735144718E-2</v>
      </c>
      <c r="BX21" s="61">
        <f t="shared" si="16"/>
        <v>0.10917070652217485</v>
      </c>
      <c r="BY21" s="61">
        <f t="shared" si="17"/>
        <v>0.49640853783620081</v>
      </c>
      <c r="BZ21" s="61">
        <f t="shared" si="18"/>
        <v>0.25168432652027822</v>
      </c>
      <c r="CA21" s="61">
        <f t="shared" si="19"/>
        <v>0.35372324932547006</v>
      </c>
      <c r="CB21" s="61">
        <f t="shared" si="20"/>
        <v>0.93267870337535719</v>
      </c>
      <c r="CC21" s="61">
        <f t="shared" si="21"/>
        <v>1.9802876822035714E-2</v>
      </c>
      <c r="CD21" s="61">
        <f t="shared" si="22"/>
        <v>0.31235359400990542</v>
      </c>
      <c r="CE21" s="61">
        <f t="shared" si="23"/>
        <v>0.10417800653044555</v>
      </c>
      <c r="CF21" s="61">
        <f t="shared" si="24"/>
        <v>0.2192252350418106</v>
      </c>
      <c r="CG21" s="61">
        <f t="shared" si="25"/>
        <v>0.14698349403979294</v>
      </c>
      <c r="CH21" s="61">
        <f t="shared" si="44"/>
        <v>3.5714206839229652</v>
      </c>
      <c r="CI21" s="53">
        <f t="shared" si="45"/>
        <v>3.7621251519562193</v>
      </c>
      <c r="CK21" s="61">
        <f t="shared" si="26"/>
        <v>1.024734730950847</v>
      </c>
      <c r="CL21" s="61">
        <f t="shared" si="46"/>
        <v>5.0469387459227549E-3</v>
      </c>
      <c r="CM21" s="61">
        <f t="shared" si="47"/>
        <v>1.7807730068805691E-2</v>
      </c>
      <c r="CN21" s="61">
        <f t="shared" si="48"/>
        <v>-6.0164072018718873E-2</v>
      </c>
      <c r="CO21" s="61">
        <f t="shared" si="49"/>
        <v>-0.10551316177466455</v>
      </c>
      <c r="CP21" s="61">
        <f t="shared" si="50"/>
        <v>-0.17632833086221658</v>
      </c>
      <c r="CQ21" s="61">
        <f t="shared" si="51"/>
        <v>-0.3468865533384734</v>
      </c>
      <c r="CR21" s="61">
        <f t="shared" si="52"/>
        <v>5.9068637888491302E-3</v>
      </c>
      <c r="CS21" s="61">
        <f t="shared" si="53"/>
        <v>-8.3330913067165002E-2</v>
      </c>
      <c r="CT21" s="61">
        <f t="shared" si="54"/>
        <v>-6.0301636053460041E-2</v>
      </c>
      <c r="CU21" s="61">
        <f t="shared" si="55"/>
        <v>-0.10524880024436847</v>
      </c>
      <c r="CV21" s="61">
        <f t="shared" si="56"/>
        <v>-3.4249290065395815E-2</v>
      </c>
      <c r="CW21" s="61">
        <f t="shared" si="57"/>
        <v>0.30157704418395026</v>
      </c>
      <c r="CX21" s="61">
        <f t="shared" si="58"/>
        <v>0.15981339794852722</v>
      </c>
    </row>
    <row r="22" spans="1:102" x14ac:dyDescent="0.2">
      <c r="A22" s="59">
        <f>+'Indice PondENGHO'!A21</f>
        <v>43282</v>
      </c>
      <c r="B22" s="53">
        <f>+'Indice PondENGHO'!B21</f>
        <v>7</v>
      </c>
      <c r="C22" s="53">
        <f>+'Indice PondENGHO'!C21</f>
        <v>2018</v>
      </c>
      <c r="D22" s="60">
        <f>+'Indice PondENGHO'!BL21</f>
        <v>149.43948364257813</v>
      </c>
      <c r="E22" s="60">
        <f>+'Indice PondENGHO'!BM21</f>
        <v>149.92430114746094</v>
      </c>
      <c r="F22" s="60">
        <f>+'Indice PondENGHO'!BN21</f>
        <v>150.00239562988281</v>
      </c>
      <c r="G22" s="60">
        <f>+'Indice PondENGHO'!BO21</f>
        <v>149.98631286621094</v>
      </c>
      <c r="H22" s="60">
        <f>+'Indice PondENGHO'!BP21</f>
        <v>149.99919128417969</v>
      </c>
      <c r="I22" s="60">
        <f>+'Indice PondENGHO'!CD21</f>
        <v>149.91690063476563</v>
      </c>
      <c r="K22" s="61">
        <f t="shared" si="29"/>
        <v>0.43868947289759902</v>
      </c>
      <c r="L22" s="61">
        <f t="shared" si="30"/>
        <v>0.54393960336862734</v>
      </c>
      <c r="M22" s="61">
        <f t="shared" si="31"/>
        <v>0.61154062922460484</v>
      </c>
      <c r="N22" s="61">
        <f t="shared" si="32"/>
        <v>0.7622059812181704</v>
      </c>
      <c r="O22" s="61">
        <f t="shared" si="33"/>
        <v>1.0655801129943392</v>
      </c>
      <c r="P22" s="61">
        <f t="shared" si="34"/>
        <v>3.4219557997033405</v>
      </c>
      <c r="Q22" s="61">
        <f t="shared" si="35"/>
        <v>3.421983669250217</v>
      </c>
      <c r="S22" s="60">
        <f>+'Indice PondENGHO'!D21</f>
        <v>147.23548889160156</v>
      </c>
      <c r="T22" s="60">
        <f>+'Indice PondENGHO'!P21</f>
        <v>147.26493835449219</v>
      </c>
      <c r="U22" s="60">
        <f>+'Indice PondENGHO'!AB21</f>
        <v>147.22120666503906</v>
      </c>
      <c r="V22" s="60">
        <f>+'Indice PondENGHO'!AN21</f>
        <v>147.14535522460938</v>
      </c>
      <c r="W22" s="60">
        <f>+'Indice PondENGHO'!AZ21</f>
        <v>147.13975524902344</v>
      </c>
      <c r="Y22" s="61">
        <f t="shared" si="36"/>
        <v>1.5637158442882646</v>
      </c>
      <c r="Z22" s="61">
        <f t="shared" si="37"/>
        <v>1.2442226164574963</v>
      </c>
      <c r="AA22" s="61">
        <f t="shared" si="38"/>
        <v>1.132147952478233</v>
      </c>
      <c r="AB22" s="61">
        <f t="shared" si="39"/>
        <v>0.93397331749546131</v>
      </c>
      <c r="AC22" s="61">
        <f t="shared" si="40"/>
        <v>0.6893583166223417</v>
      </c>
      <c r="AE22" s="60">
        <f>+'Indice PondENGHO'!D21</f>
        <v>147.23548889160156</v>
      </c>
      <c r="AF22" s="60">
        <f>+'Indice PondENGHO'!E21</f>
        <v>140.45358276367188</v>
      </c>
      <c r="AG22" s="60">
        <f>+'Indice PondENGHO'!F21</f>
        <v>132.26445007324219</v>
      </c>
      <c r="AH22" s="60">
        <f>+'Indice PondENGHO'!G21</f>
        <v>185.08723449707031</v>
      </c>
      <c r="AI22" s="60">
        <f>+'Indice PondENGHO'!H21</f>
        <v>141.31477355957031</v>
      </c>
      <c r="AJ22" s="60">
        <f>+'Indice PondENGHO'!I21</f>
        <v>150.4320068359375</v>
      </c>
      <c r="AK22" s="60">
        <f>+'Indice PondENGHO'!J21</f>
        <v>155.81578063964844</v>
      </c>
      <c r="AL22" s="60">
        <f>+'Indice PondENGHO'!K21</f>
        <v>163.96359252929688</v>
      </c>
      <c r="AM22" s="60">
        <f>+'Indice PondENGHO'!L21</f>
        <v>147.63874816894531</v>
      </c>
      <c r="AN22" s="60">
        <f>+'Indice PondENGHO'!M21</f>
        <v>153.15390014648438</v>
      </c>
      <c r="AO22" s="60">
        <f>+'Indice PondENGHO'!N21</f>
        <v>143.61956787109375</v>
      </c>
      <c r="AP22" s="60">
        <f>+'Indice PondENGHO'!O21</f>
        <v>141.632080078125</v>
      </c>
      <c r="AQ22" s="60">
        <f t="shared" si="0"/>
        <v>149.43948364257813</v>
      </c>
      <c r="AR22" s="60"/>
      <c r="AS22" s="60">
        <f>+'Indice PondENGHO'!AZ21</f>
        <v>147.13975524902344</v>
      </c>
      <c r="AT22" s="60">
        <f>+'Indice PondENGHO'!BA21</f>
        <v>139.99966430664063</v>
      </c>
      <c r="AU22" s="60">
        <f>+'Indice PondENGHO'!BB21</f>
        <v>133.23397827148438</v>
      </c>
      <c r="AV22" s="60">
        <f>+'Indice PondENGHO'!BC21</f>
        <v>181.13874816894531</v>
      </c>
      <c r="AW22" s="60">
        <f>+'Indice PondENGHO'!BD21</f>
        <v>143.0672607421875</v>
      </c>
      <c r="AX22" s="60">
        <f>+'Indice PondENGHO'!BE21</f>
        <v>150.48196411132813</v>
      </c>
      <c r="AY22" s="60">
        <f>+'Indice PondENGHO'!BF21</f>
        <v>154.90771484375</v>
      </c>
      <c r="AZ22" s="60">
        <f>+'Indice PondENGHO'!BG21</f>
        <v>162.11752319335938</v>
      </c>
      <c r="BA22" s="60">
        <f>+'Indice PondENGHO'!BH21</f>
        <v>147.85264587402344</v>
      </c>
      <c r="BB22" s="60">
        <f>+'Indice PondENGHO'!BI21</f>
        <v>151.52651977539063</v>
      </c>
      <c r="BC22" s="60">
        <f>+'Indice PondENGHO'!BJ21</f>
        <v>144.54788208007813</v>
      </c>
      <c r="BD22" s="60">
        <f>+'Indice PondENGHO'!BK21</f>
        <v>142.0596923828125</v>
      </c>
      <c r="BE22" s="60">
        <f t="shared" si="1"/>
        <v>149.99919128417969</v>
      </c>
      <c r="BG22" s="61">
        <f t="shared" si="41"/>
        <v>1.5637158442882646</v>
      </c>
      <c r="BH22" s="61">
        <f t="shared" si="4"/>
        <v>6.1356969057760849E-2</v>
      </c>
      <c r="BI22" s="61">
        <f t="shared" si="5"/>
        <v>0.14630926784393619</v>
      </c>
      <c r="BJ22" s="61">
        <f t="shared" si="6"/>
        <v>0.20742827668306127</v>
      </c>
      <c r="BK22" s="61">
        <f t="shared" si="7"/>
        <v>0.14036888826199501</v>
      </c>
      <c r="BL22" s="61">
        <f t="shared" si="8"/>
        <v>0.12401273075024344</v>
      </c>
      <c r="BM22" s="61">
        <f t="shared" si="9"/>
        <v>0.5822656684041283</v>
      </c>
      <c r="BN22" s="61">
        <f t="shared" si="10"/>
        <v>9.2646073440257243E-2</v>
      </c>
      <c r="BO22" s="61">
        <f t="shared" si="11"/>
        <v>0.32345211810227881</v>
      </c>
      <c r="BP22" s="61">
        <f t="shared" si="12"/>
        <v>4.5316592665920453E-2</v>
      </c>
      <c r="BQ22" s="61">
        <f t="shared" si="13"/>
        <v>0.12637312566908609</v>
      </c>
      <c r="BR22" s="61">
        <f t="shared" si="14"/>
        <v>0.13588977656835366</v>
      </c>
      <c r="BS22" s="61">
        <f t="shared" si="59"/>
        <v>3.5491353317352865</v>
      </c>
      <c r="BT22" s="61">
        <f t="shared" si="42"/>
        <v>3.6099908235275757</v>
      </c>
      <c r="BV22" s="61">
        <f t="shared" si="43"/>
        <v>0.82609058221833687</v>
      </c>
      <c r="BW22" s="61">
        <f t="shared" si="15"/>
        <v>4.8788396206496547E-2</v>
      </c>
      <c r="BX22" s="61">
        <f t="shared" si="16"/>
        <v>9.8377333158293195E-2</v>
      </c>
      <c r="BY22" s="61">
        <f t="shared" si="17"/>
        <v>0.16653677301407699</v>
      </c>
      <c r="BZ22" s="61">
        <f t="shared" si="18"/>
        <v>0.23765261919163083</v>
      </c>
      <c r="CA22" s="61">
        <f t="shared" si="19"/>
        <v>0.21871140411295806</v>
      </c>
      <c r="CB22" s="61">
        <f t="shared" si="20"/>
        <v>0.81723548553055558</v>
      </c>
      <c r="CC22" s="61">
        <f t="shared" si="21"/>
        <v>5.8583927244295758E-2</v>
      </c>
      <c r="CD22" s="61">
        <f t="shared" si="22"/>
        <v>0.4118080779353846</v>
      </c>
      <c r="CE22" s="61">
        <f t="shared" si="23"/>
        <v>0.11401308328259466</v>
      </c>
      <c r="CF22" s="61">
        <f t="shared" si="24"/>
        <v>0.2209346050843265</v>
      </c>
      <c r="CG22" s="61">
        <f t="shared" si="25"/>
        <v>0.18931457235034879</v>
      </c>
      <c r="CH22" s="61">
        <f t="shared" si="44"/>
        <v>3.4080468593292981</v>
      </c>
      <c r="CI22" s="53">
        <f t="shared" si="45"/>
        <v>3.2912603547672115</v>
      </c>
      <c r="CK22" s="61">
        <f t="shared" si="26"/>
        <v>0.8743575276659229</v>
      </c>
      <c r="CL22" s="61">
        <f t="shared" si="46"/>
        <v>1.2568572851264302E-2</v>
      </c>
      <c r="CM22" s="61">
        <f t="shared" si="47"/>
        <v>4.7931934685642996E-2</v>
      </c>
      <c r="CN22" s="61">
        <f t="shared" si="48"/>
        <v>4.089150366898428E-2</v>
      </c>
      <c r="CO22" s="61">
        <f t="shared" si="49"/>
        <v>-9.7283730929635825E-2</v>
      </c>
      <c r="CP22" s="61">
        <f t="shared" si="50"/>
        <v>-9.4698673362714619E-2</v>
      </c>
      <c r="CQ22" s="61">
        <f t="shared" si="51"/>
        <v>-0.23496981712642728</v>
      </c>
      <c r="CR22" s="61">
        <f t="shared" si="52"/>
        <v>3.4062146195961485E-2</v>
      </c>
      <c r="CS22" s="61">
        <f t="shared" si="53"/>
        <v>-8.835595983310579E-2</v>
      </c>
      <c r="CT22" s="61">
        <f t="shared" si="54"/>
        <v>-6.8696490616674211E-2</v>
      </c>
      <c r="CU22" s="61">
        <f t="shared" si="55"/>
        <v>-9.4561479415240401E-2</v>
      </c>
      <c r="CV22" s="61">
        <f t="shared" si="56"/>
        <v>-5.3424795781995132E-2</v>
      </c>
      <c r="CW22" s="61">
        <f t="shared" si="57"/>
        <v>0.14108847240598843</v>
      </c>
      <c r="CX22" s="61">
        <f t="shared" si="58"/>
        <v>0.31873046876036426</v>
      </c>
    </row>
    <row r="23" spans="1:102" x14ac:dyDescent="0.2">
      <c r="A23" s="59">
        <f>+'Indice PondENGHO'!A22</f>
        <v>43313</v>
      </c>
      <c r="B23" s="53">
        <f>+'Indice PondENGHO'!B22</f>
        <v>8</v>
      </c>
      <c r="C23" s="53">
        <f>+'Indice PondENGHO'!C22</f>
        <v>2018</v>
      </c>
      <c r="D23" s="60">
        <f>+'Indice PondENGHO'!BL22</f>
        <v>155.24581909179688</v>
      </c>
      <c r="E23" s="60">
        <f>+'Indice PondENGHO'!BM22</f>
        <v>155.79220581054688</v>
      </c>
      <c r="F23" s="60">
        <f>+'Indice PondENGHO'!BN22</f>
        <v>155.86990356445313</v>
      </c>
      <c r="G23" s="60">
        <f>+'Indice PondENGHO'!BO22</f>
        <v>155.79864501953125</v>
      </c>
      <c r="H23" s="60">
        <f>+'Indice PondENGHO'!BP22</f>
        <v>155.79953002929688</v>
      </c>
      <c r="I23" s="60">
        <f>+'Indice PondENGHO'!CD22</f>
        <v>155.74299621582031</v>
      </c>
      <c r="K23" s="61">
        <f t="shared" si="29"/>
        <v>0.47301689307690153</v>
      </c>
      <c r="L23" s="61">
        <f t="shared" si="30"/>
        <v>0.60755878654073281</v>
      </c>
      <c r="M23" s="61">
        <f t="shared" si="31"/>
        <v>0.69164032631473937</v>
      </c>
      <c r="N23" s="61">
        <f t="shared" si="32"/>
        <v>0.86363251622966386</v>
      </c>
      <c r="O23" s="61">
        <f t="shared" si="33"/>
        <v>1.2503713710061746</v>
      </c>
      <c r="P23" s="61">
        <f t="shared" si="34"/>
        <v>3.8862198931682119</v>
      </c>
      <c r="Q23" s="61">
        <f t="shared" si="35"/>
        <v>3.8862166682917865</v>
      </c>
      <c r="S23" s="60">
        <f>+'Indice PondENGHO'!D22</f>
        <v>153.16526794433594</v>
      </c>
      <c r="T23" s="60">
        <f>+'Indice PondENGHO'!P22</f>
        <v>153.03105163574219</v>
      </c>
      <c r="U23" s="60">
        <f>+'Indice PondENGHO'!AB22</f>
        <v>152.88070678710938</v>
      </c>
      <c r="V23" s="60">
        <f>+'Indice PondENGHO'!AN22</f>
        <v>152.72833251953125</v>
      </c>
      <c r="W23" s="60">
        <f>+'Indice PondENGHO'!AZ22</f>
        <v>152.60394287109375</v>
      </c>
      <c r="Y23" s="61">
        <f t="shared" si="36"/>
        <v>1.3679732376825131</v>
      </c>
      <c r="Z23" s="61">
        <f t="shared" si="37"/>
        <v>1.0651163912748423</v>
      </c>
      <c r="AA23" s="61">
        <f t="shared" si="38"/>
        <v>0.95741276939533648</v>
      </c>
      <c r="AB23" s="61">
        <f t="shared" si="39"/>
        <v>0.78469064140122657</v>
      </c>
      <c r="AC23" s="61">
        <f t="shared" si="40"/>
        <v>0.57186676881943088</v>
      </c>
      <c r="AE23" s="60">
        <f>+'Indice PondENGHO'!D22</f>
        <v>153.16526794433594</v>
      </c>
      <c r="AF23" s="60">
        <f>+'Indice PondENGHO'!E22</f>
        <v>143.03373718261719</v>
      </c>
      <c r="AG23" s="60">
        <f>+'Indice PondENGHO'!F22</f>
        <v>133.33096313476563</v>
      </c>
      <c r="AH23" s="60">
        <f>+'Indice PondENGHO'!G22</f>
        <v>195.96054077148438</v>
      </c>
      <c r="AI23" s="60">
        <f>+'Indice PondENGHO'!H22</f>
        <v>145.38545227050781</v>
      </c>
      <c r="AJ23" s="60">
        <f>+'Indice PondENGHO'!I22</f>
        <v>156.11883544921875</v>
      </c>
      <c r="AK23" s="60">
        <f>+'Indice PondENGHO'!J22</f>
        <v>162.34211730957031</v>
      </c>
      <c r="AL23" s="60">
        <f>+'Indice PondENGHO'!K22</f>
        <v>183.39697265625</v>
      </c>
      <c r="AM23" s="60">
        <f>+'Indice PondENGHO'!L22</f>
        <v>152.67774963378906</v>
      </c>
      <c r="AN23" s="60">
        <f>+'Indice PondENGHO'!M22</f>
        <v>156.717529296875</v>
      </c>
      <c r="AO23" s="60">
        <f>+'Indice PondENGHO'!N22</f>
        <v>147.24050903320313</v>
      </c>
      <c r="AP23" s="60">
        <f>+'Indice PondENGHO'!O22</f>
        <v>147.94313049316406</v>
      </c>
      <c r="AQ23" s="60">
        <f t="shared" si="0"/>
        <v>155.24581909179688</v>
      </c>
      <c r="AR23" s="60"/>
      <c r="AS23" s="60">
        <f>+'Indice PondENGHO'!AZ22</f>
        <v>152.60394287109375</v>
      </c>
      <c r="AT23" s="60">
        <f>+'Indice PondENGHO'!BA22</f>
        <v>142.49755859375</v>
      </c>
      <c r="AU23" s="60">
        <f>+'Indice PondENGHO'!BB22</f>
        <v>134.56941223144531</v>
      </c>
      <c r="AV23" s="60">
        <f>+'Indice PondENGHO'!BC22</f>
        <v>192.46208190917969</v>
      </c>
      <c r="AW23" s="60">
        <f>+'Indice PondENGHO'!BD22</f>
        <v>147.14151000976563</v>
      </c>
      <c r="AX23" s="60">
        <f>+'Indice PondENGHO'!BE22</f>
        <v>156.99978637695313</v>
      </c>
      <c r="AY23" s="60">
        <f>+'Indice PondENGHO'!BF22</f>
        <v>161.16090393066406</v>
      </c>
      <c r="AZ23" s="60">
        <f>+'Indice PondENGHO'!BG22</f>
        <v>183.26914978027344</v>
      </c>
      <c r="BA23" s="60">
        <f>+'Indice PondENGHO'!BH22</f>
        <v>152.64959716796875</v>
      </c>
      <c r="BB23" s="60">
        <f>+'Indice PondENGHO'!BI22</f>
        <v>155.29208374023438</v>
      </c>
      <c r="BC23" s="60">
        <f>+'Indice PondENGHO'!BJ22</f>
        <v>148.07508850097656</v>
      </c>
      <c r="BD23" s="60">
        <f>+'Indice PondENGHO'!BK22</f>
        <v>149.12486267089844</v>
      </c>
      <c r="BE23" s="60">
        <f t="shared" si="1"/>
        <v>155.79953002929688</v>
      </c>
      <c r="BG23" s="61">
        <f t="shared" si="41"/>
        <v>1.3679732376825131</v>
      </c>
      <c r="BH23" s="61">
        <f t="shared" si="4"/>
        <v>3.839196500879425E-2</v>
      </c>
      <c r="BI23" s="61">
        <f t="shared" si="5"/>
        <v>5.7039054040893759E-2</v>
      </c>
      <c r="BJ23" s="61">
        <f t="shared" si="6"/>
        <v>1.0325619593125392</v>
      </c>
      <c r="BK23" s="61">
        <f t="shared" si="7"/>
        <v>0.1122094159072303</v>
      </c>
      <c r="BL23" s="61">
        <f t="shared" si="8"/>
        <v>0.15928087087433021</v>
      </c>
      <c r="BM23" s="61">
        <f t="shared" si="9"/>
        <v>0.45370482100757409</v>
      </c>
      <c r="BN23" s="61">
        <f t="shared" si="10"/>
        <v>0.65225419592414102</v>
      </c>
      <c r="BO23" s="61">
        <f t="shared" si="11"/>
        <v>0.2597123469459956</v>
      </c>
      <c r="BP23" s="61">
        <f t="shared" si="12"/>
        <v>3.9304156200009294E-2</v>
      </c>
      <c r="BQ23" s="61">
        <f t="shared" si="13"/>
        <v>0.10634039785798521</v>
      </c>
      <c r="BR23" s="61">
        <f t="shared" si="14"/>
        <v>0.15495280027740327</v>
      </c>
      <c r="BS23" s="61">
        <f t="shared" si="59"/>
        <v>4.4337252210394089</v>
      </c>
      <c r="BT23" s="61">
        <f t="shared" si="42"/>
        <v>3.8854092022333697</v>
      </c>
      <c r="BV23" s="61">
        <f t="shared" si="43"/>
        <v>0.6893583166223417</v>
      </c>
      <c r="BW23" s="61">
        <f t="shared" si="15"/>
        <v>3.064724368250387E-2</v>
      </c>
      <c r="BX23" s="61">
        <f t="shared" si="16"/>
        <v>5.3147121886743448E-2</v>
      </c>
      <c r="BY23" s="61">
        <f t="shared" si="17"/>
        <v>1.1036197005198676</v>
      </c>
      <c r="BZ23" s="61">
        <f t="shared" si="18"/>
        <v>0.19000715502653787</v>
      </c>
      <c r="CA23" s="61">
        <f t="shared" si="19"/>
        <v>0.34746905096151764</v>
      </c>
      <c r="CB23" s="61">
        <f t="shared" si="20"/>
        <v>0.65219795790750001</v>
      </c>
      <c r="CC23" s="61">
        <f t="shared" si="21"/>
        <v>0.64239672349486465</v>
      </c>
      <c r="CD23" s="61">
        <f t="shared" si="22"/>
        <v>0.31168390061043333</v>
      </c>
      <c r="CE23" s="61">
        <f t="shared" si="23"/>
        <v>9.4488515943490101E-2</v>
      </c>
      <c r="CF23" s="61">
        <f t="shared" si="24"/>
        <v>0.19191673918697008</v>
      </c>
      <c r="CG23" s="61">
        <f t="shared" si="25"/>
        <v>0.2358857511657487</v>
      </c>
      <c r="CH23" s="61">
        <f t="shared" si="44"/>
        <v>4.5428181770085194</v>
      </c>
      <c r="CI23" s="53">
        <f t="shared" si="45"/>
        <v>3.8669133449714455</v>
      </c>
      <c r="CK23" s="61">
        <f t="shared" si="26"/>
        <v>0.79610646886308223</v>
      </c>
      <c r="CL23" s="61">
        <f t="shared" si="46"/>
        <v>7.7447213262903797E-3</v>
      </c>
      <c r="CM23" s="61">
        <f t="shared" si="47"/>
        <v>3.8919321541503113E-3</v>
      </c>
      <c r="CN23" s="61">
        <f t="shared" si="48"/>
        <v>-7.1057741207328329E-2</v>
      </c>
      <c r="CO23" s="61">
        <f t="shared" si="49"/>
        <v>-7.7797739119307568E-2</v>
      </c>
      <c r="CP23" s="61">
        <f t="shared" si="50"/>
        <v>-0.18818818008718743</v>
      </c>
      <c r="CQ23" s="61">
        <f t="shared" si="51"/>
        <v>-0.19849313689992593</v>
      </c>
      <c r="CR23" s="61">
        <f t="shared" si="52"/>
        <v>9.8574724292763705E-3</v>
      </c>
      <c r="CS23" s="61">
        <f t="shared" si="53"/>
        <v>-5.1971553664437731E-2</v>
      </c>
      <c r="CT23" s="61">
        <f t="shared" si="54"/>
        <v>-5.5184359743480807E-2</v>
      </c>
      <c r="CU23" s="61">
        <f t="shared" si="55"/>
        <v>-8.5576341328984867E-2</v>
      </c>
      <c r="CV23" s="61">
        <f t="shared" si="56"/>
        <v>-8.0932950888345428E-2</v>
      </c>
      <c r="CW23" s="61">
        <f t="shared" si="57"/>
        <v>-0.10909295596911051</v>
      </c>
      <c r="CX23" s="61">
        <f t="shared" si="58"/>
        <v>1.8495857261924264E-2</v>
      </c>
    </row>
    <row r="24" spans="1:102" x14ac:dyDescent="0.2">
      <c r="A24" s="59">
        <f>+'Indice PondENGHO'!A23</f>
        <v>43344</v>
      </c>
      <c r="B24" s="53">
        <f>+'Indice PondENGHO'!B23</f>
        <v>9</v>
      </c>
      <c r="C24" s="53">
        <f>+'Indice PondENGHO'!C23</f>
        <v>2018</v>
      </c>
      <c r="D24" s="60">
        <f>+'Indice PondENGHO'!BL23</f>
        <v>164.283935546875</v>
      </c>
      <c r="E24" s="60">
        <f>+'Indice PondENGHO'!BM23</f>
        <v>164.86906433105469</v>
      </c>
      <c r="F24" s="60">
        <f>+'Indice PondENGHO'!BN23</f>
        <v>164.90130615234375</v>
      </c>
      <c r="G24" s="60">
        <f>+'Indice PondENGHO'!BO23</f>
        <v>165.0465087890625</v>
      </c>
      <c r="H24" s="60">
        <f>+'Indice PondENGHO'!BP23</f>
        <v>164.99246215820313</v>
      </c>
      <c r="I24" s="60">
        <f>+'Indice PondENGHO'!CD23</f>
        <v>164.88267517089844</v>
      </c>
      <c r="K24" s="61">
        <f t="shared" si="29"/>
        <v>0.70875238109006755</v>
      </c>
      <c r="L24" s="61">
        <f t="shared" si="30"/>
        <v>0.90465480172541446</v>
      </c>
      <c r="M24" s="61">
        <f t="shared" si="31"/>
        <v>1.0247640775053768</v>
      </c>
      <c r="N24" s="61">
        <f t="shared" si="32"/>
        <v>1.3227021328582813</v>
      </c>
      <c r="O24" s="61">
        <f t="shared" si="33"/>
        <v>1.907575725172459</v>
      </c>
      <c r="P24" s="61">
        <f t="shared" si="34"/>
        <v>5.8684491183515988</v>
      </c>
      <c r="Q24" s="61">
        <f t="shared" si="35"/>
        <v>5.8684365763792323</v>
      </c>
      <c r="S24" s="60">
        <f>+'Indice PondENGHO'!D23</f>
        <v>162.66473388671875</v>
      </c>
      <c r="T24" s="60">
        <f>+'Indice PondENGHO'!P23</f>
        <v>162.57366943359375</v>
      </c>
      <c r="U24" s="60">
        <f>+'Indice PondENGHO'!AB23</f>
        <v>162.41398620605469</v>
      </c>
      <c r="V24" s="60">
        <f>+'Indice PondENGHO'!AN23</f>
        <v>162.24998474121094</v>
      </c>
      <c r="W24" s="60">
        <f>+'Indice PondENGHO'!AZ23</f>
        <v>162.10585021972656</v>
      </c>
      <c r="Y24" s="61">
        <f t="shared" si="36"/>
        <v>2.1095203770048867</v>
      </c>
      <c r="Z24" s="61">
        <f t="shared" si="37"/>
        <v>1.6963198117472387</v>
      </c>
      <c r="AA24" s="61">
        <f t="shared" si="38"/>
        <v>1.5520274300657595</v>
      </c>
      <c r="AB24" s="61">
        <f t="shared" si="39"/>
        <v>1.2883470840628353</v>
      </c>
      <c r="AC24" s="61">
        <f t="shared" si="40"/>
        <v>0.95742072201018946</v>
      </c>
      <c r="AE24" s="60">
        <f>+'Indice PondENGHO'!D23</f>
        <v>162.66473388671875</v>
      </c>
      <c r="AF24" s="60">
        <f>+'Indice PondENGHO'!E23</f>
        <v>146.99681091308594</v>
      </c>
      <c r="AG24" s="60">
        <f>+'Indice PondENGHO'!F23</f>
        <v>140.55470275878906</v>
      </c>
      <c r="AH24" s="60">
        <f>+'Indice PondENGHO'!G23</f>
        <v>201.41946411132813</v>
      </c>
      <c r="AI24" s="60">
        <f>+'Indice PondENGHO'!H23</f>
        <v>158.4813232421875</v>
      </c>
      <c r="AJ24" s="60">
        <f>+'Indice PondENGHO'!I23</f>
        <v>163.34042358398438</v>
      </c>
      <c r="AK24" s="60">
        <f>+'Indice PondENGHO'!J23</f>
        <v>178.70950317382813</v>
      </c>
      <c r="AL24" s="60">
        <f>+'Indice PondENGHO'!K23</f>
        <v>187.63427734375</v>
      </c>
      <c r="AM24" s="60">
        <f>+'Indice PondENGHO'!L23</f>
        <v>161.63873291015625</v>
      </c>
      <c r="AN24" s="60">
        <f>+'Indice PondENGHO'!M23</f>
        <v>160.88172912597656</v>
      </c>
      <c r="AO24" s="60">
        <f>+'Indice PondENGHO'!N23</f>
        <v>156.08171081542969</v>
      </c>
      <c r="AP24" s="60">
        <f>+'Indice PondENGHO'!O23</f>
        <v>159.5433349609375</v>
      </c>
      <c r="AQ24" s="60">
        <f t="shared" si="0"/>
        <v>164.283935546875</v>
      </c>
      <c r="AR24" s="60"/>
      <c r="AS24" s="60">
        <f>+'Indice PondENGHO'!AZ23</f>
        <v>162.10585021972656</v>
      </c>
      <c r="AT24" s="60">
        <f>+'Indice PondENGHO'!BA23</f>
        <v>146.30384826660156</v>
      </c>
      <c r="AU24" s="60">
        <f>+'Indice PondENGHO'!BB23</f>
        <v>142.18858337402344</v>
      </c>
      <c r="AV24" s="60">
        <f>+'Indice PondENGHO'!BC23</f>
        <v>196.70468139648438</v>
      </c>
      <c r="AW24" s="60">
        <f>+'Indice PondENGHO'!BD23</f>
        <v>160.24923706054688</v>
      </c>
      <c r="AX24" s="60">
        <f>+'Indice PondENGHO'!BE23</f>
        <v>163.87174987792969</v>
      </c>
      <c r="AY24" s="60">
        <f>+'Indice PondENGHO'!BF23</f>
        <v>178.117431640625</v>
      </c>
      <c r="AZ24" s="60">
        <f>+'Indice PondENGHO'!BG23</f>
        <v>186.81387329101563</v>
      </c>
      <c r="BA24" s="60">
        <f>+'Indice PondENGHO'!BH23</f>
        <v>161.32063293457031</v>
      </c>
      <c r="BB24" s="60">
        <f>+'Indice PondENGHO'!BI23</f>
        <v>159.91194152832031</v>
      </c>
      <c r="BC24" s="60">
        <f>+'Indice PondENGHO'!BJ23</f>
        <v>156.61102294921875</v>
      </c>
      <c r="BD24" s="60">
        <f>+'Indice PondENGHO'!BK23</f>
        <v>160.62680053710938</v>
      </c>
      <c r="BE24" s="60">
        <f t="shared" si="1"/>
        <v>164.99246215820313</v>
      </c>
      <c r="BG24" s="61">
        <f t="shared" si="41"/>
        <v>2.1095203770048867</v>
      </c>
      <c r="BH24" s="61">
        <f t="shared" si="4"/>
        <v>5.6763901762593924E-2</v>
      </c>
      <c r="BI24" s="61">
        <f t="shared" si="5"/>
        <v>0.37188928428029466</v>
      </c>
      <c r="BJ24" s="61">
        <f t="shared" si="6"/>
        <v>0.49900734785546863</v>
      </c>
      <c r="BK24" s="61">
        <f t="shared" si="7"/>
        <v>0.34748999796006502</v>
      </c>
      <c r="BL24" s="61">
        <f t="shared" si="8"/>
        <v>0.19470255146788731</v>
      </c>
      <c r="BM24" s="61">
        <f t="shared" si="9"/>
        <v>1.0952889006229889</v>
      </c>
      <c r="BN24" s="61">
        <f t="shared" si="10"/>
        <v>0.13690007135458426</v>
      </c>
      <c r="BO24" s="61">
        <f t="shared" si="11"/>
        <v>0.4445792862388287</v>
      </c>
      <c r="BP24" s="61">
        <f t="shared" si="12"/>
        <v>4.4210251091650742E-2</v>
      </c>
      <c r="BQ24" s="61">
        <f t="shared" si="13"/>
        <v>0.24993873114297732</v>
      </c>
      <c r="BR24" s="61">
        <f t="shared" si="14"/>
        <v>0.27416301605792298</v>
      </c>
      <c r="BS24" s="61">
        <f t="shared" si="59"/>
        <v>5.8244537168401491</v>
      </c>
      <c r="BT24" s="61">
        <f t="shared" si="42"/>
        <v>5.8218098934657236</v>
      </c>
      <c r="BV24" s="61">
        <f t="shared" si="43"/>
        <v>0.57186676881943088</v>
      </c>
      <c r="BW24" s="61">
        <f t="shared" si="15"/>
        <v>4.4961622787527487E-2</v>
      </c>
      <c r="BX24" s="61">
        <f t="shared" si="16"/>
        <v>0.29193612415265463</v>
      </c>
      <c r="BY24" s="61">
        <f t="shared" si="17"/>
        <v>0.39810712111818508</v>
      </c>
      <c r="BZ24" s="61">
        <f t="shared" si="18"/>
        <v>0.58853530818071742</v>
      </c>
      <c r="CA24" s="61">
        <f t="shared" si="19"/>
        <v>0.35270956151689509</v>
      </c>
      <c r="CB24" s="61">
        <f t="shared" si="20"/>
        <v>1.7026977870914417</v>
      </c>
      <c r="CC24" s="61">
        <f t="shared" si="21"/>
        <v>0.10364889738873126</v>
      </c>
      <c r="CD24" s="61">
        <f t="shared" si="22"/>
        <v>0.54242889141504558</v>
      </c>
      <c r="CE24" s="61">
        <f t="shared" si="23"/>
        <v>0.11160929887684444</v>
      </c>
      <c r="CF24" s="61">
        <f t="shared" si="24"/>
        <v>0.44715266676274634</v>
      </c>
      <c r="CG24" s="61">
        <f t="shared" si="25"/>
        <v>0.36971993281084486</v>
      </c>
      <c r="CH24" s="61">
        <f t="shared" si="44"/>
        <v>5.5253739809210645</v>
      </c>
      <c r="CI24" s="53">
        <f t="shared" si="45"/>
        <v>5.9004877146789703</v>
      </c>
      <c r="CK24" s="61">
        <f t="shared" si="26"/>
        <v>1.1520996549946974</v>
      </c>
      <c r="CL24" s="61">
        <f t="shared" si="46"/>
        <v>1.1802278975066437E-2</v>
      </c>
      <c r="CM24" s="61">
        <f t="shared" si="47"/>
        <v>7.9953160127640033E-2</v>
      </c>
      <c r="CN24" s="61">
        <f t="shared" si="48"/>
        <v>0.10090022673728355</v>
      </c>
      <c r="CO24" s="61">
        <f t="shared" si="49"/>
        <v>-0.2410453102206524</v>
      </c>
      <c r="CP24" s="61">
        <f t="shared" si="50"/>
        <v>-0.15800701004900777</v>
      </c>
      <c r="CQ24" s="61">
        <f t="shared" si="51"/>
        <v>-0.60740888646845281</v>
      </c>
      <c r="CR24" s="61">
        <f t="shared" si="52"/>
        <v>3.3251173965853004E-2</v>
      </c>
      <c r="CS24" s="61">
        <f t="shared" si="53"/>
        <v>-9.7849605176216881E-2</v>
      </c>
      <c r="CT24" s="61">
        <f t="shared" si="54"/>
        <v>-6.7399047785193705E-2</v>
      </c>
      <c r="CU24" s="61">
        <f t="shared" si="55"/>
        <v>-0.19721393561976902</v>
      </c>
      <c r="CV24" s="61">
        <f t="shared" si="56"/>
        <v>-9.5556916752921883E-2</v>
      </c>
      <c r="CW24" s="61">
        <f t="shared" si="57"/>
        <v>0.29907973591908465</v>
      </c>
      <c r="CX24" s="61">
        <f t="shared" si="58"/>
        <v>-7.8677821213246624E-2</v>
      </c>
    </row>
    <row r="25" spans="1:102" x14ac:dyDescent="0.2">
      <c r="A25" s="59">
        <f>+'Indice PondENGHO'!A24</f>
        <v>43374</v>
      </c>
      <c r="B25" s="53">
        <f>+'Indice PondENGHO'!B24</f>
        <v>10</v>
      </c>
      <c r="C25" s="53">
        <f>+'Indice PondENGHO'!C24</f>
        <v>2018</v>
      </c>
      <c r="D25" s="60">
        <f>+'Indice PondENGHO'!BL24</f>
        <v>172.7022705078125</v>
      </c>
      <c r="E25" s="60">
        <f>+'Indice PondENGHO'!BM24</f>
        <v>173.37210083007813</v>
      </c>
      <c r="F25" s="60">
        <f>+'Indice PondENGHO'!BN24</f>
        <v>173.42813110351563</v>
      </c>
      <c r="G25" s="60">
        <f>+'Indice PondENGHO'!BO24</f>
        <v>173.60185241699219</v>
      </c>
      <c r="H25" s="60">
        <f>+'Indice PondENGHO'!BP24</f>
        <v>173.38638305664063</v>
      </c>
      <c r="I25" s="60">
        <f>+'Indice PondENGHO'!CD24</f>
        <v>173.35597229003906</v>
      </c>
      <c r="K25" s="61">
        <f t="shared" si="29"/>
        <v>0.62355720329192821</v>
      </c>
      <c r="L25" s="61">
        <f t="shared" si="30"/>
        <v>0.80048808154347628</v>
      </c>
      <c r="M25" s="61">
        <f t="shared" si="31"/>
        <v>0.91388076965336229</v>
      </c>
      <c r="N25" s="61">
        <f t="shared" si="32"/>
        <v>1.1558236816757359</v>
      </c>
      <c r="O25" s="61">
        <f t="shared" si="33"/>
        <v>1.6452280527654692</v>
      </c>
      <c r="P25" s="61">
        <f t="shared" si="34"/>
        <v>5.1389777889299726</v>
      </c>
      <c r="Q25" s="61">
        <f t="shared" si="35"/>
        <v>5.1389857123304017</v>
      </c>
      <c r="S25" s="60">
        <f>+'Indice PondENGHO'!D24</f>
        <v>171.11573791503906</v>
      </c>
      <c r="T25" s="60">
        <f>+'Indice PondENGHO'!P24</f>
        <v>171.01899719238281</v>
      </c>
      <c r="U25" s="60">
        <f>+'Indice PondENGHO'!AB24</f>
        <v>170.84916687011719</v>
      </c>
      <c r="V25" s="60">
        <f>+'Indice PondENGHO'!AN24</f>
        <v>170.66862487792969</v>
      </c>
      <c r="W25" s="60">
        <f>+'Indice PondENGHO'!AZ24</f>
        <v>170.49908447265625</v>
      </c>
      <c r="Y25" s="61">
        <f t="shared" si="36"/>
        <v>1.7734447313023591</v>
      </c>
      <c r="Z25" s="61">
        <f t="shared" si="37"/>
        <v>1.418610815972055</v>
      </c>
      <c r="AA25" s="61">
        <f t="shared" si="38"/>
        <v>1.2980446456062147</v>
      </c>
      <c r="AB25" s="61">
        <f t="shared" si="39"/>
        <v>1.07527573057195</v>
      </c>
      <c r="AC25" s="61">
        <f t="shared" si="40"/>
        <v>0.79858916892946863</v>
      </c>
      <c r="AE25" s="60">
        <f>+'Indice PondENGHO'!D24</f>
        <v>171.11573791503906</v>
      </c>
      <c r="AF25" s="60">
        <f>+'Indice PondENGHO'!E24</f>
        <v>150.10882568359375</v>
      </c>
      <c r="AG25" s="60">
        <f>+'Indice PondENGHO'!F24</f>
        <v>146.04791259765625</v>
      </c>
      <c r="AH25" s="60">
        <f>+'Indice PondENGHO'!G24</f>
        <v>218.43557739257813</v>
      </c>
      <c r="AI25" s="60">
        <f>+'Indice PondENGHO'!H24</f>
        <v>165.31393432617188</v>
      </c>
      <c r="AJ25" s="60">
        <f>+'Indice PondENGHO'!I24</f>
        <v>172.00367736816406</v>
      </c>
      <c r="AK25" s="60">
        <f>+'Indice PondENGHO'!J24</f>
        <v>192.42999267578125</v>
      </c>
      <c r="AL25" s="60">
        <f>+'Indice PondENGHO'!K24</f>
        <v>189.19964599609375</v>
      </c>
      <c r="AM25" s="60">
        <f>+'Indice PondENGHO'!L24</f>
        <v>166.71580505371094</v>
      </c>
      <c r="AN25" s="60">
        <f>+'Indice PondENGHO'!M24</f>
        <v>165.31309509277344</v>
      </c>
      <c r="AO25" s="60">
        <f>+'Indice PondENGHO'!N24</f>
        <v>161.01695251464844</v>
      </c>
      <c r="AP25" s="60">
        <f>+'Indice PondENGHO'!O24</f>
        <v>169.24905395507813</v>
      </c>
      <c r="AQ25" s="60">
        <f t="shared" si="0"/>
        <v>172.7022705078125</v>
      </c>
      <c r="AR25" s="60"/>
      <c r="AS25" s="60">
        <f>+'Indice PondENGHO'!AZ24</f>
        <v>170.49908447265625</v>
      </c>
      <c r="AT25" s="60">
        <f>+'Indice PondENGHO'!BA24</f>
        <v>149.44731140136719</v>
      </c>
      <c r="AU25" s="60">
        <f>+'Indice PondENGHO'!BB24</f>
        <v>147.76036071777344</v>
      </c>
      <c r="AV25" s="60">
        <f>+'Indice PondENGHO'!BC24</f>
        <v>214.0657958984375</v>
      </c>
      <c r="AW25" s="60">
        <f>+'Indice PondENGHO'!BD24</f>
        <v>166.32606506347656</v>
      </c>
      <c r="AX25" s="60">
        <f>+'Indice PondENGHO'!BE24</f>
        <v>172.99345397949219</v>
      </c>
      <c r="AY25" s="60">
        <f>+'Indice PondENGHO'!BF24</f>
        <v>191.6812744140625</v>
      </c>
      <c r="AZ25" s="60">
        <f>+'Indice PondENGHO'!BG24</f>
        <v>187.9560546875</v>
      </c>
      <c r="BA25" s="60">
        <f>+'Indice PondENGHO'!BH24</f>
        <v>165.89741516113281</v>
      </c>
      <c r="BB25" s="60">
        <f>+'Indice PondENGHO'!BI24</f>
        <v>164.32963562011719</v>
      </c>
      <c r="BC25" s="60">
        <f>+'Indice PondENGHO'!BJ24</f>
        <v>161.39154052734375</v>
      </c>
      <c r="BD25" s="60">
        <f>+'Indice PondENGHO'!BK24</f>
        <v>170.530517578125</v>
      </c>
      <c r="BE25" s="60">
        <f t="shared" si="1"/>
        <v>173.38638305664063</v>
      </c>
      <c r="BG25" s="61">
        <f t="shared" si="41"/>
        <v>1.7734447313023591</v>
      </c>
      <c r="BH25" s="61">
        <f t="shared" si="4"/>
        <v>4.2121764152710774E-2</v>
      </c>
      <c r="BI25" s="61">
        <f t="shared" si="5"/>
        <v>0.26724069045705606</v>
      </c>
      <c r="BJ25" s="61">
        <f t="shared" si="6"/>
        <v>1.4698909911722298</v>
      </c>
      <c r="BK25" s="61">
        <f t="shared" si="7"/>
        <v>0.17132448581327175</v>
      </c>
      <c r="BL25" s="61">
        <f t="shared" si="8"/>
        <v>0.22072157105205903</v>
      </c>
      <c r="BM25" s="61">
        <f t="shared" si="9"/>
        <v>0.86764843207266462</v>
      </c>
      <c r="BN25" s="61">
        <f t="shared" si="10"/>
        <v>4.7792024557522676E-2</v>
      </c>
      <c r="BO25" s="61">
        <f t="shared" si="11"/>
        <v>0.23803000568889693</v>
      </c>
      <c r="BP25" s="61">
        <f t="shared" si="12"/>
        <v>4.4458402395709903E-2</v>
      </c>
      <c r="BQ25" s="61">
        <f t="shared" si="13"/>
        <v>0.13184252133027813</v>
      </c>
      <c r="BR25" s="61">
        <f t="shared" si="14"/>
        <v>0.21676829065401393</v>
      </c>
      <c r="BS25" s="61">
        <f t="shared" si="59"/>
        <v>5.4912839106487725</v>
      </c>
      <c r="BT25" s="61">
        <f t="shared" si="42"/>
        <v>5.1242593701655625</v>
      </c>
      <c r="BV25" s="61">
        <f t="shared" si="43"/>
        <v>0.95742072201018946</v>
      </c>
      <c r="BW25" s="61">
        <f t="shared" si="15"/>
        <v>3.5063119541110563E-2</v>
      </c>
      <c r="BX25" s="61">
        <f t="shared" si="16"/>
        <v>0.20159321075792758</v>
      </c>
      <c r="BY25" s="61">
        <f t="shared" si="17"/>
        <v>1.5383230663551954</v>
      </c>
      <c r="BZ25" s="61">
        <f t="shared" si="18"/>
        <v>0.25764642314133102</v>
      </c>
      <c r="CA25" s="61">
        <f t="shared" si="19"/>
        <v>0.44209378410352013</v>
      </c>
      <c r="CB25" s="61">
        <f t="shared" si="20"/>
        <v>1.2861316756023506</v>
      </c>
      <c r="CC25" s="61">
        <f t="shared" si="21"/>
        <v>3.1536932073775413E-2</v>
      </c>
      <c r="CD25" s="61">
        <f t="shared" si="22"/>
        <v>0.27035482432416791</v>
      </c>
      <c r="CE25" s="61">
        <f t="shared" si="23"/>
        <v>0.10077886249310736</v>
      </c>
      <c r="CF25" s="61">
        <f t="shared" si="24"/>
        <v>0.23647308281309265</v>
      </c>
      <c r="CG25" s="61">
        <f t="shared" si="25"/>
        <v>0.30060909190362461</v>
      </c>
      <c r="CH25" s="61">
        <f t="shared" si="44"/>
        <v>5.6580247951193936</v>
      </c>
      <c r="CI25" s="53">
        <f t="shared" si="45"/>
        <v>5.0874572017653552</v>
      </c>
      <c r="CK25" s="61">
        <f t="shared" si="26"/>
        <v>0.97485556237289051</v>
      </c>
      <c r="CL25" s="61">
        <f t="shared" si="46"/>
        <v>7.0586446116002108E-3</v>
      </c>
      <c r="CM25" s="61">
        <f t="shared" si="47"/>
        <v>6.5647479699128486E-2</v>
      </c>
      <c r="CN25" s="61">
        <f t="shared" si="48"/>
        <v>-6.8432075182965679E-2</v>
      </c>
      <c r="CO25" s="61">
        <f t="shared" si="49"/>
        <v>-8.6321937328059262E-2</v>
      </c>
      <c r="CP25" s="61">
        <f t="shared" si="50"/>
        <v>-0.2213722130514611</v>
      </c>
      <c r="CQ25" s="61">
        <f t="shared" si="51"/>
        <v>-0.41848324352968602</v>
      </c>
      <c r="CR25" s="61">
        <f t="shared" si="52"/>
        <v>1.6255092483747263E-2</v>
      </c>
      <c r="CS25" s="61">
        <f t="shared" si="53"/>
        <v>-3.232481863527098E-2</v>
      </c>
      <c r="CT25" s="61">
        <f t="shared" si="54"/>
        <v>-5.6320460097397454E-2</v>
      </c>
      <c r="CU25" s="61">
        <f t="shared" si="55"/>
        <v>-0.10463056148281452</v>
      </c>
      <c r="CV25" s="61">
        <f t="shared" si="56"/>
        <v>-8.3840801249610686E-2</v>
      </c>
      <c r="CW25" s="61">
        <f t="shared" si="57"/>
        <v>-0.16674088447062108</v>
      </c>
      <c r="CX25" s="61">
        <f t="shared" si="58"/>
        <v>3.6802168400207336E-2</v>
      </c>
    </row>
    <row r="26" spans="1:102" x14ac:dyDescent="0.2">
      <c r="A26" s="59">
        <f>+'Indice PondENGHO'!A25</f>
        <v>43405</v>
      </c>
      <c r="B26" s="53">
        <f>+'Indice PondENGHO'!B25</f>
        <v>11</v>
      </c>
      <c r="C26" s="53">
        <f>+'Indice PondENGHO'!C25</f>
        <v>2018</v>
      </c>
      <c r="D26" s="60">
        <f>+'Indice PondENGHO'!BL25</f>
        <v>178.76094055175781</v>
      </c>
      <c r="E26" s="60">
        <f>+'Indice PondENGHO'!BM25</f>
        <v>179.37846374511719</v>
      </c>
      <c r="F26" s="60">
        <f>+'Indice PondENGHO'!BN25</f>
        <v>179.48954772949219</v>
      </c>
      <c r="G26" s="60">
        <f>+'Indice PondENGHO'!BO25</f>
        <v>179.57781982421875</v>
      </c>
      <c r="H26" s="60">
        <f>+'Indice PondENGHO'!BP25</f>
        <v>179.26512145996094</v>
      </c>
      <c r="I26" s="60">
        <f>+'Indice PondENGHO'!CD25</f>
        <v>179.33045959472656</v>
      </c>
      <c r="K26" s="61">
        <f t="shared" si="29"/>
        <v>0.42683853124193011</v>
      </c>
      <c r="L26" s="61">
        <f t="shared" si="30"/>
        <v>0.537809678151421</v>
      </c>
      <c r="M26" s="61">
        <f t="shared" si="31"/>
        <v>0.6178919600800411</v>
      </c>
      <c r="N26" s="61">
        <f t="shared" si="32"/>
        <v>0.76788921480181271</v>
      </c>
      <c r="O26" s="61">
        <f t="shared" si="33"/>
        <v>1.0959268970396123</v>
      </c>
      <c r="P26" s="61">
        <f t="shared" si="34"/>
        <v>3.446356281314817</v>
      </c>
      <c r="Q26" s="61">
        <f t="shared" si="35"/>
        <v>3.4463694707279391</v>
      </c>
      <c r="S26" s="60">
        <f>+'Indice PondENGHO'!D25</f>
        <v>178.01228332519531</v>
      </c>
      <c r="T26" s="60">
        <f>+'Indice PondENGHO'!P25</f>
        <v>178.02763366699219</v>
      </c>
      <c r="U26" s="60">
        <f>+'Indice PondENGHO'!AB25</f>
        <v>177.94497680664063</v>
      </c>
      <c r="V26" s="60">
        <f>+'Indice PondENGHO'!AN25</f>
        <v>177.83576965332031</v>
      </c>
      <c r="W26" s="60">
        <f>+'Indice PondENGHO'!AZ25</f>
        <v>177.74638366699219</v>
      </c>
      <c r="Y26" s="61">
        <f t="shared" si="36"/>
        <v>1.376695842073598</v>
      </c>
      <c r="Z26" s="61">
        <f t="shared" si="37"/>
        <v>1.1195416462794388</v>
      </c>
      <c r="AA26" s="61">
        <f t="shared" si="38"/>
        <v>1.0382495873431472</v>
      </c>
      <c r="AB26" s="61">
        <f t="shared" si="39"/>
        <v>0.87031418610732925</v>
      </c>
      <c r="AC26" s="61">
        <f t="shared" si="40"/>
        <v>0.65617454488565274</v>
      </c>
      <c r="AE26" s="60">
        <f>+'Indice PondENGHO'!D25</f>
        <v>178.01228332519531</v>
      </c>
      <c r="AF26" s="60">
        <f>+'Indice PondENGHO'!E25</f>
        <v>156.0328369140625</v>
      </c>
      <c r="AG26" s="60">
        <f>+'Indice PondENGHO'!F25</f>
        <v>149.90524291992188</v>
      </c>
      <c r="AH26" s="60">
        <f>+'Indice PondENGHO'!G25</f>
        <v>223.35749816894531</v>
      </c>
      <c r="AI26" s="60">
        <f>+'Indice PondENGHO'!H25</f>
        <v>171.49919128417969</v>
      </c>
      <c r="AJ26" s="60">
        <f>+'Indice PondENGHO'!I25</f>
        <v>182.97196960449219</v>
      </c>
      <c r="AK26" s="60">
        <f>+'Indice PondENGHO'!J25</f>
        <v>197.54966735839844</v>
      </c>
      <c r="AL26" s="60">
        <f>+'Indice PondENGHO'!K25</f>
        <v>194.70465087890625</v>
      </c>
      <c r="AM26" s="60">
        <f>+'Indice PondENGHO'!L25</f>
        <v>171.61187744140625</v>
      </c>
      <c r="AN26" s="60">
        <f>+'Indice PondENGHO'!M25</f>
        <v>170.28158569335938</v>
      </c>
      <c r="AO26" s="60">
        <f>+'Indice PondENGHO'!N25</f>
        <v>165.14784240722656</v>
      </c>
      <c r="AP26" s="60">
        <f>+'Indice PondENGHO'!O25</f>
        <v>177.06756591796875</v>
      </c>
      <c r="AQ26" s="60">
        <f t="shared" si="0"/>
        <v>178.76094055175781</v>
      </c>
      <c r="AR26" s="60"/>
      <c r="AS26" s="60">
        <f>+'Indice PondENGHO'!AZ25</f>
        <v>177.74638366699219</v>
      </c>
      <c r="AT26" s="60">
        <f>+'Indice PondENGHO'!BA25</f>
        <v>155.52984619140625</v>
      </c>
      <c r="AU26" s="60">
        <f>+'Indice PondENGHO'!BB25</f>
        <v>151.70747375488281</v>
      </c>
      <c r="AV26" s="60">
        <f>+'Indice PondENGHO'!BC25</f>
        <v>218.66940307617188</v>
      </c>
      <c r="AW26" s="60">
        <f>+'Indice PondENGHO'!BD25</f>
        <v>172.74978637695313</v>
      </c>
      <c r="AX26" s="60">
        <f>+'Indice PondENGHO'!BE25</f>
        <v>181.6611328125</v>
      </c>
      <c r="AY26" s="60">
        <f>+'Indice PondENGHO'!BF25</f>
        <v>196.7784423828125</v>
      </c>
      <c r="AZ26" s="60">
        <f>+'Indice PondENGHO'!BG25</f>
        <v>194.0869140625</v>
      </c>
      <c r="BA26" s="60">
        <f>+'Indice PondENGHO'!BH25</f>
        <v>171.16432189941406</v>
      </c>
      <c r="BB26" s="60">
        <f>+'Indice PondENGHO'!BI25</f>
        <v>168.91886901855469</v>
      </c>
      <c r="BC26" s="60">
        <f>+'Indice PondENGHO'!BJ25</f>
        <v>165.73251342773438</v>
      </c>
      <c r="BD26" s="60">
        <f>+'Indice PondENGHO'!BK25</f>
        <v>177.64241027832031</v>
      </c>
      <c r="BE26" s="60">
        <f t="shared" si="1"/>
        <v>179.26512145996094</v>
      </c>
      <c r="BG26" s="61">
        <f t="shared" si="41"/>
        <v>1.376695842073598</v>
      </c>
      <c r="BH26" s="61">
        <f t="shared" si="4"/>
        <v>7.6274229035491858E-2</v>
      </c>
      <c r="BI26" s="61">
        <f t="shared" si="5"/>
        <v>0.17850906615749587</v>
      </c>
      <c r="BJ26" s="61">
        <f t="shared" si="6"/>
        <v>0.40444216816408896</v>
      </c>
      <c r="BK26" s="61">
        <f t="shared" si="7"/>
        <v>0.14753244278111133</v>
      </c>
      <c r="BL26" s="61">
        <f t="shared" si="8"/>
        <v>0.26582743811546711</v>
      </c>
      <c r="BM26" s="61">
        <f t="shared" si="9"/>
        <v>0.30797367613398818</v>
      </c>
      <c r="BN26" s="61">
        <f t="shared" si="10"/>
        <v>0.15987978491664709</v>
      </c>
      <c r="BO26" s="61">
        <f t="shared" si="11"/>
        <v>0.2183550564970356</v>
      </c>
      <c r="BP26" s="61">
        <f t="shared" si="12"/>
        <v>4.7417402279873892E-2</v>
      </c>
      <c r="BQ26" s="61">
        <f t="shared" si="13"/>
        <v>0.10497544954815366</v>
      </c>
      <c r="BR26" s="61">
        <f t="shared" si="14"/>
        <v>0.16610748230204081</v>
      </c>
      <c r="BS26" s="61">
        <f t="shared" si="59"/>
        <v>3.4539900380049926</v>
      </c>
      <c r="BT26" s="61">
        <f t="shared" si="42"/>
        <v>3.5081588829900312</v>
      </c>
      <c r="BV26" s="61">
        <f t="shared" si="43"/>
        <v>0.79858916892946863</v>
      </c>
      <c r="BW26" s="61">
        <f t="shared" si="15"/>
        <v>6.4561839960778591E-2</v>
      </c>
      <c r="BX26" s="61">
        <f t="shared" si="16"/>
        <v>0.13589730026495758</v>
      </c>
      <c r="BY26" s="61">
        <f t="shared" si="17"/>
        <v>0.38816585111498236</v>
      </c>
      <c r="BZ26" s="61">
        <f t="shared" si="18"/>
        <v>0.25916895700448056</v>
      </c>
      <c r="CA26" s="61">
        <f t="shared" si="19"/>
        <v>0.39975173370389394</v>
      </c>
      <c r="CB26" s="61">
        <f t="shared" si="20"/>
        <v>0.45991836229530692</v>
      </c>
      <c r="CC26" s="61">
        <f t="shared" si="21"/>
        <v>0.16108489993054345</v>
      </c>
      <c r="CD26" s="61">
        <f t="shared" si="22"/>
        <v>0.29605924021154345</v>
      </c>
      <c r="CE26" s="61">
        <f t="shared" si="23"/>
        <v>9.9623793459065121E-2</v>
      </c>
      <c r="CF26" s="61">
        <f t="shared" si="24"/>
        <v>0.20433510475471406</v>
      </c>
      <c r="CG26" s="61">
        <f t="shared" si="25"/>
        <v>0.20541785981284044</v>
      </c>
      <c r="CH26" s="61">
        <f t="shared" si="44"/>
        <v>3.472574111442575</v>
      </c>
      <c r="CI26" s="53">
        <f t="shared" si="45"/>
        <v>3.3905421519750512</v>
      </c>
      <c r="CK26" s="61">
        <f t="shared" si="26"/>
        <v>0.72052129718794522</v>
      </c>
      <c r="CL26" s="61">
        <f t="shared" si="46"/>
        <v>1.1712389074713267E-2</v>
      </c>
      <c r="CM26" s="61">
        <f t="shared" si="47"/>
        <v>4.2611765892538289E-2</v>
      </c>
      <c r="CN26" s="61">
        <f t="shared" si="48"/>
        <v>1.6276317049106592E-2</v>
      </c>
      <c r="CO26" s="61">
        <f t="shared" si="49"/>
        <v>-0.11163651422336923</v>
      </c>
      <c r="CP26" s="61">
        <f t="shared" si="50"/>
        <v>-0.13392429558842683</v>
      </c>
      <c r="CQ26" s="61">
        <f t="shared" si="51"/>
        <v>-0.15194468616131873</v>
      </c>
      <c r="CR26" s="61">
        <f t="shared" si="52"/>
        <v>-1.2051150138963629E-3</v>
      </c>
      <c r="CS26" s="61">
        <f t="shared" si="53"/>
        <v>-7.7704183714507852E-2</v>
      </c>
      <c r="CT26" s="61">
        <f t="shared" si="54"/>
        <v>-5.2206391179191229E-2</v>
      </c>
      <c r="CU26" s="61">
        <f t="shared" si="55"/>
        <v>-9.9359655206560399E-2</v>
      </c>
      <c r="CV26" s="61">
        <f t="shared" si="56"/>
        <v>-3.9310377510799632E-2</v>
      </c>
      <c r="CW26" s="61">
        <f t="shared" si="57"/>
        <v>-1.8584073437582393E-2</v>
      </c>
      <c r="CX26" s="61">
        <f t="shared" si="58"/>
        <v>0.11761673101498005</v>
      </c>
    </row>
    <row r="27" spans="1:102" x14ac:dyDescent="0.2">
      <c r="A27" s="59">
        <f>+'Indice PondENGHO'!A26</f>
        <v>43435</v>
      </c>
      <c r="B27" s="53">
        <f>+'Indice PondENGHO'!B26</f>
        <v>12</v>
      </c>
      <c r="C27" s="53">
        <f>+'Indice PondENGHO'!C26</f>
        <v>2018</v>
      </c>
      <c r="D27" s="60">
        <f>+'Indice PondENGHO'!BL26</f>
        <v>183.48908996582031</v>
      </c>
      <c r="E27" s="60">
        <f>+'Indice PondENGHO'!BM26</f>
        <v>184.32933044433594</v>
      </c>
      <c r="F27" s="60">
        <f>+'Indice PondENGHO'!BN26</f>
        <v>184.5662841796875</v>
      </c>
      <c r="G27" s="60">
        <f>+'Indice PondENGHO'!BO26</f>
        <v>184.79623413085938</v>
      </c>
      <c r="H27" s="60">
        <f>+'Indice PondENGHO'!BP26</f>
        <v>184.68011474609375</v>
      </c>
      <c r="I27" s="60">
        <f>+'Indice PondENGHO'!CD26</f>
        <v>184.48590087890625</v>
      </c>
      <c r="K27" s="61">
        <f t="shared" si="29"/>
        <v>0.32200473227611492</v>
      </c>
      <c r="L27" s="61">
        <f t="shared" si="30"/>
        <v>0.42853176899049944</v>
      </c>
      <c r="M27" s="61">
        <f t="shared" si="31"/>
        <v>0.50027381668498283</v>
      </c>
      <c r="N27" s="61">
        <f t="shared" si="32"/>
        <v>0.64820690117562485</v>
      </c>
      <c r="O27" s="61">
        <f t="shared" si="33"/>
        <v>0.97584337919709896</v>
      </c>
      <c r="P27" s="61">
        <f t="shared" si="34"/>
        <v>2.8748605983243207</v>
      </c>
      <c r="Q27" s="61">
        <f t="shared" si="35"/>
        <v>2.8748274530888906</v>
      </c>
      <c r="S27" s="60">
        <f>+'Indice PondENGHO'!D26</f>
        <v>181.88870239257813</v>
      </c>
      <c r="T27" s="60">
        <f>+'Indice PondENGHO'!P26</f>
        <v>181.93281555175781</v>
      </c>
      <c r="U27" s="60">
        <f>+'Indice PondENGHO'!AB26</f>
        <v>181.87109375</v>
      </c>
      <c r="V27" s="60">
        <f>+'Indice PondENGHO'!AN26</f>
        <v>181.80372619628906</v>
      </c>
      <c r="W27" s="60">
        <f>+'Indice PondENGHO'!AZ26</f>
        <v>181.79861450195313</v>
      </c>
      <c r="Y27" s="61">
        <f t="shared" si="36"/>
        <v>0.74758837232590925</v>
      </c>
      <c r="Z27" s="61">
        <f t="shared" si="37"/>
        <v>0.60291612159268104</v>
      </c>
      <c r="AA27" s="61">
        <f t="shared" si="38"/>
        <v>0.5550644397228276</v>
      </c>
      <c r="AB27" s="61">
        <f t="shared" si="39"/>
        <v>0.46579889374350347</v>
      </c>
      <c r="AC27" s="61">
        <f t="shared" si="40"/>
        <v>0.35485959460818006</v>
      </c>
      <c r="AE27" s="60">
        <f>+'Indice PondENGHO'!D26</f>
        <v>181.88870239257813</v>
      </c>
      <c r="AF27" s="60">
        <f>+'Indice PondENGHO'!E26</f>
        <v>158.67802429199219</v>
      </c>
      <c r="AG27" s="60">
        <f>+'Indice PondENGHO'!F26</f>
        <v>153.74736022949219</v>
      </c>
      <c r="AH27" s="60">
        <f>+'Indice PondENGHO'!G26</f>
        <v>229.03337097167969</v>
      </c>
      <c r="AI27" s="60">
        <f>+'Indice PondENGHO'!H26</f>
        <v>175.22117614746094</v>
      </c>
      <c r="AJ27" s="60">
        <f>+'Indice PondENGHO'!I26</f>
        <v>191.98077392578125</v>
      </c>
      <c r="AK27" s="60">
        <f>+'Indice PondENGHO'!J26</f>
        <v>202.55717468261719</v>
      </c>
      <c r="AL27" s="60">
        <f>+'Indice PondENGHO'!K26</f>
        <v>207.53109741210938</v>
      </c>
      <c r="AM27" s="60">
        <f>+'Indice PondENGHO'!L26</f>
        <v>176.43528747558594</v>
      </c>
      <c r="AN27" s="60">
        <f>+'Indice PondENGHO'!M26</f>
        <v>175.50717163085938</v>
      </c>
      <c r="AO27" s="60">
        <f>+'Indice PondENGHO'!N26</f>
        <v>169.40437316894531</v>
      </c>
      <c r="AP27" s="60">
        <f>+'Indice PondENGHO'!O26</f>
        <v>183.29609680175781</v>
      </c>
      <c r="AQ27" s="60">
        <f t="shared" si="0"/>
        <v>183.48908996582031</v>
      </c>
      <c r="AR27" s="60"/>
      <c r="AS27" s="60">
        <f>+'Indice PondENGHO'!AZ26</f>
        <v>181.79861450195313</v>
      </c>
      <c r="AT27" s="60">
        <f>+'Indice PondENGHO'!BA26</f>
        <v>158.27783203125</v>
      </c>
      <c r="AU27" s="60">
        <f>+'Indice PondENGHO'!BB26</f>
        <v>155.59783935546875</v>
      </c>
      <c r="AV27" s="60">
        <f>+'Indice PondENGHO'!BC26</f>
        <v>225.72030639648438</v>
      </c>
      <c r="AW27" s="60">
        <f>+'Indice PondENGHO'!BD26</f>
        <v>176.67572021484375</v>
      </c>
      <c r="AX27" s="60">
        <f>+'Indice PondENGHO'!BE26</f>
        <v>191.72149658203125</v>
      </c>
      <c r="AY27" s="60">
        <f>+'Indice PondENGHO'!BF26</f>
        <v>201.54786682128906</v>
      </c>
      <c r="AZ27" s="60">
        <f>+'Indice PondENGHO'!BG26</f>
        <v>207.21163940429688</v>
      </c>
      <c r="BA27" s="60">
        <f>+'Indice PondENGHO'!BH26</f>
        <v>176.02645874023438</v>
      </c>
      <c r="BB27" s="60">
        <f>+'Indice PondENGHO'!BI26</f>
        <v>174.35067749023438</v>
      </c>
      <c r="BC27" s="60">
        <f>+'Indice PondENGHO'!BJ26</f>
        <v>170.04924011230469</v>
      </c>
      <c r="BD27" s="60">
        <f>+'Indice PondENGHO'!BK26</f>
        <v>183.82337951660156</v>
      </c>
      <c r="BE27" s="60">
        <f t="shared" si="1"/>
        <v>184.68011474609375</v>
      </c>
      <c r="BG27" s="61">
        <f t="shared" si="41"/>
        <v>0.74758837232590925</v>
      </c>
      <c r="BH27" s="61">
        <f t="shared" si="4"/>
        <v>3.2903629881005293E-2</v>
      </c>
      <c r="BI27" s="61">
        <f t="shared" si="5"/>
        <v>0.17177876808417189</v>
      </c>
      <c r="BJ27" s="61">
        <f t="shared" si="6"/>
        <v>0.45058826971875421</v>
      </c>
      <c r="BK27" s="61">
        <f t="shared" si="7"/>
        <v>8.5768893171530178E-2</v>
      </c>
      <c r="BL27" s="61">
        <f t="shared" si="8"/>
        <v>0.21093729025058225</v>
      </c>
      <c r="BM27" s="61">
        <f t="shared" si="9"/>
        <v>0.29101692050633554</v>
      </c>
      <c r="BN27" s="61">
        <f t="shared" si="10"/>
        <v>0.35988820905482566</v>
      </c>
      <c r="BO27" s="61">
        <f t="shared" si="11"/>
        <v>0.20782367581193881</v>
      </c>
      <c r="BP27" s="61">
        <f t="shared" si="12"/>
        <v>4.8180765502932946E-2</v>
      </c>
      <c r="BQ27" s="61">
        <f t="shared" si="13"/>
        <v>0.10450217188608261</v>
      </c>
      <c r="BR27" s="61">
        <f t="shared" si="14"/>
        <v>0.12784275735710546</v>
      </c>
      <c r="BS27" s="61">
        <f t="shared" si="59"/>
        <v>2.8388197235511741</v>
      </c>
      <c r="BT27" s="61">
        <f t="shared" si="42"/>
        <v>2.6449566664108692</v>
      </c>
      <c r="BV27" s="61">
        <f t="shared" si="43"/>
        <v>0.65617454488565274</v>
      </c>
      <c r="BW27" s="61">
        <f t="shared" si="15"/>
        <v>2.8211421856472418E-2</v>
      </c>
      <c r="BX27" s="61">
        <f t="shared" si="16"/>
        <v>0.12955102965812668</v>
      </c>
      <c r="BY27" s="61">
        <f t="shared" si="17"/>
        <v>0.57502008473154254</v>
      </c>
      <c r="BZ27" s="61">
        <f t="shared" si="18"/>
        <v>0.15319988997231976</v>
      </c>
      <c r="CA27" s="61">
        <f t="shared" si="19"/>
        <v>0.44876648673713604</v>
      </c>
      <c r="CB27" s="61">
        <f t="shared" si="20"/>
        <v>0.41623343582393657</v>
      </c>
      <c r="CC27" s="61">
        <f t="shared" si="21"/>
        <v>0.33353613206813015</v>
      </c>
      <c r="CD27" s="61">
        <f t="shared" si="22"/>
        <v>0.26434393879727763</v>
      </c>
      <c r="CE27" s="61">
        <f t="shared" si="23"/>
        <v>0.11404770875472771</v>
      </c>
      <c r="CF27" s="61">
        <f t="shared" si="24"/>
        <v>0.19653035990446208</v>
      </c>
      <c r="CG27" s="61">
        <f t="shared" si="25"/>
        <v>0.17267472538830037</v>
      </c>
      <c r="CH27" s="61">
        <f t="shared" si="44"/>
        <v>3.4882897585780843</v>
      </c>
      <c r="CI27" s="53">
        <f t="shared" si="45"/>
        <v>3.0206619346989205</v>
      </c>
      <c r="CK27" s="61">
        <f t="shared" si="26"/>
        <v>0.39272877771772918</v>
      </c>
      <c r="CL27" s="61">
        <f t="shared" si="46"/>
        <v>4.6922080245328755E-3</v>
      </c>
      <c r="CM27" s="61">
        <f t="shared" si="47"/>
        <v>4.2227738426045214E-2</v>
      </c>
      <c r="CN27" s="61">
        <f t="shared" si="48"/>
        <v>-0.12443181501278833</v>
      </c>
      <c r="CO27" s="61">
        <f t="shared" si="49"/>
        <v>-6.743099680078958E-2</v>
      </c>
      <c r="CP27" s="61">
        <f t="shared" si="50"/>
        <v>-0.23782919648655379</v>
      </c>
      <c r="CQ27" s="61">
        <f t="shared" si="51"/>
        <v>-0.12521651531760103</v>
      </c>
      <c r="CR27" s="61">
        <f t="shared" si="52"/>
        <v>2.6352076986695505E-2</v>
      </c>
      <c r="CS27" s="61">
        <f t="shared" si="53"/>
        <v>-5.6520262985338826E-2</v>
      </c>
      <c r="CT27" s="61">
        <f t="shared" si="54"/>
        <v>-6.5866943251794763E-2</v>
      </c>
      <c r="CU27" s="61">
        <f t="shared" si="55"/>
        <v>-9.2028188018379461E-2</v>
      </c>
      <c r="CV27" s="61">
        <f t="shared" si="56"/>
        <v>-4.4831968031194908E-2</v>
      </c>
      <c r="CW27" s="61">
        <f t="shared" si="57"/>
        <v>-0.64947003502691025</v>
      </c>
      <c r="CX27" s="61">
        <f t="shared" si="58"/>
        <v>-0.37570526828805129</v>
      </c>
    </row>
    <row r="28" spans="1:102" x14ac:dyDescent="0.2">
      <c r="A28" s="59">
        <f>+'Indice PondENGHO'!A27</f>
        <v>43466</v>
      </c>
      <c r="B28" s="53">
        <f>+'Indice PondENGHO'!B27</f>
        <v>1</v>
      </c>
      <c r="C28" s="53">
        <f>+'Indice PondENGHO'!C27</f>
        <v>2019</v>
      </c>
      <c r="D28" s="60">
        <f>+'Indice PondENGHO'!BL27</f>
        <v>189.22502136230469</v>
      </c>
      <c r="E28" s="60">
        <f>+'Indice PondENGHO'!BM27</f>
        <v>190.04512023925781</v>
      </c>
      <c r="F28" s="60">
        <f>+'Indice PondENGHO'!BN27</f>
        <v>190.25248718261719</v>
      </c>
      <c r="G28" s="60">
        <f>+'Indice PondENGHO'!BO27</f>
        <v>190.46351623535156</v>
      </c>
      <c r="H28" s="60">
        <f>+'Indice PondENGHO'!BP27</f>
        <v>190.30099487304688</v>
      </c>
      <c r="I28" s="60">
        <f>+'Indice PondENGHO'!CD27</f>
        <v>190.157470703125</v>
      </c>
      <c r="K28" s="61">
        <f t="shared" si="29"/>
        <v>0.37972211454074184</v>
      </c>
      <c r="L28" s="61">
        <f t="shared" si="30"/>
        <v>0.48091566017560777</v>
      </c>
      <c r="M28" s="61">
        <f t="shared" si="31"/>
        <v>0.54467368753901735</v>
      </c>
      <c r="N28" s="61">
        <f t="shared" si="32"/>
        <v>0.68429096504352815</v>
      </c>
      <c r="O28" s="61">
        <f t="shared" si="33"/>
        <v>0.98463983338394123</v>
      </c>
      <c r="P28" s="61">
        <f t="shared" si="34"/>
        <v>3.0742422606828361</v>
      </c>
      <c r="Q28" s="61">
        <f t="shared" si="35"/>
        <v>3.0742565134782129</v>
      </c>
      <c r="S28" s="60">
        <f>+'Indice PondENGHO'!D27</f>
        <v>187.28666687011719</v>
      </c>
      <c r="T28" s="60">
        <f>+'Indice PondENGHO'!P27</f>
        <v>187.34048461914063</v>
      </c>
      <c r="U28" s="60">
        <f>+'Indice PondENGHO'!AB27</f>
        <v>187.26008605957031</v>
      </c>
      <c r="V28" s="60">
        <f>+'Indice PondENGHO'!AN27</f>
        <v>187.20652770996094</v>
      </c>
      <c r="W28" s="60">
        <f>+'Indice PondENGHO'!AZ27</f>
        <v>187.25714111328125</v>
      </c>
      <c r="Y28" s="61">
        <f t="shared" si="36"/>
        <v>1.0142014412278433</v>
      </c>
      <c r="Z28" s="61">
        <f t="shared" si="37"/>
        <v>0.81245925770905847</v>
      </c>
      <c r="AA28" s="61">
        <f t="shared" si="38"/>
        <v>0.74092548316065676</v>
      </c>
      <c r="AB28" s="61">
        <f t="shared" si="39"/>
        <v>0.61632549968199046</v>
      </c>
      <c r="AC28" s="61">
        <f t="shared" si="40"/>
        <v>0.46399518206008183</v>
      </c>
      <c r="AE28" s="60">
        <f>+'Indice PondENGHO'!D27</f>
        <v>187.28666687011719</v>
      </c>
      <c r="AF28" s="60">
        <f>+'Indice PondENGHO'!E27</f>
        <v>163.62387084960938</v>
      </c>
      <c r="AG28" s="60">
        <f>+'Indice PondENGHO'!F27</f>
        <v>157.36598205566406</v>
      </c>
      <c r="AH28" s="60">
        <f>+'Indice PondENGHO'!G27</f>
        <v>237.51080322265625</v>
      </c>
      <c r="AI28" s="60">
        <f>+'Indice PondENGHO'!H27</f>
        <v>180.92988586425781</v>
      </c>
      <c r="AJ28" s="60">
        <f>+'Indice PondENGHO'!I27</f>
        <v>198.22314453125</v>
      </c>
      <c r="AK28" s="60">
        <f>+'Indice PondENGHO'!J27</f>
        <v>206.81436157226563</v>
      </c>
      <c r="AL28" s="60">
        <f>+'Indice PondENGHO'!K27</f>
        <v>220.41517639160156</v>
      </c>
      <c r="AM28" s="60">
        <f>+'Indice PondENGHO'!L27</f>
        <v>181.91934204101563</v>
      </c>
      <c r="AN28" s="60">
        <f>+'Indice PondENGHO'!M27</f>
        <v>180.54969787597656</v>
      </c>
      <c r="AO28" s="60">
        <f>+'Indice PondENGHO'!N27</f>
        <v>175.89082336425781</v>
      </c>
      <c r="AP28" s="60">
        <f>+'Indice PondENGHO'!O27</f>
        <v>190.2760009765625</v>
      </c>
      <c r="AQ28" s="60">
        <f t="shared" si="0"/>
        <v>189.22502136230469</v>
      </c>
      <c r="AR28" s="60"/>
      <c r="AS28" s="60">
        <f>+'Indice PondENGHO'!AZ27</f>
        <v>187.25714111328125</v>
      </c>
      <c r="AT28" s="60">
        <f>+'Indice PondENGHO'!BA27</f>
        <v>163.36697387695313</v>
      </c>
      <c r="AU28" s="60">
        <f>+'Indice PondENGHO'!BB27</f>
        <v>159.27836608886719</v>
      </c>
      <c r="AV28" s="60">
        <f>+'Indice PondENGHO'!BC27</f>
        <v>232.20378112792969</v>
      </c>
      <c r="AW28" s="60">
        <f>+'Indice PondENGHO'!BD27</f>
        <v>182.7218017578125</v>
      </c>
      <c r="AX28" s="60">
        <f>+'Indice PondENGHO'!BE27</f>
        <v>196.8583984375</v>
      </c>
      <c r="AY28" s="60">
        <f>+'Indice PondENGHO'!BF27</f>
        <v>206.59770202636719</v>
      </c>
      <c r="AZ28" s="60">
        <f>+'Indice PondENGHO'!BG27</f>
        <v>221.2164306640625</v>
      </c>
      <c r="BA28" s="60">
        <f>+'Indice PondENGHO'!BH27</f>
        <v>181.05776977539063</v>
      </c>
      <c r="BB28" s="60">
        <f>+'Indice PondENGHO'!BI27</f>
        <v>179.03797912597656</v>
      </c>
      <c r="BC28" s="60">
        <f>+'Indice PondENGHO'!BJ27</f>
        <v>175.98896789550781</v>
      </c>
      <c r="BD28" s="60">
        <f>+'Indice PondENGHO'!BK27</f>
        <v>190.56892395019531</v>
      </c>
      <c r="BE28" s="60">
        <f t="shared" si="1"/>
        <v>190.30099487304688</v>
      </c>
      <c r="BG28" s="61">
        <f t="shared" si="41"/>
        <v>1.0142014412278433</v>
      </c>
      <c r="BH28" s="61">
        <f t="shared" si="4"/>
        <v>5.9936363884978562E-2</v>
      </c>
      <c r="BI28" s="61">
        <f t="shared" si="5"/>
        <v>0.15761750394941026</v>
      </c>
      <c r="BJ28" s="61">
        <f t="shared" si="6"/>
        <v>0.65565282858710383</v>
      </c>
      <c r="BK28" s="61">
        <f t="shared" si="7"/>
        <v>0.1281608996583192</v>
      </c>
      <c r="BL28" s="61">
        <f t="shared" si="8"/>
        <v>0.14239611547917902</v>
      </c>
      <c r="BM28" s="61">
        <f t="shared" si="9"/>
        <v>0.24103590915591133</v>
      </c>
      <c r="BN28" s="61">
        <f t="shared" si="10"/>
        <v>0.35219000418815677</v>
      </c>
      <c r="BO28" s="61">
        <f t="shared" si="11"/>
        <v>0.23019982602353001</v>
      </c>
      <c r="BP28" s="61">
        <f t="shared" si="12"/>
        <v>4.5294894568050671E-2</v>
      </c>
      <c r="BQ28" s="61">
        <f t="shared" si="13"/>
        <v>0.15514543888310098</v>
      </c>
      <c r="BR28" s="61">
        <f t="shared" si="14"/>
        <v>0.13957330149904745</v>
      </c>
      <c r="BS28" s="61">
        <f t="shared" si="59"/>
        <v>3.3214045271046309</v>
      </c>
      <c r="BT28" s="61">
        <f t="shared" si="42"/>
        <v>3.1260340315344415</v>
      </c>
      <c r="BV28" s="61">
        <f t="shared" si="43"/>
        <v>0.35485959460818006</v>
      </c>
      <c r="BW28" s="61">
        <f t="shared" si="15"/>
        <v>5.0714331419493074E-2</v>
      </c>
      <c r="BX28" s="61">
        <f t="shared" si="16"/>
        <v>0.11896962513672246</v>
      </c>
      <c r="BY28" s="61">
        <f t="shared" si="17"/>
        <v>0.51324147103820372</v>
      </c>
      <c r="BZ28" s="61">
        <f t="shared" si="18"/>
        <v>0.22901563941728861</v>
      </c>
      <c r="CA28" s="61">
        <f t="shared" si="19"/>
        <v>0.22242503351637041</v>
      </c>
      <c r="CB28" s="61">
        <f t="shared" si="20"/>
        <v>0.42778333403958352</v>
      </c>
      <c r="CC28" s="61">
        <f t="shared" si="21"/>
        <v>0.34546572701830303</v>
      </c>
      <c r="CD28" s="61">
        <f t="shared" si="22"/>
        <v>0.26552108219039888</v>
      </c>
      <c r="CE28" s="61">
        <f t="shared" si="23"/>
        <v>9.5530199018372383E-2</v>
      </c>
      <c r="CF28" s="61">
        <f t="shared" si="24"/>
        <v>0.26249274425401065</v>
      </c>
      <c r="CG28" s="61">
        <f t="shared" si="25"/>
        <v>0.18292154597124852</v>
      </c>
      <c r="CH28" s="61">
        <f t="shared" si="44"/>
        <v>3.0689403276281757</v>
      </c>
      <c r="CI28" s="53">
        <f t="shared" si="45"/>
        <v>3.0435762587005977</v>
      </c>
      <c r="CK28" s="61">
        <f t="shared" si="26"/>
        <v>0.55020625916776145</v>
      </c>
      <c r="CL28" s="61">
        <f t="shared" si="46"/>
        <v>9.2220324654854885E-3</v>
      </c>
      <c r="CM28" s="61">
        <f t="shared" si="47"/>
        <v>3.8647878812687803E-2</v>
      </c>
      <c r="CN28" s="61">
        <f t="shared" si="48"/>
        <v>0.14241135754890011</v>
      </c>
      <c r="CO28" s="61">
        <f t="shared" si="49"/>
        <v>-0.10085473975896941</v>
      </c>
      <c r="CP28" s="61">
        <f t="shared" si="50"/>
        <v>-8.0028918037191393E-2</v>
      </c>
      <c r="CQ28" s="61">
        <f t="shared" si="51"/>
        <v>-0.18674742488367219</v>
      </c>
      <c r="CR28" s="61">
        <f t="shared" si="52"/>
        <v>6.7242771698537429E-3</v>
      </c>
      <c r="CS28" s="61">
        <f t="shared" si="53"/>
        <v>-3.5321256166868875E-2</v>
      </c>
      <c r="CT28" s="61">
        <f t="shared" si="54"/>
        <v>-5.0235304450321712E-2</v>
      </c>
      <c r="CU28" s="61">
        <f t="shared" si="55"/>
        <v>-0.10734730537090967</v>
      </c>
      <c r="CV28" s="61">
        <f t="shared" si="56"/>
        <v>-4.3348244472201064E-2</v>
      </c>
      <c r="CW28" s="61">
        <f t="shared" si="57"/>
        <v>0.25246419947645515</v>
      </c>
      <c r="CX28" s="61">
        <f t="shared" si="58"/>
        <v>8.2457772833843812E-2</v>
      </c>
    </row>
    <row r="29" spans="1:102" x14ac:dyDescent="0.2">
      <c r="A29" s="59">
        <f>+'Indice PondENGHO'!A28</f>
        <v>43497</v>
      </c>
      <c r="B29" s="53">
        <f>+'Indice PondENGHO'!B28</f>
        <v>2</v>
      </c>
      <c r="C29" s="53">
        <f>+'Indice PondENGHO'!C28</f>
        <v>2019</v>
      </c>
      <c r="D29" s="60">
        <f>+'Indice PondENGHO'!BL28</f>
        <v>197.24807739257813</v>
      </c>
      <c r="E29" s="60">
        <f>+'Indice PondENGHO'!BM28</f>
        <v>197.71388244628906</v>
      </c>
      <c r="F29" s="60">
        <f>+'Indice PondENGHO'!BN28</f>
        <v>197.74330139160156</v>
      </c>
      <c r="G29" s="60">
        <f>+'Indice PondENGHO'!BO28</f>
        <v>197.7335205078125</v>
      </c>
      <c r="H29" s="60">
        <f>+'Indice PondENGHO'!BP28</f>
        <v>197.41926574707031</v>
      </c>
      <c r="I29" s="60">
        <f>+'Indice PondENGHO'!CD28</f>
        <v>197.57138061523438</v>
      </c>
      <c r="K29" s="61">
        <f t="shared" si="29"/>
        <v>0.51528981273650565</v>
      </c>
      <c r="L29" s="61">
        <f t="shared" si="30"/>
        <v>0.62599048373005861</v>
      </c>
      <c r="M29" s="61">
        <f t="shared" si="31"/>
        <v>0.69613400679660842</v>
      </c>
      <c r="N29" s="61">
        <f t="shared" si="32"/>
        <v>0.85162897634468571</v>
      </c>
      <c r="O29" s="61">
        <f t="shared" si="33"/>
        <v>1.2097548644436171</v>
      </c>
      <c r="P29" s="61">
        <f t="shared" si="34"/>
        <v>3.8987981440514758</v>
      </c>
      <c r="Q29" s="61">
        <f t="shared" si="35"/>
        <v>3.8988265276645562</v>
      </c>
      <c r="S29" s="60">
        <f>+'Indice PondENGHO'!D28</f>
        <v>197.26861572265625</v>
      </c>
      <c r="T29" s="60">
        <f>+'Indice PondENGHO'!P28</f>
        <v>197.24168395996094</v>
      </c>
      <c r="U29" s="60">
        <f>+'Indice PondENGHO'!AB28</f>
        <v>197.09014892578125</v>
      </c>
      <c r="V29" s="60">
        <f>+'Indice PondENGHO'!AN28</f>
        <v>196.90740966796875</v>
      </c>
      <c r="W29" s="60">
        <f>+'Indice PondENGHO'!AZ28</f>
        <v>196.7979736328125</v>
      </c>
      <c r="Y29" s="61">
        <f t="shared" si="36"/>
        <v>1.8186169106758747</v>
      </c>
      <c r="Z29" s="61">
        <f t="shared" si="37"/>
        <v>1.4428361417386835</v>
      </c>
      <c r="AA29" s="61">
        <f t="shared" si="38"/>
        <v>1.3111285950178093</v>
      </c>
      <c r="AB29" s="61">
        <f t="shared" si="39"/>
        <v>1.0737017540434137</v>
      </c>
      <c r="AC29" s="61">
        <f t="shared" si="40"/>
        <v>0.78705193028241593</v>
      </c>
      <c r="AE29" s="60">
        <f>+'Indice PondENGHO'!D28</f>
        <v>197.26861572265625</v>
      </c>
      <c r="AF29" s="60">
        <f>+'Indice PondENGHO'!E28</f>
        <v>168.366943359375</v>
      </c>
      <c r="AG29" s="60">
        <f>+'Indice PondENGHO'!F28</f>
        <v>162.22758483886719</v>
      </c>
      <c r="AH29" s="60">
        <f>+'Indice PondENGHO'!G28</f>
        <v>253.32862854003906</v>
      </c>
      <c r="AI29" s="60">
        <f>+'Indice PondENGHO'!H28</f>
        <v>186.77154541015625</v>
      </c>
      <c r="AJ29" s="60">
        <f>+'Indice PondENGHO'!I28</f>
        <v>204.20631408691406</v>
      </c>
      <c r="AK29" s="60">
        <f>+'Indice PondENGHO'!J28</f>
        <v>211.22746276855469</v>
      </c>
      <c r="AL29" s="60">
        <f>+'Indice PondENGHO'!K28</f>
        <v>222.36894226074219</v>
      </c>
      <c r="AM29" s="60">
        <f>+'Indice PondENGHO'!L28</f>
        <v>187.26576232910156</v>
      </c>
      <c r="AN29" s="60">
        <f>+'Indice PondENGHO'!M28</f>
        <v>185.51812744140625</v>
      </c>
      <c r="AO29" s="60">
        <f>+'Indice PondENGHO'!N28</f>
        <v>182.05180358886719</v>
      </c>
      <c r="AP29" s="60">
        <f>+'Indice PondENGHO'!O28</f>
        <v>196.630615234375</v>
      </c>
      <c r="AQ29" s="60">
        <f t="shared" si="0"/>
        <v>197.24807739257813</v>
      </c>
      <c r="AR29" s="60"/>
      <c r="AS29" s="60">
        <f>+'Indice PondENGHO'!AZ28</f>
        <v>196.7979736328125</v>
      </c>
      <c r="AT29" s="60">
        <f>+'Indice PondENGHO'!BA28</f>
        <v>168.12565612792969</v>
      </c>
      <c r="AU29" s="60">
        <f>+'Indice PondENGHO'!BB28</f>
        <v>164.14350891113281</v>
      </c>
      <c r="AV29" s="60">
        <f>+'Indice PondENGHO'!BC28</f>
        <v>246.89791870117188</v>
      </c>
      <c r="AW29" s="60">
        <f>+'Indice PondENGHO'!BD28</f>
        <v>188.50198364257813</v>
      </c>
      <c r="AX29" s="60">
        <f>+'Indice PondENGHO'!BE28</f>
        <v>203.44294738769531</v>
      </c>
      <c r="AY29" s="60">
        <f>+'Indice PondENGHO'!BF28</f>
        <v>211.13604736328125</v>
      </c>
      <c r="AZ29" s="60">
        <f>+'Indice PondENGHO'!BG28</f>
        <v>223.27835083007813</v>
      </c>
      <c r="BA29" s="60">
        <f>+'Indice PondENGHO'!BH28</f>
        <v>186.72238159179688</v>
      </c>
      <c r="BB29" s="60">
        <f>+'Indice PondENGHO'!BI28</f>
        <v>184.47248840332031</v>
      </c>
      <c r="BC29" s="60">
        <f>+'Indice PondENGHO'!BJ28</f>
        <v>182.36831665039063</v>
      </c>
      <c r="BD29" s="60">
        <f>+'Indice PondENGHO'!BK28</f>
        <v>196.1951904296875</v>
      </c>
      <c r="BE29" s="60">
        <f t="shared" si="1"/>
        <v>197.41926574707031</v>
      </c>
      <c r="BG29" s="61">
        <f t="shared" si="41"/>
        <v>1.8186169106758747</v>
      </c>
      <c r="BH29" s="61">
        <f t="shared" si="4"/>
        <v>5.5736693560053847E-2</v>
      </c>
      <c r="BI29" s="61">
        <f t="shared" si="5"/>
        <v>0.20533945409300949</v>
      </c>
      <c r="BJ29" s="61">
        <f t="shared" si="6"/>
        <v>1.1862823542530003</v>
      </c>
      <c r="BK29" s="61">
        <f t="shared" si="7"/>
        <v>0.12717024666857968</v>
      </c>
      <c r="BL29" s="61">
        <f t="shared" si="8"/>
        <v>0.13234623390544797</v>
      </c>
      <c r="BM29" s="61">
        <f t="shared" si="9"/>
        <v>0.24228950462660151</v>
      </c>
      <c r="BN29" s="61">
        <f t="shared" si="10"/>
        <v>5.178784621232909E-2</v>
      </c>
      <c r="BO29" s="61">
        <f t="shared" si="11"/>
        <v>0.21761959800334413</v>
      </c>
      <c r="BP29" s="61">
        <f t="shared" si="12"/>
        <v>4.3276477803446428E-2</v>
      </c>
      <c r="BQ29" s="61">
        <f t="shared" si="13"/>
        <v>0.14289381231982656</v>
      </c>
      <c r="BR29" s="61">
        <f t="shared" si="14"/>
        <v>0.12321789006112271</v>
      </c>
      <c r="BS29" s="61">
        <f t="shared" si="59"/>
        <v>4.3465770221826361</v>
      </c>
      <c r="BT29" s="61">
        <f t="shared" si="42"/>
        <v>4.2399551457372509</v>
      </c>
      <c r="BV29" s="61">
        <f t="shared" si="43"/>
        <v>0.46399518206008183</v>
      </c>
      <c r="BW29" s="61">
        <f t="shared" si="15"/>
        <v>4.6020563539687559E-2</v>
      </c>
      <c r="BX29" s="61">
        <f t="shared" si="16"/>
        <v>0.15261625334078421</v>
      </c>
      <c r="BY29" s="61">
        <f t="shared" si="17"/>
        <v>1.1288522347155725</v>
      </c>
      <c r="BZ29" s="61">
        <f t="shared" si="18"/>
        <v>0.21247690054905852</v>
      </c>
      <c r="CA29" s="61">
        <f t="shared" si="19"/>
        <v>0.27668620330438198</v>
      </c>
      <c r="CB29" s="61">
        <f t="shared" si="20"/>
        <v>0.37309830140694594</v>
      </c>
      <c r="CC29" s="61">
        <f t="shared" si="21"/>
        <v>4.9360466029707631E-2</v>
      </c>
      <c r="CD29" s="61">
        <f t="shared" si="22"/>
        <v>0.29011292262964439</v>
      </c>
      <c r="CE29" s="61">
        <f t="shared" si="23"/>
        <v>0.10748730943041099</v>
      </c>
      <c r="CF29" s="61">
        <f t="shared" si="24"/>
        <v>0.27359375740771658</v>
      </c>
      <c r="CG29" s="61">
        <f t="shared" si="25"/>
        <v>0.14806323392558299</v>
      </c>
      <c r="CH29" s="61">
        <f t="shared" si="44"/>
        <v>3.522363328339575</v>
      </c>
      <c r="CI29" s="53">
        <f t="shared" si="45"/>
        <v>3.7405326644625037</v>
      </c>
      <c r="CK29" s="61">
        <f t="shared" si="26"/>
        <v>1.0315649803934588</v>
      </c>
      <c r="CL29" s="61">
        <f t="shared" si="46"/>
        <v>9.7161300203662884E-3</v>
      </c>
      <c r="CM29" s="61">
        <f t="shared" si="47"/>
        <v>5.272320075222528E-2</v>
      </c>
      <c r="CN29" s="61">
        <f t="shared" si="48"/>
        <v>5.7430119537427826E-2</v>
      </c>
      <c r="CO29" s="61">
        <f t="shared" si="49"/>
        <v>-8.5306653880478839E-2</v>
      </c>
      <c r="CP29" s="61">
        <f t="shared" si="50"/>
        <v>-0.14433996939893401</v>
      </c>
      <c r="CQ29" s="61">
        <f t="shared" si="51"/>
        <v>-0.13080879678034443</v>
      </c>
      <c r="CR29" s="61">
        <f t="shared" si="52"/>
        <v>2.4273801826214594E-3</v>
      </c>
      <c r="CS29" s="61">
        <f t="shared" si="53"/>
        <v>-7.249332462630026E-2</v>
      </c>
      <c r="CT29" s="61">
        <f t="shared" si="54"/>
        <v>-6.421083162696456E-2</v>
      </c>
      <c r="CU29" s="61">
        <f t="shared" si="55"/>
        <v>-0.13069994508789001</v>
      </c>
      <c r="CV29" s="61">
        <f t="shared" si="56"/>
        <v>-2.4845343864460273E-2</v>
      </c>
      <c r="CW29" s="61">
        <f t="shared" si="57"/>
        <v>0.82421369384306109</v>
      </c>
      <c r="CX29" s="61">
        <f t="shared" si="58"/>
        <v>0.4994224812747472</v>
      </c>
    </row>
    <row r="30" spans="1:102" x14ac:dyDescent="0.2">
      <c r="A30" s="59">
        <f>+'Indice PondENGHO'!A29</f>
        <v>43525</v>
      </c>
      <c r="B30" s="53">
        <f>+'Indice PondENGHO'!B29</f>
        <v>3</v>
      </c>
      <c r="C30" s="53">
        <f>+'Indice PondENGHO'!C29</f>
        <v>2019</v>
      </c>
      <c r="D30" s="60">
        <f>+'Indice PondENGHO'!BL29</f>
        <v>205.42991638183594</v>
      </c>
      <c r="E30" s="60">
        <f>+'Indice PondENGHO'!BM29</f>
        <v>205.68803405761719</v>
      </c>
      <c r="F30" s="60">
        <f>+'Indice PondENGHO'!BN29</f>
        <v>205.59544372558594</v>
      </c>
      <c r="G30" s="60">
        <f>+'Indice PondENGHO'!BO29</f>
        <v>205.44795227050781</v>
      </c>
      <c r="H30" s="60">
        <f>+'Indice PondENGHO'!BP29</f>
        <v>204.89274597167969</v>
      </c>
      <c r="I30" s="60">
        <f>+'Indice PondENGHO'!CD29</f>
        <v>205.3297119140625</v>
      </c>
      <c r="K30" s="61">
        <f t="shared" si="29"/>
        <v>0.50576877981436896</v>
      </c>
      <c r="L30" s="61">
        <f t="shared" si="30"/>
        <v>0.62649311972473143</v>
      </c>
      <c r="M30" s="61">
        <f t="shared" si="31"/>
        <v>0.70233020300501126</v>
      </c>
      <c r="N30" s="61">
        <f t="shared" si="32"/>
        <v>0.8697792907800197</v>
      </c>
      <c r="O30" s="61">
        <f t="shared" si="33"/>
        <v>1.2224612847189444</v>
      </c>
      <c r="P30" s="61">
        <f t="shared" si="34"/>
        <v>3.926832678043076</v>
      </c>
      <c r="Q30" s="61">
        <f t="shared" si="35"/>
        <v>3.9268497667368507</v>
      </c>
      <c r="S30" s="60">
        <f>+'Indice PondENGHO'!D29</f>
        <v>207.298828125</v>
      </c>
      <c r="T30" s="60">
        <f>+'Indice PondENGHO'!P29</f>
        <v>207.20709228515625</v>
      </c>
      <c r="U30" s="60">
        <f>+'Indice PondENGHO'!AB29</f>
        <v>206.98454284667969</v>
      </c>
      <c r="V30" s="60">
        <f>+'Indice PondENGHO'!AN29</f>
        <v>206.777099609375</v>
      </c>
      <c r="W30" s="60">
        <f>+'Indice PondENGHO'!AZ29</f>
        <v>206.62760925292969</v>
      </c>
      <c r="Y30" s="61">
        <f t="shared" si="36"/>
        <v>1.75308025754079</v>
      </c>
      <c r="Z30" s="61">
        <f t="shared" si="37"/>
        <v>1.3958664370771074</v>
      </c>
      <c r="AA30" s="61">
        <f t="shared" si="38"/>
        <v>1.2697164703115427</v>
      </c>
      <c r="AB30" s="61">
        <f t="shared" si="39"/>
        <v>1.0522221772593809</v>
      </c>
      <c r="AC30" s="61">
        <f t="shared" si="40"/>
        <v>0.78163871404843166</v>
      </c>
      <c r="AE30" s="60">
        <f>+'Indice PondENGHO'!D29</f>
        <v>207.298828125</v>
      </c>
      <c r="AF30" s="60">
        <f>+'Indice PondENGHO'!E29</f>
        <v>174.31887817382813</v>
      </c>
      <c r="AG30" s="60">
        <f>+'Indice PondENGHO'!F29</f>
        <v>168.30612182617188</v>
      </c>
      <c r="AH30" s="60">
        <f>+'Indice PondENGHO'!G29</f>
        <v>260.36074829101563</v>
      </c>
      <c r="AI30" s="60">
        <f>+'Indice PondENGHO'!H29</f>
        <v>193.73936462402344</v>
      </c>
      <c r="AJ30" s="60">
        <f>+'Indice PondENGHO'!I29</f>
        <v>211.33682250976563</v>
      </c>
      <c r="AK30" s="60">
        <f>+'Indice PondENGHO'!J29</f>
        <v>220.17144775390625</v>
      </c>
      <c r="AL30" s="60">
        <f>+'Indice PondENGHO'!K29</f>
        <v>232.16618347167969</v>
      </c>
      <c r="AM30" s="60">
        <f>+'Indice PondENGHO'!L29</f>
        <v>192.00778198242188</v>
      </c>
      <c r="AN30" s="60">
        <f>+'Indice PondENGHO'!M29</f>
        <v>191.47642517089844</v>
      </c>
      <c r="AO30" s="60">
        <f>+'Indice PondENGHO'!N29</f>
        <v>190.02981567382813</v>
      </c>
      <c r="AP30" s="60">
        <f>+'Indice PondENGHO'!O29</f>
        <v>202.85792541503906</v>
      </c>
      <c r="AQ30" s="60">
        <f t="shared" si="0"/>
        <v>205.42991638183594</v>
      </c>
      <c r="AR30" s="60"/>
      <c r="AS30" s="60">
        <f>+'Indice PondENGHO'!AZ29</f>
        <v>206.62760925292969</v>
      </c>
      <c r="AT30" s="60">
        <f>+'Indice PondENGHO'!BA29</f>
        <v>174.09426879882813</v>
      </c>
      <c r="AU30" s="60">
        <f>+'Indice PondENGHO'!BB29</f>
        <v>170.38163757324219</v>
      </c>
      <c r="AV30" s="60">
        <f>+'Indice PondENGHO'!BC29</f>
        <v>253.828125</v>
      </c>
      <c r="AW30" s="60">
        <f>+'Indice PondENGHO'!BD29</f>
        <v>195.77717590332031</v>
      </c>
      <c r="AX30" s="60">
        <f>+'Indice PondENGHO'!BE29</f>
        <v>209.76129150390625</v>
      </c>
      <c r="AY30" s="60">
        <f>+'Indice PondENGHO'!BF29</f>
        <v>219.85069274902344</v>
      </c>
      <c r="AZ30" s="60">
        <f>+'Indice PondENGHO'!BG29</f>
        <v>233.11125183105469</v>
      </c>
      <c r="BA30" s="60">
        <f>+'Indice PondENGHO'!BH29</f>
        <v>191.43353271484375</v>
      </c>
      <c r="BB30" s="60">
        <f>+'Indice PondENGHO'!BI29</f>
        <v>189.70166015625</v>
      </c>
      <c r="BC30" s="60">
        <f>+'Indice PondENGHO'!BJ29</f>
        <v>190.10218811035156</v>
      </c>
      <c r="BD30" s="60">
        <f>+'Indice PondENGHO'!BK29</f>
        <v>202.37040710449219</v>
      </c>
      <c r="BE30" s="60">
        <f t="shared" si="1"/>
        <v>204.89274597167969</v>
      </c>
      <c r="BG30" s="61">
        <f t="shared" si="41"/>
        <v>1.75308025754079</v>
      </c>
      <c r="BH30" s="61">
        <f t="shared" si="4"/>
        <v>6.7097353083531375E-2</v>
      </c>
      <c r="BI30" s="61">
        <f t="shared" si="5"/>
        <v>0.24629623835471842</v>
      </c>
      <c r="BJ30" s="61">
        <f t="shared" si="6"/>
        <v>0.50593338394324394</v>
      </c>
      <c r="BK30" s="61">
        <f t="shared" si="7"/>
        <v>0.14551639576058806</v>
      </c>
      <c r="BL30" s="61">
        <f t="shared" si="8"/>
        <v>0.15130962619864047</v>
      </c>
      <c r="BM30" s="61">
        <f t="shared" si="9"/>
        <v>0.47107229319820082</v>
      </c>
      <c r="BN30" s="61">
        <f t="shared" si="10"/>
        <v>0.24912936206814484</v>
      </c>
      <c r="BO30" s="61">
        <f t="shared" si="11"/>
        <v>0.18516719227545173</v>
      </c>
      <c r="BP30" s="61">
        <f t="shared" si="12"/>
        <v>4.9787549868539539E-2</v>
      </c>
      <c r="BQ30" s="61">
        <f t="shared" si="13"/>
        <v>0.17751051430941295</v>
      </c>
      <c r="BR30" s="61">
        <f t="shared" si="14"/>
        <v>0.11583794849141539</v>
      </c>
      <c r="BS30" s="61">
        <f t="shared" si="59"/>
        <v>4.1177381150926768</v>
      </c>
      <c r="BT30" s="61">
        <f t="shared" si="42"/>
        <v>4.1479942909525613</v>
      </c>
      <c r="BV30" s="61">
        <f t="shared" si="43"/>
        <v>0.78705193028241593</v>
      </c>
      <c r="BW30" s="61">
        <f t="shared" si="15"/>
        <v>5.5640387843430818E-2</v>
      </c>
      <c r="BX30" s="61">
        <f t="shared" si="16"/>
        <v>0.18863012297549905</v>
      </c>
      <c r="BY30" s="61">
        <f t="shared" si="17"/>
        <v>0.51320477060474978</v>
      </c>
      <c r="BZ30" s="61">
        <f t="shared" si="18"/>
        <v>0.25779009068845932</v>
      </c>
      <c r="CA30" s="61">
        <f t="shared" si="19"/>
        <v>0.25592709968108124</v>
      </c>
      <c r="CB30" s="61">
        <f t="shared" si="20"/>
        <v>0.69060064276574873</v>
      </c>
      <c r="CC30" s="61">
        <f t="shared" si="21"/>
        <v>0.22690318826576567</v>
      </c>
      <c r="CD30" s="61">
        <f t="shared" si="22"/>
        <v>0.23258166880088235</v>
      </c>
      <c r="CE30" s="61">
        <f t="shared" si="23"/>
        <v>9.9696816434866845E-2</v>
      </c>
      <c r="CF30" s="61">
        <f t="shared" si="24"/>
        <v>0.31972626514084795</v>
      </c>
      <c r="CG30" s="61">
        <f t="shared" si="25"/>
        <v>0.15665009400851582</v>
      </c>
      <c r="CH30" s="61">
        <f t="shared" si="44"/>
        <v>3.7844030774922643</v>
      </c>
      <c r="CI30" s="53">
        <f t="shared" si="45"/>
        <v>3.7855880966471966</v>
      </c>
      <c r="CK30" s="61">
        <f t="shared" si="26"/>
        <v>0.97144154349235834</v>
      </c>
      <c r="CL30" s="61">
        <f t="shared" si="46"/>
        <v>1.1456965240100557E-2</v>
      </c>
      <c r="CM30" s="61">
        <f t="shared" si="47"/>
        <v>5.7666115379219368E-2</v>
      </c>
      <c r="CN30" s="61">
        <f t="shared" si="48"/>
        <v>-7.2713866615058409E-3</v>
      </c>
      <c r="CO30" s="61">
        <f t="shared" si="49"/>
        <v>-0.11227369492787126</v>
      </c>
      <c r="CP30" s="61">
        <f t="shared" si="50"/>
        <v>-0.10461747348244077</v>
      </c>
      <c r="CQ30" s="61">
        <f t="shared" si="51"/>
        <v>-0.21952834956754791</v>
      </c>
      <c r="CR30" s="61">
        <f t="shared" si="52"/>
        <v>2.2226173802379179E-2</v>
      </c>
      <c r="CS30" s="61">
        <f t="shared" si="53"/>
        <v>-4.7414476525430627E-2</v>
      </c>
      <c r="CT30" s="61">
        <f t="shared" si="54"/>
        <v>-4.9909266566327305E-2</v>
      </c>
      <c r="CU30" s="61">
        <f t="shared" si="55"/>
        <v>-0.14221575083143501</v>
      </c>
      <c r="CV30" s="61">
        <f t="shared" si="56"/>
        <v>-4.0812145517100426E-2</v>
      </c>
      <c r="CW30" s="61">
        <f t="shared" si="57"/>
        <v>0.3333350376004125</v>
      </c>
      <c r="CX30" s="61">
        <f t="shared" si="58"/>
        <v>0.36240619430536469</v>
      </c>
    </row>
    <row r="31" spans="1:102" x14ac:dyDescent="0.2">
      <c r="A31" s="59">
        <f>+'Indice PondENGHO'!A30</f>
        <v>43556</v>
      </c>
      <c r="B31" s="53">
        <f>+'Indice PondENGHO'!B30</f>
        <v>4</v>
      </c>
      <c r="C31" s="53">
        <f>+'Indice PondENGHO'!C30</f>
        <v>2019</v>
      </c>
      <c r="D31" s="60">
        <f>+'Indice PondENGHO'!BL30</f>
        <v>212.31114196777344</v>
      </c>
      <c r="E31" s="60">
        <f>+'Indice PondENGHO'!BM30</f>
        <v>212.66934204101563</v>
      </c>
      <c r="F31" s="60">
        <f>+'Indice PondENGHO'!BN30</f>
        <v>212.64128112792969</v>
      </c>
      <c r="G31" s="60">
        <f>+'Indice PondENGHO'!BO30</f>
        <v>212.58674621582031</v>
      </c>
      <c r="H31" s="60">
        <f>+'Indice PondENGHO'!BP30</f>
        <v>212.09619140625</v>
      </c>
      <c r="I31" s="60">
        <f>+'Indice PondENGHO'!CD30</f>
        <v>212.41705322265625</v>
      </c>
      <c r="K31" s="61">
        <f t="shared" si="29"/>
        <v>0.40929752756066484</v>
      </c>
      <c r="L31" s="61">
        <f t="shared" si="30"/>
        <v>0.5277653233489964</v>
      </c>
      <c r="M31" s="61">
        <f t="shared" si="31"/>
        <v>0.60639838420297854</v>
      </c>
      <c r="N31" s="61">
        <f t="shared" si="32"/>
        <v>0.77446572923575718</v>
      </c>
      <c r="O31" s="61">
        <f t="shared" si="33"/>
        <v>1.1337694013482997</v>
      </c>
      <c r="P31" s="61">
        <f t="shared" si="34"/>
        <v>3.451696365696697</v>
      </c>
      <c r="Q31" s="61">
        <f t="shared" si="35"/>
        <v>3.4516881373505504</v>
      </c>
      <c r="S31" s="60">
        <f>+'Indice PondENGHO'!D30</f>
        <v>213.37171936035156</v>
      </c>
      <c r="T31" s="60">
        <f>+'Indice PondENGHO'!P30</f>
        <v>213.17474365234375</v>
      </c>
      <c r="U31" s="60">
        <f>+'Indice PondENGHO'!AB30</f>
        <v>212.91813659667969</v>
      </c>
      <c r="V31" s="60">
        <f>+'Indice PondENGHO'!AN30</f>
        <v>212.703125</v>
      </c>
      <c r="W31" s="60">
        <f>+'Indice PondENGHO'!AZ30</f>
        <v>212.43026733398438</v>
      </c>
      <c r="Y31" s="61">
        <f t="shared" si="36"/>
        <v>1.0191456649773853</v>
      </c>
      <c r="Z31" s="61">
        <f t="shared" si="37"/>
        <v>0.80348976174605935</v>
      </c>
      <c r="AA31" s="61">
        <f t="shared" si="38"/>
        <v>0.73235838729001024</v>
      </c>
      <c r="AB31" s="61">
        <f t="shared" si="39"/>
        <v>0.60805929453865015</v>
      </c>
      <c r="AC31" s="61">
        <f t="shared" si="40"/>
        <v>0.44458885612525118</v>
      </c>
      <c r="AE31" s="60">
        <f>+'Indice PondENGHO'!D30</f>
        <v>213.37171936035156</v>
      </c>
      <c r="AF31" s="60">
        <f>+'Indice PondENGHO'!E30</f>
        <v>177.52438354492188</v>
      </c>
      <c r="AG31" s="60">
        <f>+'Indice PondENGHO'!F30</f>
        <v>175.12359619140625</v>
      </c>
      <c r="AH31" s="60">
        <f>+'Indice PondENGHO'!G30</f>
        <v>267.48974609375</v>
      </c>
      <c r="AI31" s="60">
        <f>+'Indice PondENGHO'!H30</f>
        <v>203.30520629882813</v>
      </c>
      <c r="AJ31" s="60">
        <f>+'Indice PondENGHO'!I30</f>
        <v>219.07298278808594</v>
      </c>
      <c r="AK31" s="60">
        <f>+'Indice PondENGHO'!J30</f>
        <v>229.79991149902344</v>
      </c>
      <c r="AL31" s="60">
        <f>+'Indice PondENGHO'!K30</f>
        <v>241.67678833007813</v>
      </c>
      <c r="AM31" s="60">
        <f>+'Indice PondENGHO'!L30</f>
        <v>198.33076477050781</v>
      </c>
      <c r="AN31" s="60">
        <f>+'Indice PondENGHO'!M30</f>
        <v>197.36248779296875</v>
      </c>
      <c r="AO31" s="60">
        <f>+'Indice PondENGHO'!N30</f>
        <v>198.01289367675781</v>
      </c>
      <c r="AP31" s="60">
        <f>+'Indice PondENGHO'!O30</f>
        <v>209.1146240234375</v>
      </c>
      <c r="AQ31" s="60">
        <f t="shared" si="0"/>
        <v>212.31114196777344</v>
      </c>
      <c r="AR31" s="60"/>
      <c r="AS31" s="60">
        <f>+'Indice PondENGHO'!AZ30</f>
        <v>212.43026733398438</v>
      </c>
      <c r="AT31" s="60">
        <f>+'Indice PondENGHO'!BA30</f>
        <v>177.46150207519531</v>
      </c>
      <c r="AU31" s="60">
        <f>+'Indice PondENGHO'!BB30</f>
        <v>177.36302185058594</v>
      </c>
      <c r="AV31" s="60">
        <f>+'Indice PondENGHO'!BC30</f>
        <v>261.2952880859375</v>
      </c>
      <c r="AW31" s="60">
        <f>+'Indice PondENGHO'!BD30</f>
        <v>205.38902282714844</v>
      </c>
      <c r="AX31" s="60">
        <f>+'Indice PondENGHO'!BE30</f>
        <v>216.84088134765625</v>
      </c>
      <c r="AY31" s="60">
        <f>+'Indice PondENGHO'!BF30</f>
        <v>229.4390869140625</v>
      </c>
      <c r="AZ31" s="60">
        <f>+'Indice PondENGHO'!BG30</f>
        <v>241.92388916015625</v>
      </c>
      <c r="BA31" s="60">
        <f>+'Indice PondENGHO'!BH30</f>
        <v>197.85322570800781</v>
      </c>
      <c r="BB31" s="60">
        <f>+'Indice PondENGHO'!BI30</f>
        <v>194.73959350585938</v>
      </c>
      <c r="BC31" s="60">
        <f>+'Indice PondENGHO'!BJ30</f>
        <v>197.73347473144531</v>
      </c>
      <c r="BD31" s="60">
        <f>+'Indice PondENGHO'!BK30</f>
        <v>208.38165283203125</v>
      </c>
      <c r="BE31" s="60">
        <f t="shared" si="1"/>
        <v>212.09619140625</v>
      </c>
      <c r="BG31" s="61">
        <f t="shared" si="41"/>
        <v>1.0191456649773853</v>
      </c>
      <c r="BH31" s="61">
        <f t="shared" si="4"/>
        <v>3.4697071432994671E-2</v>
      </c>
      <c r="BI31" s="61">
        <f t="shared" si="5"/>
        <v>0.26523529678008673</v>
      </c>
      <c r="BJ31" s="61">
        <f t="shared" si="6"/>
        <v>0.49247552253379562</v>
      </c>
      <c r="BK31" s="61">
        <f t="shared" si="7"/>
        <v>0.1918171055034657</v>
      </c>
      <c r="BL31" s="61">
        <f t="shared" si="8"/>
        <v>0.15762337033871884</v>
      </c>
      <c r="BM31" s="61">
        <f t="shared" si="9"/>
        <v>0.48692557827624777</v>
      </c>
      <c r="BN31" s="61">
        <f t="shared" si="10"/>
        <v>0.23220862289762542</v>
      </c>
      <c r="BO31" s="61">
        <f t="shared" si="11"/>
        <v>0.23706736947714155</v>
      </c>
      <c r="BP31" s="61">
        <f t="shared" si="12"/>
        <v>4.7225060334139216E-2</v>
      </c>
      <c r="BQ31" s="61">
        <f t="shared" si="13"/>
        <v>0.17054887329500196</v>
      </c>
      <c r="BR31" s="61">
        <f t="shared" si="14"/>
        <v>0.11174926712123023</v>
      </c>
      <c r="BS31" s="61">
        <f t="shared" si="59"/>
        <v>3.4467188029678324</v>
      </c>
      <c r="BT31" s="61">
        <f t="shared" si="42"/>
        <v>3.3496706356766826</v>
      </c>
      <c r="BV31" s="61">
        <f t="shared" si="43"/>
        <v>0.78163871404843166</v>
      </c>
      <c r="BW31" s="61">
        <f t="shared" si="15"/>
        <v>3.0244952452419493E-2</v>
      </c>
      <c r="BX31" s="61">
        <f t="shared" si="16"/>
        <v>0.20340480735783445</v>
      </c>
      <c r="BY31" s="61">
        <f t="shared" si="17"/>
        <v>0.53279864038412605</v>
      </c>
      <c r="BZ31" s="61">
        <f t="shared" si="18"/>
        <v>0.3281644555486487</v>
      </c>
      <c r="CA31" s="61">
        <f t="shared" si="19"/>
        <v>0.27630201160244117</v>
      </c>
      <c r="CB31" s="61">
        <f t="shared" si="20"/>
        <v>0.7321264328501188</v>
      </c>
      <c r="CC31" s="61">
        <f t="shared" si="21"/>
        <v>0.19594210927254768</v>
      </c>
      <c r="CD31" s="61">
        <f t="shared" si="22"/>
        <v>0.30536949827303345</v>
      </c>
      <c r="CE31" s="61">
        <f t="shared" si="23"/>
        <v>9.2547299550919712E-2</v>
      </c>
      <c r="CF31" s="61">
        <f t="shared" si="24"/>
        <v>0.3039779485005098</v>
      </c>
      <c r="CG31" s="61">
        <f t="shared" si="25"/>
        <v>0.146928447612449</v>
      </c>
      <c r="CH31" s="61">
        <f t="shared" si="44"/>
        <v>3.9294453174534798</v>
      </c>
      <c r="CI31" s="53">
        <f t="shared" si="45"/>
        <v>3.5157152101255917</v>
      </c>
      <c r="CK31" s="61">
        <f t="shared" si="26"/>
        <v>0.57455680885213423</v>
      </c>
      <c r="CL31" s="61">
        <f t="shared" si="46"/>
        <v>4.452118980575178E-3</v>
      </c>
      <c r="CM31" s="61">
        <f t="shared" si="47"/>
        <v>6.1830489422252277E-2</v>
      </c>
      <c r="CN31" s="61">
        <f t="shared" si="48"/>
        <v>-4.0323117850330437E-2</v>
      </c>
      <c r="CO31" s="61">
        <f t="shared" si="49"/>
        <v>-0.136347350045183</v>
      </c>
      <c r="CP31" s="61">
        <f t="shared" si="50"/>
        <v>-0.11867864126372232</v>
      </c>
      <c r="CQ31" s="61">
        <f t="shared" si="51"/>
        <v>-0.24520085457387103</v>
      </c>
      <c r="CR31" s="61">
        <f t="shared" si="52"/>
        <v>3.626651362507774E-2</v>
      </c>
      <c r="CS31" s="61">
        <f t="shared" si="53"/>
        <v>-6.8302128795891898E-2</v>
      </c>
      <c r="CT31" s="61">
        <f t="shared" si="54"/>
        <v>-4.5322239216780497E-2</v>
      </c>
      <c r="CU31" s="61">
        <f t="shared" si="55"/>
        <v>-0.13342907520550784</v>
      </c>
      <c r="CV31" s="61">
        <f t="shared" si="56"/>
        <v>-3.5179180491218764E-2</v>
      </c>
      <c r="CW31" s="61">
        <f t="shared" si="57"/>
        <v>-0.48272651448564741</v>
      </c>
      <c r="CX31" s="61">
        <f t="shared" si="58"/>
        <v>-0.16604457444890919</v>
      </c>
    </row>
    <row r="32" spans="1:102" x14ac:dyDescent="0.2">
      <c r="A32" s="59">
        <f>+'Indice PondENGHO'!A31</f>
        <v>43586</v>
      </c>
      <c r="B32" s="53">
        <f>+'Indice PondENGHO'!B31</f>
        <v>5</v>
      </c>
      <c r="C32" s="53">
        <f>+'Indice PondENGHO'!C31</f>
        <v>2019</v>
      </c>
      <c r="D32" s="60">
        <f>+'Indice PondENGHO'!BL31</f>
        <v>219.54776000976563</v>
      </c>
      <c r="E32" s="60">
        <f>+'Indice PondENGHO'!BM31</f>
        <v>219.89962768554688</v>
      </c>
      <c r="F32" s="60">
        <f>+'Indice PondENGHO'!BN31</f>
        <v>219.86386108398438</v>
      </c>
      <c r="G32" s="60">
        <f>+'Indice PondENGHO'!BO31</f>
        <v>219.81269836425781</v>
      </c>
      <c r="H32" s="60">
        <f>+'Indice PondENGHO'!BP31</f>
        <v>219.34939575195313</v>
      </c>
      <c r="I32" s="60">
        <f>+'Indice PondENGHO'!CD31</f>
        <v>219.6531982421875</v>
      </c>
      <c r="K32" s="61">
        <f t="shared" si="29"/>
        <v>0.41607478210736321</v>
      </c>
      <c r="L32" s="61">
        <f t="shared" si="30"/>
        <v>0.5283502622920615</v>
      </c>
      <c r="M32" s="61">
        <f t="shared" si="31"/>
        <v>0.60086954872170362</v>
      </c>
      <c r="N32" s="61">
        <f t="shared" si="32"/>
        <v>0.75776555017239278</v>
      </c>
      <c r="O32" s="61">
        <f t="shared" si="33"/>
        <v>1.1035113191778638</v>
      </c>
      <c r="P32" s="61">
        <f t="shared" si="34"/>
        <v>3.4065714624713852</v>
      </c>
      <c r="Q32" s="61">
        <f t="shared" si="35"/>
        <v>3.4065744297593126</v>
      </c>
      <c r="S32" s="60">
        <f>+'Indice PondENGHO'!D31</f>
        <v>220.21122741699219</v>
      </c>
      <c r="T32" s="60">
        <f>+'Indice PondENGHO'!P31</f>
        <v>220.0572509765625</v>
      </c>
      <c r="U32" s="60">
        <f>+'Indice PondENGHO'!AB31</f>
        <v>219.812255859375</v>
      </c>
      <c r="V32" s="60">
        <f>+'Indice PondENGHO'!AN31</f>
        <v>219.64067077636719</v>
      </c>
      <c r="W32" s="60">
        <f>+'Indice PondENGHO'!AZ31</f>
        <v>219.45166015625</v>
      </c>
      <c r="Y32" s="61">
        <f t="shared" si="36"/>
        <v>1.1105970793319266</v>
      </c>
      <c r="Z32" s="61">
        <f t="shared" si="37"/>
        <v>0.89624702228674336</v>
      </c>
      <c r="AA32" s="61">
        <f t="shared" si="38"/>
        <v>0.82271714694780418</v>
      </c>
      <c r="AB32" s="61">
        <f t="shared" si="39"/>
        <v>0.68794531481542931</v>
      </c>
      <c r="AC32" s="61">
        <f t="shared" si="40"/>
        <v>0.51969504466695404</v>
      </c>
      <c r="AE32" s="60">
        <f>+'Indice PondENGHO'!D31</f>
        <v>220.21122741699219</v>
      </c>
      <c r="AF32" s="60">
        <f>+'Indice PondENGHO'!E31</f>
        <v>182.21073913574219</v>
      </c>
      <c r="AG32" s="60">
        <f>+'Indice PondENGHO'!F31</f>
        <v>181.16291809082031</v>
      </c>
      <c r="AH32" s="60">
        <f>+'Indice PondENGHO'!G31</f>
        <v>279.94659423828125</v>
      </c>
      <c r="AI32" s="60">
        <f>+'Indice PondENGHO'!H31</f>
        <v>210.14988708496094</v>
      </c>
      <c r="AJ32" s="60">
        <f>+'Indice PondENGHO'!I31</f>
        <v>229.81930541992188</v>
      </c>
      <c r="AK32" s="60">
        <f>+'Indice PondENGHO'!J31</f>
        <v>238.11630249023438</v>
      </c>
      <c r="AL32" s="60">
        <f>+'Indice PondENGHO'!K31</f>
        <v>248.34074401855469</v>
      </c>
      <c r="AM32" s="60">
        <f>+'Indice PondENGHO'!L31</f>
        <v>203.35163879394531</v>
      </c>
      <c r="AN32" s="60">
        <f>+'Indice PondENGHO'!M31</f>
        <v>205.48983764648438</v>
      </c>
      <c r="AO32" s="60">
        <f>+'Indice PondENGHO'!N31</f>
        <v>202.67982482910156</v>
      </c>
      <c r="AP32" s="60">
        <f>+'Indice PondENGHO'!O31</f>
        <v>215.32530212402344</v>
      </c>
      <c r="AQ32" s="60">
        <f t="shared" si="0"/>
        <v>219.54776000976563</v>
      </c>
      <c r="AR32" s="60"/>
      <c r="AS32" s="60">
        <f>+'Indice PondENGHO'!AZ31</f>
        <v>219.45166015625</v>
      </c>
      <c r="AT32" s="60">
        <f>+'Indice PondENGHO'!BA31</f>
        <v>182.42987060546875</v>
      </c>
      <c r="AU32" s="60">
        <f>+'Indice PondENGHO'!BB31</f>
        <v>183.71841430664063</v>
      </c>
      <c r="AV32" s="60">
        <f>+'Indice PondENGHO'!BC31</f>
        <v>270.9315185546875</v>
      </c>
      <c r="AW32" s="60">
        <f>+'Indice PondENGHO'!BD31</f>
        <v>212.43118286132813</v>
      </c>
      <c r="AX32" s="60">
        <f>+'Indice PondENGHO'!BE31</f>
        <v>228.14457702636719</v>
      </c>
      <c r="AY32" s="60">
        <f>+'Indice PondENGHO'!BF31</f>
        <v>237.33547973632813</v>
      </c>
      <c r="AZ32" s="60">
        <f>+'Indice PondENGHO'!BG31</f>
        <v>247.37533569335938</v>
      </c>
      <c r="BA32" s="60">
        <f>+'Indice PondENGHO'!BH31</f>
        <v>203.130615234375</v>
      </c>
      <c r="BB32" s="60">
        <f>+'Indice PondENGHO'!BI31</f>
        <v>204.93122863769531</v>
      </c>
      <c r="BC32" s="60">
        <f>+'Indice PondENGHO'!BJ31</f>
        <v>202.10980224609375</v>
      </c>
      <c r="BD32" s="60">
        <f>+'Indice PondENGHO'!BK31</f>
        <v>214.30690002441406</v>
      </c>
      <c r="BE32" s="60">
        <f t="shared" si="1"/>
        <v>219.34939575195313</v>
      </c>
      <c r="BG32" s="61">
        <f t="shared" si="41"/>
        <v>1.1105970793319266</v>
      </c>
      <c r="BH32" s="61">
        <f t="shared" si="4"/>
        <v>4.9082022843778501E-2</v>
      </c>
      <c r="BI32" s="61">
        <f t="shared" si="5"/>
        <v>0.22734577419985616</v>
      </c>
      <c r="BJ32" s="61">
        <f t="shared" si="6"/>
        <v>0.83263611102987789</v>
      </c>
      <c r="BK32" s="61">
        <f t="shared" si="7"/>
        <v>0.1328031103445777</v>
      </c>
      <c r="BL32" s="61">
        <f t="shared" si="8"/>
        <v>0.21185851736978917</v>
      </c>
      <c r="BM32" s="61">
        <f t="shared" si="9"/>
        <v>0.40694094720107171</v>
      </c>
      <c r="BN32" s="61">
        <f t="shared" si="10"/>
        <v>0.15743207092791686</v>
      </c>
      <c r="BO32" s="61">
        <f t="shared" si="11"/>
        <v>0.1821461554504388</v>
      </c>
      <c r="BP32" s="61">
        <f t="shared" si="12"/>
        <v>6.309391861464779E-2</v>
      </c>
      <c r="BQ32" s="61">
        <f t="shared" si="13"/>
        <v>9.6471888245363263E-2</v>
      </c>
      <c r="BR32" s="61">
        <f t="shared" si="14"/>
        <v>0.10733203706804689</v>
      </c>
      <c r="BS32" s="61">
        <f t="shared" si="59"/>
        <v>3.5777396326272917</v>
      </c>
      <c r="BT32" s="61">
        <f t="shared" si="42"/>
        <v>3.4084965936882483</v>
      </c>
      <c r="BV32" s="61">
        <f t="shared" si="43"/>
        <v>0.44458885612525118</v>
      </c>
      <c r="BW32" s="61">
        <f t="shared" si="15"/>
        <v>4.3110912627247422E-2</v>
      </c>
      <c r="BX32" s="61">
        <f t="shared" si="16"/>
        <v>0.17887751643948749</v>
      </c>
      <c r="BY32" s="61">
        <f t="shared" si="17"/>
        <v>0.66421451605663884</v>
      </c>
      <c r="BZ32" s="61">
        <f t="shared" si="18"/>
        <v>0.23226528135918395</v>
      </c>
      <c r="CA32" s="61">
        <f t="shared" si="19"/>
        <v>0.42617710893436428</v>
      </c>
      <c r="CB32" s="61">
        <f t="shared" si="20"/>
        <v>0.58245538661046514</v>
      </c>
      <c r="CC32" s="61">
        <f t="shared" si="21"/>
        <v>0.11709203420477111</v>
      </c>
      <c r="CD32" s="61">
        <f t="shared" si="22"/>
        <v>0.24250698923306907</v>
      </c>
      <c r="CE32" s="61">
        <f t="shared" si="23"/>
        <v>0.18086265982853533</v>
      </c>
      <c r="CF32" s="61">
        <f t="shared" si="24"/>
        <v>0.16840223201775625</v>
      </c>
      <c r="CG32" s="61">
        <f t="shared" si="25"/>
        <v>0.13990769278350168</v>
      </c>
      <c r="CH32" s="61">
        <f t="shared" si="44"/>
        <v>3.4204611862202707</v>
      </c>
      <c r="CI32" s="53">
        <f t="shared" si="45"/>
        <v>3.4197711413923138</v>
      </c>
      <c r="CK32" s="61">
        <f t="shared" si="26"/>
        <v>0.5909020346649726</v>
      </c>
      <c r="CL32" s="61">
        <f t="shared" si="46"/>
        <v>5.9711102165310795E-3</v>
      </c>
      <c r="CM32" s="61">
        <f t="shared" si="47"/>
        <v>4.8468257760368672E-2</v>
      </c>
      <c r="CN32" s="61">
        <f t="shared" si="48"/>
        <v>0.16842159497323905</v>
      </c>
      <c r="CO32" s="61">
        <f t="shared" si="49"/>
        <v>-9.9462171014606249E-2</v>
      </c>
      <c r="CP32" s="61">
        <f t="shared" si="50"/>
        <v>-0.21431859156457511</v>
      </c>
      <c r="CQ32" s="61">
        <f t="shared" si="51"/>
        <v>-0.17551443940939343</v>
      </c>
      <c r="CR32" s="61">
        <f t="shared" si="52"/>
        <v>4.0340036723145747E-2</v>
      </c>
      <c r="CS32" s="61">
        <f t="shared" si="53"/>
        <v>-6.0360833782630269E-2</v>
      </c>
      <c r="CT32" s="61">
        <f t="shared" si="54"/>
        <v>-0.11776874121388754</v>
      </c>
      <c r="CU32" s="61">
        <f t="shared" si="55"/>
        <v>-7.1930343772392991E-2</v>
      </c>
      <c r="CV32" s="61">
        <f t="shared" si="56"/>
        <v>-3.2575655715454788E-2</v>
      </c>
      <c r="CW32" s="61">
        <f t="shared" si="57"/>
        <v>0.15727844640702093</v>
      </c>
      <c r="CX32" s="61">
        <f t="shared" si="58"/>
        <v>-1.1274547704065441E-2</v>
      </c>
    </row>
    <row r="33" spans="1:102" x14ac:dyDescent="0.2">
      <c r="A33" s="59">
        <f>+'Indice PondENGHO'!A32</f>
        <v>43617</v>
      </c>
      <c r="B33" s="53">
        <f>+'Indice PondENGHO'!B32</f>
        <v>6</v>
      </c>
      <c r="C33" s="53">
        <f>+'Indice PondENGHO'!C32</f>
        <v>2019</v>
      </c>
      <c r="D33" s="60">
        <f>+'Indice PondENGHO'!BL32</f>
        <v>226.01092529296875</v>
      </c>
      <c r="E33" s="60">
        <f>+'Indice PondENGHO'!BM32</f>
        <v>226.2735595703125</v>
      </c>
      <c r="F33" s="60">
        <f>+'Indice PondENGHO'!BN32</f>
        <v>226.25730895996094</v>
      </c>
      <c r="G33" s="60">
        <f>+'Indice PondENGHO'!BO32</f>
        <v>226.06004333496094</v>
      </c>
      <c r="H33" s="60">
        <f>+'Indice PondENGHO'!BP32</f>
        <v>225.48321533203125</v>
      </c>
      <c r="I33" s="60">
        <f>+'Indice PondENGHO'!CD32</f>
        <v>225.93571472167969</v>
      </c>
      <c r="K33" s="61">
        <f t="shared" si="29"/>
        <v>0.35936258179550123</v>
      </c>
      <c r="L33" s="61">
        <f t="shared" si="30"/>
        <v>0.45042837241598427</v>
      </c>
      <c r="M33" s="61">
        <f t="shared" si="31"/>
        <v>0.51436903267660805</v>
      </c>
      <c r="N33" s="61">
        <f t="shared" si="32"/>
        <v>0.63355906975862419</v>
      </c>
      <c r="O33" s="61">
        <f t="shared" si="33"/>
        <v>0.90246366484321838</v>
      </c>
      <c r="P33" s="61">
        <f t="shared" si="34"/>
        <v>2.8601827214899362</v>
      </c>
      <c r="Q33" s="61">
        <f t="shared" si="35"/>
        <v>2.8601980439024288</v>
      </c>
      <c r="S33" s="60">
        <f>+'Indice PondENGHO'!D32</f>
        <v>226.81719970703125</v>
      </c>
      <c r="T33" s="60">
        <f>+'Indice PondENGHO'!P32</f>
        <v>226.670654296875</v>
      </c>
      <c r="U33" s="60">
        <f>+'Indice PondENGHO'!AB32</f>
        <v>226.45173645019531</v>
      </c>
      <c r="V33" s="60">
        <f>+'Indice PondENGHO'!AN32</f>
        <v>226.31134033203125</v>
      </c>
      <c r="W33" s="60">
        <f>+'Indice PondENGHO'!AZ32</f>
        <v>226.1483154296875</v>
      </c>
      <c r="Y33" s="61">
        <f t="shared" si="36"/>
        <v>1.0373186472419056</v>
      </c>
      <c r="Z33" s="61">
        <f t="shared" si="37"/>
        <v>0.83288769520685679</v>
      </c>
      <c r="AA33" s="61">
        <f t="shared" si="38"/>
        <v>0.76630135270856847</v>
      </c>
      <c r="AB33" s="61">
        <f t="shared" si="39"/>
        <v>0.63973614697145664</v>
      </c>
      <c r="AC33" s="61">
        <f t="shared" si="40"/>
        <v>0.47926937154423782</v>
      </c>
      <c r="AE33" s="60">
        <f>+'Indice PondENGHO'!D32</f>
        <v>226.81719970703125</v>
      </c>
      <c r="AF33" s="60">
        <f>+'Indice PondENGHO'!E32</f>
        <v>187.47299194335938</v>
      </c>
      <c r="AG33" s="60">
        <f>+'Indice PondENGHO'!F32</f>
        <v>185.00831604003906</v>
      </c>
      <c r="AH33" s="60">
        <f>+'Indice PondENGHO'!G32</f>
        <v>287.82098388671875</v>
      </c>
      <c r="AI33" s="60">
        <f>+'Indice PondENGHO'!H32</f>
        <v>216.82391357421875</v>
      </c>
      <c r="AJ33" s="60">
        <f>+'Indice PondENGHO'!I32</f>
        <v>238.61268615722656</v>
      </c>
      <c r="AK33" s="60">
        <f>+'Indice PondENGHO'!J32</f>
        <v>241.46394348144531</v>
      </c>
      <c r="AL33" s="60">
        <f>+'Indice PondENGHO'!K32</f>
        <v>265.48855590820313</v>
      </c>
      <c r="AM33" s="60">
        <f>+'Indice PondENGHO'!L32</f>
        <v>211.08749389648438</v>
      </c>
      <c r="AN33" s="60">
        <f>+'Indice PondENGHO'!M32</f>
        <v>211.90484619140625</v>
      </c>
      <c r="AO33" s="60">
        <f>+'Indice PondENGHO'!N32</f>
        <v>208.27517700195313</v>
      </c>
      <c r="AP33" s="60">
        <f>+'Indice PondENGHO'!O32</f>
        <v>220.14381408691406</v>
      </c>
      <c r="AQ33" s="60">
        <f t="shared" si="0"/>
        <v>226.01092529296875</v>
      </c>
      <c r="AR33" s="60"/>
      <c r="AS33" s="60">
        <f>+'Indice PondENGHO'!AZ32</f>
        <v>226.1483154296875</v>
      </c>
      <c r="AT33" s="60">
        <f>+'Indice PondENGHO'!BA32</f>
        <v>187.61248779296875</v>
      </c>
      <c r="AU33" s="60">
        <f>+'Indice PondENGHO'!BB32</f>
        <v>187.04280090332031</v>
      </c>
      <c r="AV33" s="60">
        <f>+'Indice PondENGHO'!BC32</f>
        <v>278.1507568359375</v>
      </c>
      <c r="AW33" s="60">
        <f>+'Indice PondENGHO'!BD32</f>
        <v>218.99546813964844</v>
      </c>
      <c r="AX33" s="60">
        <f>+'Indice PondENGHO'!BE32</f>
        <v>235.70028686523438</v>
      </c>
      <c r="AY33" s="60">
        <f>+'Indice PondENGHO'!BF32</f>
        <v>241.12867736816406</v>
      </c>
      <c r="AZ33" s="60">
        <f>+'Indice PondENGHO'!BG32</f>
        <v>265.290771484375</v>
      </c>
      <c r="BA33" s="60">
        <f>+'Indice PondENGHO'!BH32</f>
        <v>209.99302673339844</v>
      </c>
      <c r="BB33" s="60">
        <f>+'Indice PondENGHO'!BI32</f>
        <v>212.02726745605469</v>
      </c>
      <c r="BC33" s="60">
        <f>+'Indice PondENGHO'!BJ32</f>
        <v>207.02444458007813</v>
      </c>
      <c r="BD33" s="60">
        <f>+'Indice PondENGHO'!BK32</f>
        <v>218.49009704589844</v>
      </c>
      <c r="BE33" s="60">
        <f t="shared" si="1"/>
        <v>225.48321533203125</v>
      </c>
      <c r="BG33" s="61">
        <f t="shared" si="41"/>
        <v>1.0373186472419056</v>
      </c>
      <c r="BH33" s="61">
        <f t="shared" si="4"/>
        <v>5.3296991986272552E-2</v>
      </c>
      <c r="BI33" s="61">
        <f t="shared" si="5"/>
        <v>0.13998573243173371</v>
      </c>
      <c r="BJ33" s="61">
        <f t="shared" si="6"/>
        <v>0.50898824079369387</v>
      </c>
      <c r="BK33" s="61">
        <f t="shared" si="7"/>
        <v>0.1252237628198038</v>
      </c>
      <c r="BL33" s="61">
        <f t="shared" si="8"/>
        <v>0.16764310930571574</v>
      </c>
      <c r="BM33" s="61">
        <f t="shared" si="9"/>
        <v>0.15840874206680808</v>
      </c>
      <c r="BN33" s="61">
        <f t="shared" si="10"/>
        <v>0.39175413960937183</v>
      </c>
      <c r="BO33" s="61">
        <f t="shared" si="11"/>
        <v>0.27138934108890017</v>
      </c>
      <c r="BP33" s="61">
        <f t="shared" si="12"/>
        <v>4.8159232966865764E-2</v>
      </c>
      <c r="BQ33" s="61">
        <f t="shared" si="13"/>
        <v>0.11185118436376991</v>
      </c>
      <c r="BR33" s="61">
        <f t="shared" si="14"/>
        <v>8.05280289134363E-2</v>
      </c>
      <c r="BS33" s="61">
        <f t="shared" si="59"/>
        <v>3.0945471535882771</v>
      </c>
      <c r="BT33" s="61">
        <f t="shared" si="42"/>
        <v>2.9438538944399406</v>
      </c>
      <c r="BV33" s="61">
        <f t="shared" si="43"/>
        <v>0.51969504466695404</v>
      </c>
      <c r="BW33" s="61">
        <f t="shared" si="15"/>
        <v>4.3482947282122403E-2</v>
      </c>
      <c r="BX33" s="61">
        <f t="shared" si="16"/>
        <v>9.0473487729912844E-2</v>
      </c>
      <c r="BY33" s="61">
        <f t="shared" si="17"/>
        <v>0.48115941521920763</v>
      </c>
      <c r="BZ33" s="61">
        <f t="shared" si="18"/>
        <v>0.20934484988636456</v>
      </c>
      <c r="CA33" s="61">
        <f t="shared" si="19"/>
        <v>0.27544910219145308</v>
      </c>
      <c r="CB33" s="61">
        <f t="shared" si="20"/>
        <v>0.2705426996106976</v>
      </c>
      <c r="CC33" s="61">
        <f t="shared" si="21"/>
        <v>0.37208263183236778</v>
      </c>
      <c r="CD33" s="61">
        <f t="shared" si="22"/>
        <v>0.30491465150953573</v>
      </c>
      <c r="CE33" s="61">
        <f t="shared" si="23"/>
        <v>0.12176359347128402</v>
      </c>
      <c r="CF33" s="61">
        <f t="shared" si="24"/>
        <v>0.1828632238728021</v>
      </c>
      <c r="CG33" s="61">
        <f t="shared" si="25"/>
        <v>9.5508025948996073E-2</v>
      </c>
      <c r="CH33" s="61">
        <f t="shared" si="44"/>
        <v>2.9672796732216984</v>
      </c>
      <c r="CI33" s="53">
        <f t="shared" si="45"/>
        <v>2.7963694903515579</v>
      </c>
      <c r="CK33" s="61">
        <f t="shared" si="26"/>
        <v>0.55804927569766782</v>
      </c>
      <c r="CL33" s="61">
        <f t="shared" si="46"/>
        <v>9.8140447041501488E-3</v>
      </c>
      <c r="CM33" s="61">
        <f t="shared" si="47"/>
        <v>4.9512244701820862E-2</v>
      </c>
      <c r="CN33" s="61">
        <f t="shared" si="48"/>
        <v>2.7828825574486238E-2</v>
      </c>
      <c r="CO33" s="61">
        <f t="shared" si="49"/>
        <v>-8.4121087066560768E-2</v>
      </c>
      <c r="CP33" s="61">
        <f t="shared" si="50"/>
        <v>-0.10780599288573733</v>
      </c>
      <c r="CQ33" s="61">
        <f t="shared" si="51"/>
        <v>-0.11213395754388952</v>
      </c>
      <c r="CR33" s="61">
        <f t="shared" si="52"/>
        <v>1.9671507777004049E-2</v>
      </c>
      <c r="CS33" s="61">
        <f t="shared" si="53"/>
        <v>-3.3525310420635557E-2</v>
      </c>
      <c r="CT33" s="61">
        <f t="shared" si="54"/>
        <v>-7.3604360504418251E-2</v>
      </c>
      <c r="CU33" s="61">
        <f t="shared" si="55"/>
        <v>-7.101203950903219E-2</v>
      </c>
      <c r="CV33" s="61">
        <f t="shared" si="56"/>
        <v>-1.4979997035559772E-2</v>
      </c>
      <c r="CW33" s="61">
        <f t="shared" si="57"/>
        <v>0.12726748036657876</v>
      </c>
      <c r="CX33" s="61">
        <f t="shared" si="58"/>
        <v>0.1474844040883827</v>
      </c>
    </row>
    <row r="34" spans="1:102" x14ac:dyDescent="0.2">
      <c r="A34" s="59">
        <f>+'Indice PondENGHO'!A33</f>
        <v>43647</v>
      </c>
      <c r="B34" s="53">
        <f>+'Indice PondENGHO'!B33</f>
        <v>7</v>
      </c>
      <c r="C34" s="53">
        <f>+'Indice PondENGHO'!C33</f>
        <v>2019</v>
      </c>
      <c r="D34" s="60">
        <f>+'Indice PondENGHO'!BL33</f>
        <v>231.58572387695313</v>
      </c>
      <c r="E34" s="60">
        <f>+'Indice PondENGHO'!BM33</f>
        <v>231.83131408691406</v>
      </c>
      <c r="F34" s="60">
        <f>+'Indice PondENGHO'!BN33</f>
        <v>231.93060302734375</v>
      </c>
      <c r="G34" s="60">
        <f>+'Indice PondENGHO'!BO33</f>
        <v>231.68183898925781</v>
      </c>
      <c r="H34" s="60">
        <f>+'Indice PondENGHO'!BP33</f>
        <v>231.07911682128906</v>
      </c>
      <c r="I34" s="60">
        <f>+'Indice PondENGHO'!CD33</f>
        <v>231.54254150390625</v>
      </c>
      <c r="K34" s="61">
        <f t="shared" si="29"/>
        <v>0.3013487659258236</v>
      </c>
      <c r="L34" s="61">
        <f t="shared" si="30"/>
        <v>0.38183024391417497</v>
      </c>
      <c r="M34" s="61">
        <f t="shared" si="31"/>
        <v>0.44373902462853743</v>
      </c>
      <c r="N34" s="61">
        <f t="shared" si="32"/>
        <v>0.55426738498763672</v>
      </c>
      <c r="O34" s="61">
        <f t="shared" si="33"/>
        <v>0.80042645133632562</v>
      </c>
      <c r="P34" s="61">
        <f t="shared" si="34"/>
        <v>2.4816118707924981</v>
      </c>
      <c r="Q34" s="61">
        <f t="shared" si="35"/>
        <v>2.481602693550844</v>
      </c>
      <c r="S34" s="60">
        <f>+'Indice PondENGHO'!D33</f>
        <v>232.91299438476563</v>
      </c>
      <c r="T34" s="60">
        <f>+'Indice PondENGHO'!P33</f>
        <v>232.88430786132813</v>
      </c>
      <c r="U34" s="60">
        <f>+'Indice PondENGHO'!AB33</f>
        <v>232.75849914550781</v>
      </c>
      <c r="V34" s="60">
        <f>+'Indice PondENGHO'!AN33</f>
        <v>232.66554260253906</v>
      </c>
      <c r="W34" s="60">
        <f>+'Indice PondENGHO'!AZ33</f>
        <v>232.58599853515625</v>
      </c>
      <c r="Y34" s="61">
        <f t="shared" si="36"/>
        <v>0.9298338341630209</v>
      </c>
      <c r="Z34" s="61">
        <f t="shared" si="37"/>
        <v>0.76049989433399312</v>
      </c>
      <c r="AA34" s="61">
        <f t="shared" si="38"/>
        <v>0.707331842722145</v>
      </c>
      <c r="AB34" s="61">
        <f t="shared" si="39"/>
        <v>0.5925451792807791</v>
      </c>
      <c r="AC34" s="61">
        <f t="shared" si="40"/>
        <v>0.44820175266252521</v>
      </c>
      <c r="AE34" s="60">
        <f>+'Indice PondENGHO'!D33</f>
        <v>232.91299438476563</v>
      </c>
      <c r="AF34" s="60">
        <f>+'Indice PondENGHO'!E33</f>
        <v>189.6851806640625</v>
      </c>
      <c r="AG34" s="60">
        <f>+'Indice PondENGHO'!F33</f>
        <v>189.09783935546875</v>
      </c>
      <c r="AH34" s="60">
        <f>+'Indice PondENGHO'!G33</f>
        <v>293.77133178710938</v>
      </c>
      <c r="AI34" s="60">
        <f>+'Indice PondENGHO'!H33</f>
        <v>221.13883972167969</v>
      </c>
      <c r="AJ34" s="60">
        <f>+'Indice PondENGHO'!I33</f>
        <v>248.41879272460938</v>
      </c>
      <c r="AK34" s="60">
        <f>+'Indice PondENGHO'!J33</f>
        <v>245.04191589355469</v>
      </c>
      <c r="AL34" s="60">
        <f>+'Indice PondENGHO'!K33</f>
        <v>268.26327514648438</v>
      </c>
      <c r="AM34" s="60">
        <f>+'Indice PondENGHO'!L33</f>
        <v>217.69377136230469</v>
      </c>
      <c r="AN34" s="60">
        <f>+'Indice PondENGHO'!M33</f>
        <v>217.98985290527344</v>
      </c>
      <c r="AO34" s="60">
        <f>+'Indice PondENGHO'!N33</f>
        <v>214.60284423828125</v>
      </c>
      <c r="AP34" s="60">
        <f>+'Indice PondENGHO'!O33</f>
        <v>226.16712951660156</v>
      </c>
      <c r="AQ34" s="60">
        <f t="shared" si="0"/>
        <v>231.58572387695313</v>
      </c>
      <c r="AR34" s="60"/>
      <c r="AS34" s="60">
        <f>+'Indice PondENGHO'!AZ33</f>
        <v>232.58599853515625</v>
      </c>
      <c r="AT34" s="60">
        <f>+'Indice PondENGHO'!BA33</f>
        <v>189.80693054199219</v>
      </c>
      <c r="AU34" s="60">
        <f>+'Indice PondENGHO'!BB33</f>
        <v>191.62361145019531</v>
      </c>
      <c r="AV34" s="60">
        <f>+'Indice PondENGHO'!BC33</f>
        <v>284.41445922851563</v>
      </c>
      <c r="AW34" s="60">
        <f>+'Indice PondENGHO'!BD33</f>
        <v>222.97779846191406</v>
      </c>
      <c r="AX34" s="60">
        <f>+'Indice PondENGHO'!BE33</f>
        <v>245.32405090332031</v>
      </c>
      <c r="AY34" s="60">
        <f>+'Indice PondENGHO'!BF33</f>
        <v>243.81016540527344</v>
      </c>
      <c r="AZ34" s="60">
        <f>+'Indice PondENGHO'!BG33</f>
        <v>267.29769897460938</v>
      </c>
      <c r="BA34" s="60">
        <f>+'Indice PondENGHO'!BH33</f>
        <v>216.60475158691406</v>
      </c>
      <c r="BB34" s="60">
        <f>+'Indice PondENGHO'!BI33</f>
        <v>218.20188903808594</v>
      </c>
      <c r="BC34" s="60">
        <f>+'Indice PondENGHO'!BJ33</f>
        <v>212.9105224609375</v>
      </c>
      <c r="BD34" s="60">
        <f>+'Indice PondENGHO'!BK33</f>
        <v>224.51797485351563</v>
      </c>
      <c r="BE34" s="60">
        <f t="shared" si="1"/>
        <v>231.07911682128906</v>
      </c>
      <c r="BG34" s="61">
        <f t="shared" si="41"/>
        <v>0.9298338341630209</v>
      </c>
      <c r="BH34" s="61">
        <f t="shared" si="4"/>
        <v>2.1764702791454222E-2</v>
      </c>
      <c r="BI34" s="61">
        <f t="shared" si="5"/>
        <v>0.14461546864789843</v>
      </c>
      <c r="BJ34" s="61">
        <f t="shared" si="6"/>
        <v>0.37362229461815033</v>
      </c>
      <c r="BK34" s="61">
        <f t="shared" si="7"/>
        <v>7.864511787235956E-2</v>
      </c>
      <c r="BL34" s="61">
        <f t="shared" si="8"/>
        <v>0.1816042530623872</v>
      </c>
      <c r="BM34" s="61">
        <f t="shared" si="9"/>
        <v>0.16446626619555918</v>
      </c>
      <c r="BN34" s="61">
        <f t="shared" si="10"/>
        <v>6.1577706044788051E-2</v>
      </c>
      <c r="BO34" s="61">
        <f t="shared" si="11"/>
        <v>0.22513387550667296</v>
      </c>
      <c r="BP34" s="61">
        <f t="shared" si="12"/>
        <v>4.4375469499404144E-2</v>
      </c>
      <c r="BQ34" s="61">
        <f t="shared" si="13"/>
        <v>0.12287297401075625</v>
      </c>
      <c r="BR34" s="61">
        <f t="shared" si="14"/>
        <v>9.7784340617033241E-2</v>
      </c>
      <c r="BS34" s="61">
        <f t="shared" si="59"/>
        <v>2.446296303029484</v>
      </c>
      <c r="BT34" s="61">
        <f t="shared" si="42"/>
        <v>2.4666057964932486</v>
      </c>
      <c r="BV34" s="61">
        <f t="shared" si="43"/>
        <v>0.47926937154423782</v>
      </c>
      <c r="BW34" s="61">
        <f t="shared" si="15"/>
        <v>1.7910855091777884E-2</v>
      </c>
      <c r="BX34" s="61">
        <f t="shared" si="16"/>
        <v>0.12127586021971157</v>
      </c>
      <c r="BY34" s="61">
        <f t="shared" si="17"/>
        <v>0.40611679484763014</v>
      </c>
      <c r="BZ34" s="61">
        <f t="shared" si="18"/>
        <v>0.12354760708131496</v>
      </c>
      <c r="CA34" s="61">
        <f t="shared" si="19"/>
        <v>0.34129763521825435</v>
      </c>
      <c r="CB34" s="61">
        <f t="shared" si="20"/>
        <v>0.18604946933139949</v>
      </c>
      <c r="CC34" s="61">
        <f t="shared" si="21"/>
        <v>4.0547672182300952E-2</v>
      </c>
      <c r="CD34" s="61">
        <f t="shared" si="22"/>
        <v>0.28578440892763685</v>
      </c>
      <c r="CE34" s="61">
        <f t="shared" si="23"/>
        <v>0.10307041950887474</v>
      </c>
      <c r="CF34" s="61">
        <f t="shared" si="24"/>
        <v>0.21305056103797396</v>
      </c>
      <c r="CG34" s="61">
        <f t="shared" si="25"/>
        <v>0.13388077338429386</v>
      </c>
      <c r="CH34" s="61">
        <f t="shared" si="44"/>
        <v>2.4518014283754064</v>
      </c>
      <c r="CI34" s="53">
        <f t="shared" si="45"/>
        <v>2.4817374903128187</v>
      </c>
      <c r="CK34" s="61">
        <f t="shared" si="26"/>
        <v>0.48163208150049569</v>
      </c>
      <c r="CL34" s="61">
        <f t="shared" si="46"/>
        <v>3.8538476996763382E-3</v>
      </c>
      <c r="CM34" s="61">
        <f t="shared" si="47"/>
        <v>2.3339608428186859E-2</v>
      </c>
      <c r="CN34" s="61">
        <f t="shared" si="48"/>
        <v>-3.2494500229479806E-2</v>
      </c>
      <c r="CO34" s="61">
        <f t="shared" si="49"/>
        <v>-4.4902489208955398E-2</v>
      </c>
      <c r="CP34" s="61">
        <f t="shared" si="50"/>
        <v>-0.15969338215586715</v>
      </c>
      <c r="CQ34" s="61">
        <f t="shared" si="51"/>
        <v>-2.1583203135840306E-2</v>
      </c>
      <c r="CR34" s="61">
        <f t="shared" si="52"/>
        <v>2.1030033862487099E-2</v>
      </c>
      <c r="CS34" s="61">
        <f t="shared" si="53"/>
        <v>-6.0650533420963881E-2</v>
      </c>
      <c r="CT34" s="61">
        <f t="shared" si="54"/>
        <v>-5.8694950009470601E-2</v>
      </c>
      <c r="CU34" s="61">
        <f t="shared" si="55"/>
        <v>-9.0177587027217704E-2</v>
      </c>
      <c r="CV34" s="61">
        <f t="shared" si="56"/>
        <v>-3.6096432767260614E-2</v>
      </c>
      <c r="CW34" s="61">
        <f t="shared" si="57"/>
        <v>-5.5051253459224014E-3</v>
      </c>
      <c r="CX34" s="61">
        <f t="shared" si="58"/>
        <v>-1.5131693819570025E-2</v>
      </c>
    </row>
    <row r="35" spans="1:102" x14ac:dyDescent="0.2">
      <c r="A35" s="59">
        <f>+'Indice PondENGHO'!A34</f>
        <v>43678</v>
      </c>
      <c r="B35" s="53">
        <f>+'Indice PondENGHO'!B34</f>
        <v>8</v>
      </c>
      <c r="C35" s="53">
        <f>+'Indice PondENGHO'!C34</f>
        <v>2019</v>
      </c>
      <c r="D35" s="60">
        <f>+'Indice PondENGHO'!BL34</f>
        <v>240.83682250976563</v>
      </c>
      <c r="E35" s="60">
        <f>+'Indice PondENGHO'!BM34</f>
        <v>240.93124389648438</v>
      </c>
      <c r="F35" s="60">
        <f>+'Indice PondENGHO'!BN34</f>
        <v>240.9910888671875</v>
      </c>
      <c r="G35" s="60">
        <f>+'Indice PondENGHO'!BO34</f>
        <v>240.77655029296875</v>
      </c>
      <c r="H35" s="60">
        <f>+'Indice PondENGHO'!BP34</f>
        <v>240.19607543945313</v>
      </c>
      <c r="I35" s="60">
        <f>+'Indice PondENGHO'!CD34</f>
        <v>240.6583251953125</v>
      </c>
      <c r="K35" s="61">
        <f t="shared" si="29"/>
        <v>0.48796383843029512</v>
      </c>
      <c r="L35" s="61">
        <f t="shared" si="30"/>
        <v>0.61004672287168471</v>
      </c>
      <c r="M35" s="61">
        <f t="shared" si="31"/>
        <v>0.69150911098524637</v>
      </c>
      <c r="N35" s="61">
        <f t="shared" si="32"/>
        <v>0.87495814329121024</v>
      </c>
      <c r="O35" s="61">
        <f t="shared" si="33"/>
        <v>1.2724931305142371</v>
      </c>
      <c r="P35" s="61">
        <f t="shared" si="34"/>
        <v>3.9369709460926736</v>
      </c>
      <c r="Q35" s="61">
        <f t="shared" si="35"/>
        <v>3.936980060855233</v>
      </c>
      <c r="S35" s="60">
        <f>+'Indice PondENGHO'!D34</f>
        <v>243.38589477539063</v>
      </c>
      <c r="T35" s="60">
        <f>+'Indice PondENGHO'!P34</f>
        <v>243.15919494628906</v>
      </c>
      <c r="U35" s="60">
        <f>+'Indice PondENGHO'!AB34</f>
        <v>242.86398315429688</v>
      </c>
      <c r="V35" s="60">
        <f>+'Indice PondENGHO'!AN34</f>
        <v>242.65191650390625</v>
      </c>
      <c r="W35" s="60">
        <f>+'Indice PondENGHO'!AZ34</f>
        <v>242.42572021484375</v>
      </c>
      <c r="Y35" s="61">
        <f t="shared" si="36"/>
        <v>1.5590485404101726</v>
      </c>
      <c r="Z35" s="61">
        <f t="shared" si="37"/>
        <v>1.2274134895990829</v>
      </c>
      <c r="AA35" s="61">
        <f t="shared" si="38"/>
        <v>1.1056518552146428</v>
      </c>
      <c r="AB35" s="61">
        <f t="shared" si="39"/>
        <v>0.90865719764078801</v>
      </c>
      <c r="AC35" s="61">
        <f t="shared" si="40"/>
        <v>0.6684674891627681</v>
      </c>
      <c r="AE35" s="60">
        <f>+'Indice PondENGHO'!D34</f>
        <v>243.38589477539063</v>
      </c>
      <c r="AF35" s="60">
        <f>+'Indice PondENGHO'!E34</f>
        <v>198.69334411621094</v>
      </c>
      <c r="AG35" s="60">
        <f>+'Indice PondENGHO'!F34</f>
        <v>195.65580749511719</v>
      </c>
      <c r="AH35" s="60">
        <f>+'Indice PondENGHO'!G34</f>
        <v>300.27255249023438</v>
      </c>
      <c r="AI35" s="60">
        <f>+'Indice PondENGHO'!H34</f>
        <v>234.24351501464844</v>
      </c>
      <c r="AJ35" s="60">
        <f>+'Indice PondENGHO'!I34</f>
        <v>261.0052490234375</v>
      </c>
      <c r="AK35" s="60">
        <f>+'Indice PondENGHO'!J34</f>
        <v>254.21316528320313</v>
      </c>
      <c r="AL35" s="60">
        <f>+'Indice PondENGHO'!K34</f>
        <v>272.54190063476563</v>
      </c>
      <c r="AM35" s="60">
        <f>+'Indice PondENGHO'!L34</f>
        <v>226.19197082519531</v>
      </c>
      <c r="AN35" s="60">
        <f>+'Indice PondENGHO'!M34</f>
        <v>224.45201110839844</v>
      </c>
      <c r="AO35" s="60">
        <f>+'Indice PondENGHO'!N34</f>
        <v>222.56477355957031</v>
      </c>
      <c r="AP35" s="60">
        <f>+'Indice PondENGHO'!O34</f>
        <v>236.00212097167969</v>
      </c>
      <c r="AQ35" s="60">
        <f t="shared" si="0"/>
        <v>240.83682250976563</v>
      </c>
      <c r="AR35" s="60"/>
      <c r="AS35" s="60">
        <f>+'Indice PondENGHO'!AZ34</f>
        <v>242.42572021484375</v>
      </c>
      <c r="AT35" s="60">
        <f>+'Indice PondENGHO'!BA34</f>
        <v>198.80960083007813</v>
      </c>
      <c r="AU35" s="60">
        <f>+'Indice PondENGHO'!BB34</f>
        <v>198.3426513671875</v>
      </c>
      <c r="AV35" s="60">
        <f>+'Indice PondENGHO'!BC34</f>
        <v>290.2269287109375</v>
      </c>
      <c r="AW35" s="60">
        <f>+'Indice PondENGHO'!BD34</f>
        <v>235.85986328125</v>
      </c>
      <c r="AX35" s="60">
        <f>+'Indice PondENGHO'!BE34</f>
        <v>258.22491455078125</v>
      </c>
      <c r="AY35" s="60">
        <f>+'Indice PondENGHO'!BF34</f>
        <v>253.73844909667969</v>
      </c>
      <c r="AZ35" s="60">
        <f>+'Indice PondENGHO'!BG34</f>
        <v>271.29318237304688</v>
      </c>
      <c r="BA35" s="60">
        <f>+'Indice PondENGHO'!BH34</f>
        <v>225.7471923828125</v>
      </c>
      <c r="BB35" s="60">
        <f>+'Indice PondENGHO'!BI34</f>
        <v>224.10333251953125</v>
      </c>
      <c r="BC35" s="60">
        <f>+'Indice PondENGHO'!BJ34</f>
        <v>220.41029357910156</v>
      </c>
      <c r="BD35" s="60">
        <f>+'Indice PondENGHO'!BK34</f>
        <v>233.90400695800781</v>
      </c>
      <c r="BE35" s="60">
        <f t="shared" si="1"/>
        <v>240.19607543945313</v>
      </c>
      <c r="BG35" s="61">
        <f t="shared" si="41"/>
        <v>1.5590485404101726</v>
      </c>
      <c r="BH35" s="61">
        <f t="shared" si="4"/>
        <v>8.6493699819382222E-2</v>
      </c>
      <c r="BI35" s="61">
        <f t="shared" si="5"/>
        <v>0.22632316753944381</v>
      </c>
      <c r="BJ35" s="61">
        <f t="shared" si="6"/>
        <v>0.39838500562737827</v>
      </c>
      <c r="BK35" s="61">
        <f t="shared" si="7"/>
        <v>0.23310002216435718</v>
      </c>
      <c r="BL35" s="61">
        <f t="shared" si="8"/>
        <v>0.22748382833538761</v>
      </c>
      <c r="BM35" s="61">
        <f t="shared" si="9"/>
        <v>0.41142056668740884</v>
      </c>
      <c r="BN35" s="61">
        <f t="shared" si="10"/>
        <v>9.2667273309530493E-2</v>
      </c>
      <c r="BO35" s="61">
        <f t="shared" si="11"/>
        <v>0.28263673469191719</v>
      </c>
      <c r="BP35" s="61">
        <f t="shared" si="12"/>
        <v>4.5991453465234047E-2</v>
      </c>
      <c r="BQ35" s="61">
        <f t="shared" si="13"/>
        <v>0.15088591660358758</v>
      </c>
      <c r="BR35" s="61">
        <f t="shared" si="14"/>
        <v>0.1558207681931108</v>
      </c>
      <c r="BS35" s="61">
        <f t="shared" si="59"/>
        <v>3.8702569768469108</v>
      </c>
      <c r="BT35" s="61">
        <f t="shared" si="42"/>
        <v>3.9946756984587717</v>
      </c>
      <c r="BV35" s="61">
        <f t="shared" si="43"/>
        <v>0.44820175266252521</v>
      </c>
      <c r="BW35" s="61">
        <f t="shared" si="15"/>
        <v>7.1699632599224766E-2</v>
      </c>
      <c r="BX35" s="61">
        <f t="shared" si="16"/>
        <v>0.17357723839857775</v>
      </c>
      <c r="BY35" s="61">
        <f t="shared" si="17"/>
        <v>0.36773421601830536</v>
      </c>
      <c r="BZ35" s="61">
        <f t="shared" si="18"/>
        <v>0.38997436342924796</v>
      </c>
      <c r="CA35" s="61">
        <f t="shared" si="19"/>
        <v>0.44643744936359697</v>
      </c>
      <c r="CB35" s="61">
        <f t="shared" si="20"/>
        <v>0.67217177190901622</v>
      </c>
      <c r="CC35" s="61">
        <f t="shared" si="21"/>
        <v>7.876931984214143E-2</v>
      </c>
      <c r="CD35" s="61">
        <f t="shared" si="22"/>
        <v>0.38560214101939805</v>
      </c>
      <c r="CE35" s="61">
        <f t="shared" si="23"/>
        <v>9.612480447677646E-2</v>
      </c>
      <c r="CF35" s="61">
        <f t="shared" si="24"/>
        <v>0.26488551364285112</v>
      </c>
      <c r="CG35" s="61">
        <f t="shared" si="25"/>
        <v>0.20341797557634037</v>
      </c>
      <c r="CH35" s="61">
        <f t="shared" si="44"/>
        <v>3.5985961789380019</v>
      </c>
      <c r="CI35" s="53">
        <f t="shared" si="45"/>
        <v>3.9453840500935033</v>
      </c>
      <c r="CK35" s="61">
        <f t="shared" si="26"/>
        <v>0.8905810512474045</v>
      </c>
      <c r="CL35" s="61">
        <f t="shared" si="46"/>
        <v>1.4794067220157456E-2</v>
      </c>
      <c r="CM35" s="61">
        <f t="shared" si="47"/>
        <v>5.2745929140866066E-2</v>
      </c>
      <c r="CN35" s="61">
        <f t="shared" si="48"/>
        <v>3.0650789609072915E-2</v>
      </c>
      <c r="CO35" s="61">
        <f t="shared" si="49"/>
        <v>-0.15687434126489078</v>
      </c>
      <c r="CP35" s="61">
        <f t="shared" si="50"/>
        <v>-0.21895362102820937</v>
      </c>
      <c r="CQ35" s="61">
        <f t="shared" si="51"/>
        <v>-0.26075120522160739</v>
      </c>
      <c r="CR35" s="61">
        <f t="shared" si="52"/>
        <v>1.3897953467389063E-2</v>
      </c>
      <c r="CS35" s="61">
        <f t="shared" si="53"/>
        <v>-0.10296540632748086</v>
      </c>
      <c r="CT35" s="61">
        <f t="shared" si="54"/>
        <v>-5.0133351011542412E-2</v>
      </c>
      <c r="CU35" s="61">
        <f t="shared" si="55"/>
        <v>-0.11399959703926354</v>
      </c>
      <c r="CV35" s="61">
        <f t="shared" si="56"/>
        <v>-4.7597207383229562E-2</v>
      </c>
      <c r="CW35" s="61">
        <f t="shared" si="57"/>
        <v>0.27166079790890896</v>
      </c>
      <c r="CX35" s="61">
        <f t="shared" si="58"/>
        <v>4.9291648365268337E-2</v>
      </c>
    </row>
    <row r="36" spans="1:102" x14ac:dyDescent="0.2">
      <c r="A36" s="59">
        <f>+'Indice PondENGHO'!A35</f>
        <v>43709</v>
      </c>
      <c r="B36" s="53">
        <f>+'Indice PondENGHO'!B35</f>
        <v>9</v>
      </c>
      <c r="C36" s="53">
        <f>+'Indice PondENGHO'!C35</f>
        <v>2019</v>
      </c>
      <c r="D36" s="60">
        <f>+'Indice PondENGHO'!BL35</f>
        <v>253.40168762207031</v>
      </c>
      <c r="E36" s="60">
        <f>+'Indice PondENGHO'!BM35</f>
        <v>253.45368957519531</v>
      </c>
      <c r="F36" s="60">
        <f>+'Indice PondENGHO'!BN35</f>
        <v>253.69621276855469</v>
      </c>
      <c r="G36" s="60">
        <f>+'Indice PondENGHO'!BO35</f>
        <v>253.54476928710938</v>
      </c>
      <c r="H36" s="60">
        <f>+'Indice PondENGHO'!BP35</f>
        <v>252.99739074707031</v>
      </c>
      <c r="I36" s="60">
        <f>+'Indice PondENGHO'!CD35</f>
        <v>253.36308288574219</v>
      </c>
      <c r="K36" s="61">
        <f t="shared" si="29"/>
        <v>0.63764955982062088</v>
      </c>
      <c r="L36" s="61">
        <f t="shared" si="30"/>
        <v>0.80768890729588172</v>
      </c>
      <c r="M36" s="61">
        <f t="shared" si="31"/>
        <v>0.93294325936855027</v>
      </c>
      <c r="N36" s="61">
        <f t="shared" si="32"/>
        <v>1.1818397383744419</v>
      </c>
      <c r="O36" s="61">
        <f t="shared" si="33"/>
        <v>1.7190557592740086</v>
      </c>
      <c r="P36" s="61">
        <f t="shared" si="34"/>
        <v>5.2791772241335035</v>
      </c>
      <c r="Q36" s="61">
        <f t="shared" si="35"/>
        <v>5.2791681651232381</v>
      </c>
      <c r="S36" s="60">
        <f>+'Indice PondENGHO'!D35</f>
        <v>255.55094909667969</v>
      </c>
      <c r="T36" s="60">
        <f>+'Indice PondENGHO'!P35</f>
        <v>255.25648498535156</v>
      </c>
      <c r="U36" s="60">
        <f>+'Indice PondENGHO'!AB35</f>
        <v>254.93719482421875</v>
      </c>
      <c r="V36" s="60">
        <f>+'Indice PondENGHO'!AN35</f>
        <v>254.67240905761719</v>
      </c>
      <c r="W36" s="60">
        <f>+'Indice PondENGHO'!AZ35</f>
        <v>254.36216735839844</v>
      </c>
      <c r="Y36" s="61">
        <f t="shared" si="36"/>
        <v>1.7413882578982818</v>
      </c>
      <c r="Z36" s="61">
        <f t="shared" si="37"/>
        <v>1.3905317237691908</v>
      </c>
      <c r="AA36" s="61">
        <f t="shared" si="38"/>
        <v>1.2712798630383579</v>
      </c>
      <c r="AB36" s="61">
        <f t="shared" si="39"/>
        <v>1.0524278114688099</v>
      </c>
      <c r="AC36" s="61">
        <f t="shared" si="40"/>
        <v>0.7801306607482873</v>
      </c>
      <c r="AE36" s="60">
        <f>+'Indice PondENGHO'!D35</f>
        <v>255.55094909667969</v>
      </c>
      <c r="AF36" s="60">
        <f>+'Indice PondENGHO'!E35</f>
        <v>206.41940307617188</v>
      </c>
      <c r="AG36" s="60">
        <f>+'Indice PondENGHO'!F35</f>
        <v>207.19990539550781</v>
      </c>
      <c r="AH36" s="60">
        <f>+'Indice PondENGHO'!G35</f>
        <v>306.56375122070313</v>
      </c>
      <c r="AI36" s="60">
        <f>+'Indice PondENGHO'!H35</f>
        <v>249.96083068847656</v>
      </c>
      <c r="AJ36" s="60">
        <f>+'Indice PondENGHO'!I35</f>
        <v>283.31488037109375</v>
      </c>
      <c r="AK36" s="60">
        <f>+'Indice PondENGHO'!J35</f>
        <v>266.33358764648438</v>
      </c>
      <c r="AL36" s="60">
        <f>+'Indice PondENGHO'!K35</f>
        <v>291.37234497070313</v>
      </c>
      <c r="AM36" s="60">
        <f>+'Indice PondENGHO'!L35</f>
        <v>241.67062377929688</v>
      </c>
      <c r="AN36" s="60">
        <f>+'Indice PondENGHO'!M35</f>
        <v>229.60258483886719</v>
      </c>
      <c r="AO36" s="60">
        <f>+'Indice PondENGHO'!N35</f>
        <v>234.65751647949219</v>
      </c>
      <c r="AP36" s="60">
        <f>+'Indice PondENGHO'!O35</f>
        <v>255.29975891113281</v>
      </c>
      <c r="AQ36" s="60">
        <f t="shared" si="0"/>
        <v>253.40168762207031</v>
      </c>
      <c r="AR36" s="60"/>
      <c r="AS36" s="60">
        <f>+'Indice PondENGHO'!AZ35</f>
        <v>254.36216735839844</v>
      </c>
      <c r="AT36" s="60">
        <f>+'Indice PondENGHO'!BA35</f>
        <v>206.61250305175781</v>
      </c>
      <c r="AU36" s="60">
        <f>+'Indice PondENGHO'!BB35</f>
        <v>209.87367248535156</v>
      </c>
      <c r="AV36" s="60">
        <f>+'Indice PondENGHO'!BC35</f>
        <v>295.8646240234375</v>
      </c>
      <c r="AW36" s="60">
        <f>+'Indice PondENGHO'!BD35</f>
        <v>251.50016784667969</v>
      </c>
      <c r="AX36" s="60">
        <f>+'Indice PondENGHO'!BE35</f>
        <v>279.08798217773438</v>
      </c>
      <c r="AY36" s="60">
        <f>+'Indice PondENGHO'!BF35</f>
        <v>265.64892578125</v>
      </c>
      <c r="AZ36" s="60">
        <f>+'Indice PondENGHO'!BG35</f>
        <v>289.52365112304688</v>
      </c>
      <c r="BA36" s="60">
        <f>+'Indice PondENGHO'!BH35</f>
        <v>240.82984924316406</v>
      </c>
      <c r="BB36" s="60">
        <f>+'Indice PondENGHO'!BI35</f>
        <v>229.27984619140625</v>
      </c>
      <c r="BC36" s="60">
        <f>+'Indice PondENGHO'!BJ35</f>
        <v>231.88986206054688</v>
      </c>
      <c r="BD36" s="60">
        <f>+'Indice PondENGHO'!BK35</f>
        <v>252.84213256835938</v>
      </c>
      <c r="BE36" s="60">
        <f t="shared" si="1"/>
        <v>252.99739074707031</v>
      </c>
      <c r="BG36" s="61">
        <f t="shared" ref="BG36:BG67" si="60">+AE$1*(AE36-AE35)/$AQ35</f>
        <v>1.7413882578982818</v>
      </c>
      <c r="BH36" s="61">
        <f t="shared" ref="BH36:BH67" si="61">+AF$1*(AF36-AF35)/$AQ35</f>
        <v>7.1333762259739961E-2</v>
      </c>
      <c r="BI36" s="61">
        <f t="shared" ref="BI36:BI67" si="62">+AG$1*(AG36-AG35)/$AQ35</f>
        <v>0.38309687249704227</v>
      </c>
      <c r="BJ36" s="61">
        <f t="shared" ref="BJ36:BJ67" si="63">+AH$1*(AH36-AH35)/$AQ35</f>
        <v>0.37070664734753428</v>
      </c>
      <c r="BK36" s="61">
        <f t="shared" ref="BK36:BK67" si="64">+AI$1*(AI36-AI35)/$AQ35</f>
        <v>0.26883345974492184</v>
      </c>
      <c r="BL36" s="61">
        <f t="shared" ref="BL36:BL67" si="65">+AJ$1*(AJ36-AJ35)/$AQ35</f>
        <v>0.38772905362509796</v>
      </c>
      <c r="BM36" s="61">
        <f t="shared" ref="BM36:BM67" si="66">+AK$1*(AK36-AK35)/$AQ35</f>
        <v>0.52283438753006262</v>
      </c>
      <c r="BN36" s="61">
        <f t="shared" ref="BN36:BN67" si="67">+AL$1*(AL36-AL35)/$AQ35</f>
        <v>0.39216747632724491</v>
      </c>
      <c r="BO36" s="61">
        <f t="shared" ref="BO36:BO67" si="68">+AM$1*(AM36-AM35)/$AQ35</f>
        <v>0.49502113875140619</v>
      </c>
      <c r="BP36" s="61">
        <f t="shared" ref="BP36:BP67" si="69">+AN$1*(AN36-AN35)/$AQ35</f>
        <v>3.5248776929887635E-2</v>
      </c>
      <c r="BQ36" s="61">
        <f t="shared" ref="BQ36:BQ67" si="70">+AO$1*(AO36-AO35)/$AQ35</f>
        <v>0.22036575352091317</v>
      </c>
      <c r="BR36" s="61">
        <f t="shared" ref="BR36:BR67" si="71">+AP$1*(AP36-AP35)/$AQ35</f>
        <v>0.29399801837931838</v>
      </c>
      <c r="BS36" s="61">
        <f t="shared" si="59"/>
        <v>5.1827236048114518</v>
      </c>
      <c r="BT36" s="61">
        <f t="shared" si="42"/>
        <v>5.2171694433458926</v>
      </c>
      <c r="BV36" s="61">
        <f t="shared" si="43"/>
        <v>0.6684674891627681</v>
      </c>
      <c r="BW36" s="61">
        <f t="shared" si="15"/>
        <v>5.9785593095359371E-2</v>
      </c>
      <c r="BX36" s="61">
        <f t="shared" si="16"/>
        <v>0.28658147435984876</v>
      </c>
      <c r="BY36" s="61">
        <f t="shared" si="17"/>
        <v>0.34313873657560245</v>
      </c>
      <c r="BZ36" s="61">
        <f t="shared" si="18"/>
        <v>0.45550230126079427</v>
      </c>
      <c r="CA36" s="61">
        <f t="shared" si="19"/>
        <v>0.69456803205728312</v>
      </c>
      <c r="CB36" s="61">
        <f t="shared" si="20"/>
        <v>0.77576472366485605</v>
      </c>
      <c r="CC36" s="61">
        <f t="shared" si="21"/>
        <v>0.34576449250658364</v>
      </c>
      <c r="CD36" s="61">
        <f t="shared" si="22"/>
        <v>0.61199788671447919</v>
      </c>
      <c r="CE36" s="61">
        <f t="shared" si="23"/>
        <v>8.1116531917108423E-2</v>
      </c>
      <c r="CF36" s="61">
        <f t="shared" si="24"/>
        <v>0.3900592246855405</v>
      </c>
      <c r="CG36" s="61">
        <f t="shared" si="25"/>
        <v>0.39485630495140589</v>
      </c>
      <c r="CH36" s="61">
        <f t="shared" si="44"/>
        <v>5.1076027909516295</v>
      </c>
      <c r="CI36" s="53">
        <f t="shared" si="45"/>
        <v>5.3295272556791007</v>
      </c>
      <c r="CK36" s="61">
        <f t="shared" ref="CK36:CK67" si="72">+BG36-BV37</f>
        <v>0.96125759714999448</v>
      </c>
      <c r="CL36" s="61">
        <f t="shared" si="46"/>
        <v>1.1548169164380589E-2</v>
      </c>
      <c r="CM36" s="61">
        <f t="shared" si="47"/>
        <v>9.6515398137193509E-2</v>
      </c>
      <c r="CN36" s="61">
        <f t="shared" si="48"/>
        <v>2.7567910771931825E-2</v>
      </c>
      <c r="CO36" s="61">
        <f t="shared" si="49"/>
        <v>-0.18666884151587243</v>
      </c>
      <c r="CP36" s="61">
        <f t="shared" si="50"/>
        <v>-0.30683897843218516</v>
      </c>
      <c r="CQ36" s="61">
        <f t="shared" si="51"/>
        <v>-0.25293033613479343</v>
      </c>
      <c r="CR36" s="61">
        <f t="shared" si="52"/>
        <v>4.640298382066127E-2</v>
      </c>
      <c r="CS36" s="61">
        <f t="shared" si="53"/>
        <v>-0.116976747963073</v>
      </c>
      <c r="CT36" s="61">
        <f t="shared" si="54"/>
        <v>-4.5867754987220788E-2</v>
      </c>
      <c r="CU36" s="61">
        <f t="shared" si="55"/>
        <v>-0.16969347116462732</v>
      </c>
      <c r="CV36" s="61">
        <f t="shared" si="56"/>
        <v>-0.10085828657208751</v>
      </c>
      <c r="CW36" s="61">
        <f t="shared" si="57"/>
        <v>7.5120813859822277E-2</v>
      </c>
      <c r="CX36" s="61">
        <f t="shared" si="58"/>
        <v>-0.11235781233320807</v>
      </c>
    </row>
    <row r="37" spans="1:102" x14ac:dyDescent="0.2">
      <c r="A37" s="59">
        <f>+'Indice PondENGHO'!A36</f>
        <v>43739</v>
      </c>
      <c r="B37" s="53">
        <f>+'Indice PondENGHO'!B36</f>
        <v>10</v>
      </c>
      <c r="C37" s="53">
        <f>+'Indice PondENGHO'!C36</f>
        <v>2019</v>
      </c>
      <c r="D37" s="60">
        <f>+'Indice PondENGHO'!BL36</f>
        <v>260.34283447265625</v>
      </c>
      <c r="E37" s="60">
        <f>+'Indice PondENGHO'!BM36</f>
        <v>260.73284912109375</v>
      </c>
      <c r="F37" s="60">
        <f>+'Indice PondENGHO'!BN36</f>
        <v>261.13690185546875</v>
      </c>
      <c r="G37" s="60">
        <f>+'Indice PondENGHO'!BO36</f>
        <v>261.26480102539063</v>
      </c>
      <c r="H37" s="60">
        <f>+'Indice PondENGHO'!BP36</f>
        <v>261.09478759765625</v>
      </c>
      <c r="I37" s="60">
        <f>+'Indice PondENGHO'!CD36</f>
        <v>260.9920654296875</v>
      </c>
      <c r="K37" s="61">
        <f t="shared" si="29"/>
        <v>0.33459004967293188</v>
      </c>
      <c r="L37" s="61">
        <f t="shared" si="30"/>
        <v>0.44595779097715366</v>
      </c>
      <c r="M37" s="61">
        <f t="shared" si="31"/>
        <v>0.51897571918144914</v>
      </c>
      <c r="N37" s="61">
        <f t="shared" si="32"/>
        <v>0.67874228594875496</v>
      </c>
      <c r="O37" s="61">
        <f t="shared" si="33"/>
        <v>1.032852603368245</v>
      </c>
      <c r="P37" s="61">
        <f t="shared" si="34"/>
        <v>3.011118449148535</v>
      </c>
      <c r="Q37" s="61">
        <f t="shared" si="35"/>
        <v>3.011086878582736</v>
      </c>
      <c r="S37" s="60">
        <f>+'Indice PondENGHO'!D36</f>
        <v>260.00662231445313</v>
      </c>
      <c r="T37" s="60">
        <f>+'Indice PondENGHO'!P36</f>
        <v>259.76837158203125</v>
      </c>
      <c r="U37" s="60">
        <f>+'Indice PondENGHO'!AB36</f>
        <v>259.519287109375</v>
      </c>
      <c r="V37" s="60">
        <f>+'Indice PondENGHO'!AN36</f>
        <v>259.29458618164063</v>
      </c>
      <c r="W37" s="60">
        <f>+'Indice PondENGHO'!AZ36</f>
        <v>258.97467041015625</v>
      </c>
      <c r="Y37" s="61">
        <f t="shared" si="36"/>
        <v>0.60618931473414728</v>
      </c>
      <c r="Z37" s="61">
        <f t="shared" si="37"/>
        <v>0.49299837601628904</v>
      </c>
      <c r="AA37" s="61">
        <f t="shared" si="38"/>
        <v>0.45832039628605076</v>
      </c>
      <c r="AB37" s="61">
        <f t="shared" si="39"/>
        <v>0.38430511851439153</v>
      </c>
      <c r="AC37" s="61">
        <f t="shared" si="40"/>
        <v>0.28620604293595375</v>
      </c>
      <c r="AE37" s="60">
        <f>+'Indice PondENGHO'!D36</f>
        <v>260.00662231445313</v>
      </c>
      <c r="AF37" s="60">
        <f>+'Indice PondENGHO'!E36</f>
        <v>218.86048889160156</v>
      </c>
      <c r="AG37" s="60">
        <f>+'Indice PondENGHO'!F36</f>
        <v>214.92010498046875</v>
      </c>
      <c r="AH37" s="60">
        <f>+'Indice PondENGHO'!G36</f>
        <v>311.79135131835938</v>
      </c>
      <c r="AI37" s="60">
        <f>+'Indice PondENGHO'!H36</f>
        <v>269.33914184570313</v>
      </c>
      <c r="AJ37" s="60">
        <f>+'Indice PondENGHO'!I36</f>
        <v>296.71469116210938</v>
      </c>
      <c r="AK37" s="60">
        <f>+'Indice PondENGHO'!J36</f>
        <v>275.84799194335938</v>
      </c>
      <c r="AL37" s="60">
        <f>+'Indice PondENGHO'!K36</f>
        <v>292.96255493164063</v>
      </c>
      <c r="AM37" s="60">
        <f>+'Indice PondENGHO'!L36</f>
        <v>246.74559020996094</v>
      </c>
      <c r="AN37" s="60">
        <f>+'Indice PondENGHO'!M36</f>
        <v>235.19558715820313</v>
      </c>
      <c r="AO37" s="60">
        <f>+'Indice PondENGHO'!N36</f>
        <v>240.69677734375</v>
      </c>
      <c r="AP37" s="60">
        <f>+'Indice PondENGHO'!O36</f>
        <v>265.11553955078125</v>
      </c>
      <c r="AQ37" s="60">
        <f t="shared" si="0"/>
        <v>260.34283447265625</v>
      </c>
      <c r="AR37" s="60"/>
      <c r="AS37" s="60">
        <f>+'Indice PondENGHO'!AZ36</f>
        <v>258.97467041015625</v>
      </c>
      <c r="AT37" s="60">
        <f>+'Indice PondENGHO'!BA36</f>
        <v>219.30459594726563</v>
      </c>
      <c r="AU37" s="60">
        <f>+'Indice PondENGHO'!BB36</f>
        <v>217.33755493164063</v>
      </c>
      <c r="AV37" s="60">
        <f>+'Indice PondENGHO'!BC36</f>
        <v>301.54434204101563</v>
      </c>
      <c r="AW37" s="60">
        <f>+'Indice PondENGHO'!BD36</f>
        <v>271.27752685546875</v>
      </c>
      <c r="AX37" s="60">
        <f>+'Indice PondENGHO'!BE36</f>
        <v>291.89202880859375</v>
      </c>
      <c r="AY37" s="60">
        <f>+'Indice PondENGHO'!BF36</f>
        <v>274.84127807617188</v>
      </c>
      <c r="AZ37" s="60">
        <f>+'Indice PondENGHO'!BG36</f>
        <v>290.34841918945313</v>
      </c>
      <c r="BA37" s="60">
        <f>+'Indice PondENGHO'!BH36</f>
        <v>245.52122497558594</v>
      </c>
      <c r="BB37" s="60">
        <f>+'Indice PondENGHO'!BI36</f>
        <v>233.21417236328125</v>
      </c>
      <c r="BC37" s="60">
        <f>+'Indice PondENGHO'!BJ36</f>
        <v>237.95899963378906</v>
      </c>
      <c r="BD37" s="60">
        <f>+'Indice PondENGHO'!BK36</f>
        <v>262.32302856445313</v>
      </c>
      <c r="BE37" s="60">
        <f t="shared" si="1"/>
        <v>261.09478759765625</v>
      </c>
      <c r="BG37" s="61">
        <f t="shared" si="60"/>
        <v>0.60618931473414728</v>
      </c>
      <c r="BH37" s="61">
        <f t="shared" si="61"/>
        <v>0.10917137582485521</v>
      </c>
      <c r="BI37" s="61">
        <f t="shared" si="62"/>
        <v>0.24349526432519669</v>
      </c>
      <c r="BJ37" s="61">
        <f t="shared" si="63"/>
        <v>0.29276065671781987</v>
      </c>
      <c r="BK37" s="61">
        <f t="shared" si="64"/>
        <v>0.31501719221688984</v>
      </c>
      <c r="BL37" s="61">
        <f t="shared" si="65"/>
        <v>0.22133393390136741</v>
      </c>
      <c r="BM37" s="61">
        <f t="shared" si="66"/>
        <v>0.3900689468134968</v>
      </c>
      <c r="BN37" s="61">
        <f t="shared" si="67"/>
        <v>3.1475951009684554E-2</v>
      </c>
      <c r="BO37" s="61">
        <f t="shared" si="68"/>
        <v>0.15425425105543533</v>
      </c>
      <c r="BP37" s="61">
        <f t="shared" si="69"/>
        <v>3.6378670989627236E-2</v>
      </c>
      <c r="BQ37" s="61">
        <f t="shared" si="70"/>
        <v>0.10459633264610392</v>
      </c>
      <c r="BR37" s="61">
        <f t="shared" si="71"/>
        <v>0.14212761860257059</v>
      </c>
      <c r="BS37" s="61">
        <f t="shared" si="59"/>
        <v>2.6468695088371952</v>
      </c>
      <c r="BT37" s="61">
        <f t="shared" si="42"/>
        <v>2.7391873020743862</v>
      </c>
      <c r="BV37" s="61">
        <f t="shared" ref="BV37:BV68" si="73">+AS$1*(AS36-AS35)/$BE35</f>
        <v>0.7801306607482873</v>
      </c>
      <c r="BW37" s="61">
        <f t="shared" si="15"/>
        <v>9.2325886060524165E-2</v>
      </c>
      <c r="BX37" s="61">
        <f t="shared" si="16"/>
        <v>0.17611445410597568</v>
      </c>
      <c r="BY37" s="61">
        <f t="shared" si="17"/>
        <v>0.32820469301776234</v>
      </c>
      <c r="BZ37" s="61">
        <f t="shared" si="18"/>
        <v>0.54684410118232418</v>
      </c>
      <c r="CA37" s="61">
        <f t="shared" si="19"/>
        <v>0.40470049640125699</v>
      </c>
      <c r="CB37" s="61">
        <f t="shared" si="20"/>
        <v>0.56843054766653311</v>
      </c>
      <c r="CC37" s="61">
        <f t="shared" si="21"/>
        <v>1.4851292758574618E-2</v>
      </c>
      <c r="CD37" s="61">
        <f t="shared" si="22"/>
        <v>0.1807266314225367</v>
      </c>
      <c r="CE37" s="61">
        <f t="shared" si="23"/>
        <v>5.8531847977104597E-2</v>
      </c>
      <c r="CF37" s="61">
        <f t="shared" si="24"/>
        <v>0.19578609171616307</v>
      </c>
      <c r="CG37" s="61">
        <f t="shared" si="25"/>
        <v>0.18767279926011246</v>
      </c>
      <c r="CH37" s="61">
        <f t="shared" si="44"/>
        <v>3.534319502317155</v>
      </c>
      <c r="CI37" s="53">
        <f t="shared" si="45"/>
        <v>3.2005851232992155</v>
      </c>
      <c r="CK37" s="61">
        <f t="shared" si="72"/>
        <v>0.31998327179819352</v>
      </c>
      <c r="CL37" s="61">
        <f t="shared" si="46"/>
        <v>1.6845489764331048E-2</v>
      </c>
      <c r="CM37" s="61">
        <f t="shared" si="47"/>
        <v>6.7380810219221016E-2</v>
      </c>
      <c r="CN37" s="61">
        <f t="shared" si="48"/>
        <v>-3.5444036299942472E-2</v>
      </c>
      <c r="CO37" s="61">
        <f t="shared" si="49"/>
        <v>-0.23182690896543434</v>
      </c>
      <c r="CP37" s="61">
        <f t="shared" si="50"/>
        <v>-0.18336656249988958</v>
      </c>
      <c r="CQ37" s="61">
        <f t="shared" si="51"/>
        <v>-0.17836160085303632</v>
      </c>
      <c r="CR37" s="61">
        <f t="shared" si="52"/>
        <v>1.6624658251109935E-2</v>
      </c>
      <c r="CS37" s="61">
        <f t="shared" si="53"/>
        <v>-2.6472380367101367E-2</v>
      </c>
      <c r="CT37" s="61">
        <f t="shared" si="54"/>
        <v>-2.215317698747736E-2</v>
      </c>
      <c r="CU37" s="61">
        <f t="shared" si="55"/>
        <v>-9.1189759070059148E-2</v>
      </c>
      <c r="CV37" s="61">
        <f t="shared" si="56"/>
        <v>-4.5545180657541873E-2</v>
      </c>
      <c r="CW37" s="61">
        <f t="shared" si="57"/>
        <v>-0.88744999347995979</v>
      </c>
      <c r="CX37" s="61">
        <f t="shared" si="58"/>
        <v>-0.46139782122482931</v>
      </c>
    </row>
    <row r="38" spans="1:102" x14ac:dyDescent="0.2">
      <c r="A38" s="59">
        <f>+'Indice PondENGHO'!A37</f>
        <v>43770</v>
      </c>
      <c r="B38" s="53">
        <f>+'Indice PondENGHO'!B37</f>
        <v>11</v>
      </c>
      <c r="C38" s="53">
        <f>+'Indice PondENGHO'!C37</f>
        <v>2019</v>
      </c>
      <c r="D38" s="60">
        <f>+'Indice PondENGHO'!BL37</f>
        <v>272.66427612304688</v>
      </c>
      <c r="E38" s="60">
        <f>+'Indice PondENGHO'!BM37</f>
        <v>272.93594360351563</v>
      </c>
      <c r="F38" s="60">
        <f>+'Indice PondENGHO'!BN37</f>
        <v>273.42596435546875</v>
      </c>
      <c r="G38" s="60">
        <f>+'Indice PondENGHO'!BO37</f>
        <v>273.27606201171875</v>
      </c>
      <c r="H38" s="60">
        <f>+'Indice PondENGHO'!BP37</f>
        <v>272.61416625976563</v>
      </c>
      <c r="I38" s="60">
        <f>+'Indice PondENGHO'!CD37</f>
        <v>272.961181640625</v>
      </c>
      <c r="K38" s="61">
        <f t="shared" si="29"/>
        <v>0.57657969487382099</v>
      </c>
      <c r="L38" s="61">
        <f t="shared" si="30"/>
        <v>0.72576917939459107</v>
      </c>
      <c r="M38" s="61">
        <f t="shared" si="31"/>
        <v>0.83208686261043419</v>
      </c>
      <c r="N38" s="61">
        <f t="shared" si="32"/>
        <v>1.0251571738169933</v>
      </c>
      <c r="O38" s="61">
        <f t="shared" si="33"/>
        <v>1.4263890924898428</v>
      </c>
      <c r="P38" s="61">
        <f t="shared" si="34"/>
        <v>4.5859820031856824</v>
      </c>
      <c r="Q38" s="61">
        <f t="shared" si="35"/>
        <v>4.5860076976792286</v>
      </c>
      <c r="S38" s="60">
        <f>+'Indice PondENGHO'!D37</f>
        <v>275.1231689453125</v>
      </c>
      <c r="T38" s="60">
        <f>+'Indice PondENGHO'!P37</f>
        <v>275.26913452148438</v>
      </c>
      <c r="U38" s="60">
        <f>+'Indice PondENGHO'!AB37</f>
        <v>275.25863647460938</v>
      </c>
      <c r="V38" s="60">
        <f>+'Indice PondENGHO'!AN37</f>
        <v>275.19808959960938</v>
      </c>
      <c r="W38" s="60">
        <f>+'Indice PondENGHO'!AZ37</f>
        <v>275.1624755859375</v>
      </c>
      <c r="Y38" s="61">
        <f t="shared" si="36"/>
        <v>2.001757235795131</v>
      </c>
      <c r="Z38" s="61">
        <f t="shared" si="37"/>
        <v>1.6464299400689646</v>
      </c>
      <c r="AA38" s="61">
        <f t="shared" si="38"/>
        <v>1.5294590906859253</v>
      </c>
      <c r="AB38" s="61">
        <f t="shared" si="39"/>
        <v>1.2832052969056775</v>
      </c>
      <c r="AC38" s="61">
        <f t="shared" si="40"/>
        <v>0.97330273093910191</v>
      </c>
      <c r="AE38" s="60">
        <f>+'Indice PondENGHO'!D37</f>
        <v>275.1231689453125</v>
      </c>
      <c r="AF38" s="60">
        <f>+'Indice PondENGHO'!E37</f>
        <v>229.97264099121094</v>
      </c>
      <c r="AG38" s="60">
        <f>+'Indice PondENGHO'!F37</f>
        <v>225.24502563476563</v>
      </c>
      <c r="AH38" s="60">
        <f>+'Indice PondENGHO'!G37</f>
        <v>316.275390625</v>
      </c>
      <c r="AI38" s="60">
        <f>+'Indice PondENGHO'!H37</f>
        <v>271.70040893554688</v>
      </c>
      <c r="AJ38" s="60">
        <f>+'Indice PondENGHO'!I37</f>
        <v>315.8868408203125</v>
      </c>
      <c r="AK38" s="60">
        <f>+'Indice PondENGHO'!J37</f>
        <v>289.26077270507813</v>
      </c>
      <c r="AL38" s="60">
        <f>+'Indice PondENGHO'!K37</f>
        <v>314.74688720703125</v>
      </c>
      <c r="AM38" s="60">
        <f>+'Indice PondENGHO'!L37</f>
        <v>256.16403198242188</v>
      </c>
      <c r="AN38" s="60">
        <f>+'Indice PondENGHO'!M37</f>
        <v>249.35997009277344</v>
      </c>
      <c r="AO38" s="60">
        <f>+'Indice PondENGHO'!N37</f>
        <v>248.87458801269531</v>
      </c>
      <c r="AP38" s="60">
        <f>+'Indice PondENGHO'!O37</f>
        <v>278.52182006835938</v>
      </c>
      <c r="AQ38" s="60">
        <f t="shared" si="0"/>
        <v>272.66427612304688</v>
      </c>
      <c r="AR38" s="60"/>
      <c r="AS38" s="60">
        <f>+'Indice PondENGHO'!AZ37</f>
        <v>275.1624755859375</v>
      </c>
      <c r="AT38" s="60">
        <f>+'Indice PondENGHO'!BA37</f>
        <v>230.42427062988281</v>
      </c>
      <c r="AU38" s="60">
        <f>+'Indice PondENGHO'!BB37</f>
        <v>227.95567321777344</v>
      </c>
      <c r="AV38" s="60">
        <f>+'Indice PondENGHO'!BC37</f>
        <v>306.53994750976563</v>
      </c>
      <c r="AW38" s="60">
        <f>+'Indice PondENGHO'!BD37</f>
        <v>273.55526733398438</v>
      </c>
      <c r="AX38" s="60">
        <f>+'Indice PondENGHO'!BE37</f>
        <v>309.94046020507813</v>
      </c>
      <c r="AY38" s="60">
        <f>+'Indice PondENGHO'!BF37</f>
        <v>287.166259765625</v>
      </c>
      <c r="AZ38" s="60">
        <f>+'Indice PondENGHO'!BG37</f>
        <v>311.88555908203125</v>
      </c>
      <c r="BA38" s="60">
        <f>+'Indice PondENGHO'!BH37</f>
        <v>254.35786437988281</v>
      </c>
      <c r="BB38" s="60">
        <f>+'Indice PondENGHO'!BI37</f>
        <v>251.21136474609375</v>
      </c>
      <c r="BC38" s="60">
        <f>+'Indice PondENGHO'!BJ37</f>
        <v>245.78594970703125</v>
      </c>
      <c r="BD38" s="60">
        <f>+'Indice PondENGHO'!BK37</f>
        <v>274.55612182617188</v>
      </c>
      <c r="BE38" s="60">
        <f t="shared" si="1"/>
        <v>272.61416625976563</v>
      </c>
      <c r="BG38" s="61">
        <f t="shared" si="60"/>
        <v>2.001757235795131</v>
      </c>
      <c r="BH38" s="61">
        <f t="shared" si="61"/>
        <v>9.4910125794552741E-2</v>
      </c>
      <c r="BI38" s="61">
        <f t="shared" si="62"/>
        <v>0.3169659334113174</v>
      </c>
      <c r="BJ38" s="61">
        <f t="shared" si="63"/>
        <v>0.24442388358640568</v>
      </c>
      <c r="BK38" s="61">
        <f t="shared" si="64"/>
        <v>3.7361759399241821E-2</v>
      </c>
      <c r="BL38" s="61">
        <f t="shared" si="65"/>
        <v>0.30823646934082582</v>
      </c>
      <c r="BM38" s="61">
        <f t="shared" si="66"/>
        <v>0.53523249893760183</v>
      </c>
      <c r="BN38" s="61">
        <f t="shared" si="67"/>
        <v>0.41969376546124437</v>
      </c>
      <c r="BO38" s="61">
        <f t="shared" si="68"/>
        <v>0.27864220538699491</v>
      </c>
      <c r="BP38" s="61">
        <f t="shared" si="69"/>
        <v>8.9673343538802297E-2</v>
      </c>
      <c r="BQ38" s="61">
        <f t="shared" si="70"/>
        <v>0.13785851435282248</v>
      </c>
      <c r="BR38" s="61">
        <f t="shared" si="71"/>
        <v>0.18894082680014712</v>
      </c>
      <c r="BS38" s="61">
        <f t="shared" si="59"/>
        <v>4.653696561805087</v>
      </c>
      <c r="BT38" s="61">
        <f t="shared" si="42"/>
        <v>4.7327754095282115</v>
      </c>
      <c r="BV38" s="61">
        <f t="shared" si="73"/>
        <v>0.28620604293595375</v>
      </c>
      <c r="BW38" s="61">
        <f t="shared" si="15"/>
        <v>7.8379080497515421E-2</v>
      </c>
      <c r="BX38" s="61">
        <f t="shared" si="16"/>
        <v>0.24277033051851185</v>
      </c>
      <c r="BY38" s="61">
        <f t="shared" si="17"/>
        <v>0.27972029962187805</v>
      </c>
      <c r="BZ38" s="61">
        <f t="shared" si="18"/>
        <v>6.1026338663244341E-2</v>
      </c>
      <c r="CA38" s="61">
        <f t="shared" si="19"/>
        <v>0.55276914518899334</v>
      </c>
      <c r="CB38" s="61">
        <f t="shared" si="20"/>
        <v>0.738507434841706</v>
      </c>
      <c r="CC38" s="61">
        <f t="shared" si="21"/>
        <v>0.37578400538404577</v>
      </c>
      <c r="CD38" s="61">
        <f t="shared" si="22"/>
        <v>0.32985791561633659</v>
      </c>
      <c r="CE38" s="61">
        <f t="shared" si="23"/>
        <v>0.25944450303309191</v>
      </c>
      <c r="CF38" s="61">
        <f t="shared" si="24"/>
        <v>0.24466128868325812</v>
      </c>
      <c r="CG38" s="61">
        <f t="shared" si="25"/>
        <v>0.23464217540542989</v>
      </c>
      <c r="CH38" s="61">
        <f t="shared" si="44"/>
        <v>3.6837685603899644</v>
      </c>
      <c r="CI38" s="53">
        <f t="shared" si="45"/>
        <v>4.4119527502251676</v>
      </c>
      <c r="CK38" s="61">
        <f t="shared" si="72"/>
        <v>1.028454504856029</v>
      </c>
      <c r="CL38" s="61">
        <f t="shared" si="46"/>
        <v>1.653104529703732E-2</v>
      </c>
      <c r="CM38" s="61">
        <f t="shared" si="47"/>
        <v>7.4195602892805551E-2</v>
      </c>
      <c r="CN38" s="61">
        <f t="shared" si="48"/>
        <v>-3.5296416035472372E-2</v>
      </c>
      <c r="CO38" s="61">
        <f t="shared" si="49"/>
        <v>-2.3664579264002519E-2</v>
      </c>
      <c r="CP38" s="61">
        <f t="shared" si="50"/>
        <v>-0.24453267584816751</v>
      </c>
      <c r="CQ38" s="61">
        <f t="shared" si="51"/>
        <v>-0.20327493590410417</v>
      </c>
      <c r="CR38" s="61">
        <f t="shared" si="52"/>
        <v>4.3909760077198601E-2</v>
      </c>
      <c r="CS38" s="61">
        <f t="shared" si="53"/>
        <v>-5.1215710229341682E-2</v>
      </c>
      <c r="CT38" s="61">
        <f t="shared" si="54"/>
        <v>-0.16977115949428961</v>
      </c>
      <c r="CU38" s="61">
        <f t="shared" si="55"/>
        <v>-0.10680277433043564</v>
      </c>
      <c r="CV38" s="61">
        <f t="shared" si="56"/>
        <v>-4.5701348605282771E-2</v>
      </c>
      <c r="CW38" s="61">
        <f t="shared" si="57"/>
        <v>0.96992800141512259</v>
      </c>
      <c r="CX38" s="61">
        <f t="shared" si="58"/>
        <v>0.32082265930304388</v>
      </c>
    </row>
    <row r="39" spans="1:102" x14ac:dyDescent="0.2">
      <c r="A39" s="59">
        <f>+'Indice PondENGHO'!A38</f>
        <v>43800</v>
      </c>
      <c r="B39" s="53">
        <f>+'Indice PondENGHO'!B38</f>
        <v>12</v>
      </c>
      <c r="C39" s="53">
        <f>+'Indice PondENGHO'!C38</f>
        <v>2019</v>
      </c>
      <c r="D39" s="60">
        <f>+'Indice PondENGHO'!BL38</f>
        <v>283.01834106445313</v>
      </c>
      <c r="E39" s="60">
        <f>+'Indice PondENGHO'!BM38</f>
        <v>283.571533203125</v>
      </c>
      <c r="F39" s="60">
        <f>+'Indice PondENGHO'!BN38</f>
        <v>284.22705078125</v>
      </c>
      <c r="G39" s="60">
        <f>+'Indice PondENGHO'!BO38</f>
        <v>284.31808471679688</v>
      </c>
      <c r="H39" s="60">
        <f>+'Indice PondENGHO'!BP38</f>
        <v>283.89682006835938</v>
      </c>
      <c r="I39" s="60">
        <f>+'Indice PondENGHO'!CD38</f>
        <v>283.8912353515625</v>
      </c>
      <c r="K39" s="61">
        <f t="shared" si="29"/>
        <v>0.46327100390850096</v>
      </c>
      <c r="L39" s="61">
        <f t="shared" si="30"/>
        <v>0.60480661570363869</v>
      </c>
      <c r="M39" s="61">
        <f t="shared" si="31"/>
        <v>0.6992681830463231</v>
      </c>
      <c r="N39" s="61">
        <f t="shared" si="32"/>
        <v>0.90110811772125587</v>
      </c>
      <c r="O39" s="61">
        <f t="shared" si="33"/>
        <v>1.3358159724693204</v>
      </c>
      <c r="P39" s="61">
        <f t="shared" si="34"/>
        <v>4.004269892849039</v>
      </c>
      <c r="Q39" s="61">
        <f t="shared" si="35"/>
        <v>4.0042520497759915</v>
      </c>
      <c r="S39" s="60">
        <f>+'Indice PondENGHO'!D38</f>
        <v>284.86001586914063</v>
      </c>
      <c r="T39" s="60">
        <f>+'Indice PondENGHO'!P38</f>
        <v>285.01678466796875</v>
      </c>
      <c r="U39" s="60">
        <f>+'Indice PondENGHO'!AB38</f>
        <v>285.015625</v>
      </c>
      <c r="V39" s="60">
        <f>+'Indice PondENGHO'!AN38</f>
        <v>284.99945068359375</v>
      </c>
      <c r="W39" s="60">
        <f>+'Indice PondENGHO'!AZ38</f>
        <v>284.9967041015625</v>
      </c>
      <c r="Y39" s="61">
        <f t="shared" si="36"/>
        <v>1.2311034514207324</v>
      </c>
      <c r="Z39" s="61">
        <f t="shared" si="37"/>
        <v>0.98906567859754746</v>
      </c>
      <c r="AA39" s="61">
        <f t="shared" si="38"/>
        <v>0.90551443670230891</v>
      </c>
      <c r="AB39" s="61">
        <f t="shared" si="39"/>
        <v>0.7560822430335663</v>
      </c>
      <c r="AC39" s="61">
        <f t="shared" si="40"/>
        <v>0.56630454938595143</v>
      </c>
      <c r="AE39" s="60">
        <f>+'Indice PondENGHO'!D38</f>
        <v>284.86001586914063</v>
      </c>
      <c r="AF39" s="60">
        <f>+'Indice PondENGHO'!E38</f>
        <v>237.25877380371094</v>
      </c>
      <c r="AG39" s="60">
        <f>+'Indice PondENGHO'!F38</f>
        <v>233.67001342773438</v>
      </c>
      <c r="AH39" s="60">
        <f>+'Indice PondENGHO'!G38</f>
        <v>322.72726440429688</v>
      </c>
      <c r="AI39" s="60">
        <f>+'Indice PondENGHO'!H38</f>
        <v>287.0816650390625</v>
      </c>
      <c r="AJ39" s="60">
        <f>+'Indice PondENGHO'!I38</f>
        <v>332.6649169921875</v>
      </c>
      <c r="AK39" s="60">
        <f>+'Indice PondENGHO'!J38</f>
        <v>304.21414184570313</v>
      </c>
      <c r="AL39" s="60">
        <f>+'Indice PondENGHO'!K38</f>
        <v>341.1201171875</v>
      </c>
      <c r="AM39" s="60">
        <f>+'Indice PondENGHO'!L38</f>
        <v>262.614013671875</v>
      </c>
      <c r="AN39" s="60">
        <f>+'Indice PondENGHO'!M38</f>
        <v>259.33071899414063</v>
      </c>
      <c r="AO39" s="60">
        <f>+'Indice PondENGHO'!N38</f>
        <v>256.57879638671875</v>
      </c>
      <c r="AP39" s="60">
        <f>+'Indice PondENGHO'!O38</f>
        <v>288.6019287109375</v>
      </c>
      <c r="AQ39" s="60">
        <f t="shared" si="0"/>
        <v>283.01834106445313</v>
      </c>
      <c r="AR39" s="60"/>
      <c r="AS39" s="60">
        <f>+'Indice PondENGHO'!AZ38</f>
        <v>284.9967041015625</v>
      </c>
      <c r="AT39" s="60">
        <f>+'Indice PondENGHO'!BA38</f>
        <v>237.89338684082031</v>
      </c>
      <c r="AU39" s="60">
        <f>+'Indice PondENGHO'!BB38</f>
        <v>236.62437438964844</v>
      </c>
      <c r="AV39" s="60">
        <f>+'Indice PondENGHO'!BC38</f>
        <v>313.15933227539063</v>
      </c>
      <c r="AW39" s="60">
        <f>+'Indice PondENGHO'!BD38</f>
        <v>289.15969848632813</v>
      </c>
      <c r="AX39" s="60">
        <f>+'Indice PondENGHO'!BE38</f>
        <v>328.04995727539063</v>
      </c>
      <c r="AY39" s="60">
        <f>+'Indice PondENGHO'!BF38</f>
        <v>301.64804077148438</v>
      </c>
      <c r="AZ39" s="60">
        <f>+'Indice PondENGHO'!BG38</f>
        <v>339.55862426757813</v>
      </c>
      <c r="BA39" s="60">
        <f>+'Indice PondENGHO'!BH38</f>
        <v>261.05435180664063</v>
      </c>
      <c r="BB39" s="60">
        <f>+'Indice PondENGHO'!BI38</f>
        <v>262.75131225585938</v>
      </c>
      <c r="BC39" s="60">
        <f>+'Indice PondENGHO'!BJ38</f>
        <v>254.06394958496094</v>
      </c>
      <c r="BD39" s="60">
        <f>+'Indice PondENGHO'!BK38</f>
        <v>284.51385498046875</v>
      </c>
      <c r="BE39" s="60">
        <f t="shared" si="1"/>
        <v>283.89682006835938</v>
      </c>
      <c r="BG39" s="61">
        <f t="shared" si="60"/>
        <v>1.2311034514207324</v>
      </c>
      <c r="BH39" s="61">
        <f t="shared" si="61"/>
        <v>5.9419479429472441E-2</v>
      </c>
      <c r="BI39" s="61">
        <f t="shared" si="62"/>
        <v>0.24695199161095496</v>
      </c>
      <c r="BJ39" s="61">
        <f t="shared" si="63"/>
        <v>0.33579751611472419</v>
      </c>
      <c r="BK39" s="61">
        <f t="shared" si="64"/>
        <v>0.23237606656071499</v>
      </c>
      <c r="BL39" s="61">
        <f t="shared" si="65"/>
        <v>0.25755664564203318</v>
      </c>
      <c r="BM39" s="61">
        <f t="shared" si="66"/>
        <v>0.56974443482661508</v>
      </c>
      <c r="BN39" s="61">
        <f t="shared" si="67"/>
        <v>0.48514211215775538</v>
      </c>
      <c r="BO39" s="61">
        <f t="shared" si="68"/>
        <v>0.18219804426734476</v>
      </c>
      <c r="BP39" s="61">
        <f t="shared" si="69"/>
        <v>6.0271343243395586E-2</v>
      </c>
      <c r="BQ39" s="61">
        <f t="shared" si="70"/>
        <v>0.12400578628166328</v>
      </c>
      <c r="BR39" s="61">
        <f t="shared" si="71"/>
        <v>0.13564385048478697</v>
      </c>
      <c r="BS39" s="61">
        <f t="shared" si="59"/>
        <v>3.9202107220401934</v>
      </c>
      <c r="BT39" s="61">
        <f t="shared" si="42"/>
        <v>3.7973676231549014</v>
      </c>
      <c r="BV39" s="61">
        <f t="shared" si="73"/>
        <v>0.97330273093910191</v>
      </c>
      <c r="BW39" s="61">
        <f t="shared" si="15"/>
        <v>5.0422814214005705E-2</v>
      </c>
      <c r="BX39" s="61">
        <f t="shared" si="16"/>
        <v>0.18982432511934413</v>
      </c>
      <c r="BY39" s="61">
        <f t="shared" si="17"/>
        <v>0.3549794893534407</v>
      </c>
      <c r="BZ39" s="61">
        <f t="shared" si="18"/>
        <v>0.40041542403133729</v>
      </c>
      <c r="CA39" s="61">
        <f t="shared" si="19"/>
        <v>0.53120297860532517</v>
      </c>
      <c r="CB39" s="61">
        <f t="shared" si="20"/>
        <v>0.83107524584894399</v>
      </c>
      <c r="CC39" s="61">
        <f t="shared" si="21"/>
        <v>0.46244204184583776</v>
      </c>
      <c r="CD39" s="61">
        <f t="shared" si="22"/>
        <v>0.23940687442241074</v>
      </c>
      <c r="CE39" s="61">
        <f t="shared" si="23"/>
        <v>0.15932844943363941</v>
      </c>
      <c r="CF39" s="61">
        <f t="shared" si="24"/>
        <v>0.2478265852522267</v>
      </c>
      <c r="CG39" s="61">
        <f t="shared" si="25"/>
        <v>0.18292794496568612</v>
      </c>
      <c r="CH39" s="61">
        <f t="shared" si="44"/>
        <v>4.6231549040313</v>
      </c>
      <c r="CI39" s="53">
        <f t="shared" si="45"/>
        <v>4.1386894758223436</v>
      </c>
      <c r="CK39" s="61">
        <f t="shared" si="72"/>
        <v>0.66479890203478098</v>
      </c>
      <c r="CL39" s="61">
        <f t="shared" si="46"/>
        <v>8.9966652154667356E-3</v>
      </c>
      <c r="CM39" s="61">
        <f t="shared" si="47"/>
        <v>5.7127666491610829E-2</v>
      </c>
      <c r="CN39" s="61">
        <f t="shared" si="48"/>
        <v>-1.918197323871651E-2</v>
      </c>
      <c r="CO39" s="61">
        <f t="shared" si="49"/>
        <v>-0.16803935747062229</v>
      </c>
      <c r="CP39" s="61">
        <f t="shared" si="50"/>
        <v>-0.27364633296329199</v>
      </c>
      <c r="CQ39" s="61">
        <f t="shared" si="51"/>
        <v>-0.26133081102232891</v>
      </c>
      <c r="CR39" s="61">
        <f t="shared" si="52"/>
        <v>2.2700070311917619E-2</v>
      </c>
      <c r="CS39" s="61">
        <f t="shared" si="53"/>
        <v>-5.7208830155065976E-2</v>
      </c>
      <c r="CT39" s="61">
        <f t="shared" si="54"/>
        <v>-9.9057106190243827E-2</v>
      </c>
      <c r="CU39" s="61">
        <f t="shared" si="55"/>
        <v>-0.12382079897056342</v>
      </c>
      <c r="CV39" s="61">
        <f t="shared" si="56"/>
        <v>-4.7284094480899153E-2</v>
      </c>
      <c r="CW39" s="61">
        <f t="shared" si="57"/>
        <v>-0.70294418199110664</v>
      </c>
      <c r="CX39" s="61">
        <f t="shared" si="58"/>
        <v>-0.34132185266744219</v>
      </c>
    </row>
    <row r="40" spans="1:102" x14ac:dyDescent="0.2">
      <c r="A40" s="59">
        <f>+'Indice PondENGHO'!A39</f>
        <v>43831</v>
      </c>
      <c r="B40" s="53">
        <f>+'Indice PondENGHO'!B39</f>
        <v>1</v>
      </c>
      <c r="C40" s="53">
        <f>+'Indice PondENGHO'!C39</f>
        <v>2020</v>
      </c>
      <c r="D40" s="60">
        <f>+'Indice PondENGHO'!BL39</f>
        <v>290.300537109375</v>
      </c>
      <c r="E40" s="60">
        <f>+'Indice PondENGHO'!BM39</f>
        <v>290.37005615234375</v>
      </c>
      <c r="F40" s="60">
        <f>+'Indice PondENGHO'!BN39</f>
        <v>290.72653198242188</v>
      </c>
      <c r="G40" s="60">
        <f>+'Indice PondENGHO'!BO39</f>
        <v>290.48922729492188</v>
      </c>
      <c r="H40" s="60">
        <f>+'Indice PondENGHO'!BP39</f>
        <v>289.63571166992188</v>
      </c>
      <c r="I40" s="60">
        <f>+'Indice PondENGHO'!CD39</f>
        <v>290.2138671875</v>
      </c>
      <c r="K40" s="61">
        <f t="shared" si="29"/>
        <v>0.31328204522055125</v>
      </c>
      <c r="L40" s="61">
        <f t="shared" si="30"/>
        <v>0.37172214555205846</v>
      </c>
      <c r="M40" s="61">
        <f t="shared" si="31"/>
        <v>0.40457954705704757</v>
      </c>
      <c r="N40" s="61">
        <f t="shared" si="32"/>
        <v>0.48422003151240745</v>
      </c>
      <c r="O40" s="61">
        <f t="shared" si="33"/>
        <v>0.65329945513930066</v>
      </c>
      <c r="P40" s="61">
        <f t="shared" si="34"/>
        <v>2.2271032244813651</v>
      </c>
      <c r="Q40" s="61">
        <f t="shared" si="35"/>
        <v>2.2271317492798648</v>
      </c>
      <c r="S40" s="60">
        <f>+'Indice PondENGHO'!D39</f>
        <v>295.01705932617188</v>
      </c>
      <c r="T40" s="60">
        <f>+'Indice PondENGHO'!P39</f>
        <v>295.01046752929688</v>
      </c>
      <c r="U40" s="60">
        <f>+'Indice PondENGHO'!AB39</f>
        <v>294.8944091796875</v>
      </c>
      <c r="V40" s="60">
        <f>+'Indice PondENGHO'!AN39</f>
        <v>294.82373046875</v>
      </c>
      <c r="W40" s="60">
        <f>+'Indice PondENGHO'!AZ39</f>
        <v>294.73397827148438</v>
      </c>
      <c r="Y40" s="61">
        <f t="shared" si="36"/>
        <v>1.2372491879852161</v>
      </c>
      <c r="Z40" s="61">
        <f t="shared" si="37"/>
        <v>0.97599785481546997</v>
      </c>
      <c r="AA40" s="61">
        <f t="shared" si="38"/>
        <v>0.88197733706458836</v>
      </c>
      <c r="AB40" s="61">
        <f t="shared" si="39"/>
        <v>0.72841767883737263</v>
      </c>
      <c r="AC40" s="61">
        <f t="shared" si="40"/>
        <v>0.53843718533282747</v>
      </c>
      <c r="AE40" s="60">
        <f>+'Indice PondENGHO'!D39</f>
        <v>295.01705932617188</v>
      </c>
      <c r="AF40" s="60">
        <f>+'Indice PondENGHO'!E39</f>
        <v>246.298828125</v>
      </c>
      <c r="AG40" s="60">
        <f>+'Indice PondENGHO'!F39</f>
        <v>242.37088012695313</v>
      </c>
      <c r="AH40" s="60">
        <f>+'Indice PondENGHO'!G39</f>
        <v>325.4935302734375</v>
      </c>
      <c r="AI40" s="60">
        <f>+'Indice PondENGHO'!H39</f>
        <v>285.22348022460938</v>
      </c>
      <c r="AJ40" s="60">
        <f>+'Indice PondENGHO'!I39</f>
        <v>326.41455078125</v>
      </c>
      <c r="AK40" s="60">
        <f>+'Indice PondENGHO'!J39</f>
        <v>309.12002563476563</v>
      </c>
      <c r="AL40" s="60">
        <f>+'Indice PondENGHO'!K39</f>
        <v>337.89767456054688</v>
      </c>
      <c r="AM40" s="60">
        <f>+'Indice PondENGHO'!L39</f>
        <v>275.4866943359375</v>
      </c>
      <c r="AN40" s="60">
        <f>+'Indice PondENGHO'!M39</f>
        <v>267.56881713867188</v>
      </c>
      <c r="AO40" s="60">
        <f>+'Indice PondENGHO'!N39</f>
        <v>266.91311645507813</v>
      </c>
      <c r="AP40" s="60">
        <f>+'Indice PondENGHO'!O39</f>
        <v>297.92892456054688</v>
      </c>
      <c r="AQ40" s="60">
        <f t="shared" si="0"/>
        <v>290.300537109375</v>
      </c>
      <c r="AR40" s="60"/>
      <c r="AS40" s="60">
        <f>+'Indice PondENGHO'!AZ39</f>
        <v>294.73397827148438</v>
      </c>
      <c r="AT40" s="60">
        <f>+'Indice PondENGHO'!BA39</f>
        <v>247.09358215332031</v>
      </c>
      <c r="AU40" s="60">
        <f>+'Indice PondENGHO'!BB39</f>
        <v>246.16426086425781</v>
      </c>
      <c r="AV40" s="60">
        <f>+'Indice PondENGHO'!BC39</f>
        <v>314.82101440429688</v>
      </c>
      <c r="AW40" s="60">
        <f>+'Indice PondENGHO'!BD39</f>
        <v>287.068115234375</v>
      </c>
      <c r="AX40" s="60">
        <f>+'Indice PondENGHO'!BE39</f>
        <v>321.34927368164063</v>
      </c>
      <c r="AY40" s="60">
        <f>+'Indice PondENGHO'!BF39</f>
        <v>306.1383056640625</v>
      </c>
      <c r="AZ40" s="60">
        <f>+'Indice PondENGHO'!BG39</f>
        <v>336.17218017578125</v>
      </c>
      <c r="BA40" s="60">
        <f>+'Indice PondENGHO'!BH39</f>
        <v>275.15045166015625</v>
      </c>
      <c r="BB40" s="60">
        <f>+'Indice PondENGHO'!BI39</f>
        <v>272.19601440429688</v>
      </c>
      <c r="BC40" s="60">
        <f>+'Indice PondENGHO'!BJ39</f>
        <v>264.36578369140625</v>
      </c>
      <c r="BD40" s="60">
        <f>+'Indice PondENGHO'!BK39</f>
        <v>293.81219482421875</v>
      </c>
      <c r="BE40" s="60">
        <f t="shared" si="1"/>
        <v>289.63571166992188</v>
      </c>
      <c r="BG40" s="61">
        <f t="shared" si="60"/>
        <v>1.2372491879852161</v>
      </c>
      <c r="BH40" s="61">
        <f t="shared" si="61"/>
        <v>7.1025853268312122E-2</v>
      </c>
      <c r="BI40" s="61">
        <f t="shared" si="62"/>
        <v>0.24570807429950139</v>
      </c>
      <c r="BJ40" s="61">
        <f t="shared" si="63"/>
        <v>0.13870726086706828</v>
      </c>
      <c r="BK40" s="61">
        <f t="shared" si="64"/>
        <v>-2.7045944948104101E-2</v>
      </c>
      <c r="BL40" s="61">
        <f t="shared" si="65"/>
        <v>-9.243782589467095E-2</v>
      </c>
      <c r="BM40" s="61">
        <f t="shared" si="66"/>
        <v>0.18008268364703162</v>
      </c>
      <c r="BN40" s="61">
        <f t="shared" si="67"/>
        <v>-5.7108993601701741E-2</v>
      </c>
      <c r="BO40" s="61">
        <f t="shared" si="68"/>
        <v>0.35032238208456457</v>
      </c>
      <c r="BP40" s="61">
        <f t="shared" si="69"/>
        <v>4.7975964357886786E-2</v>
      </c>
      <c r="BQ40" s="61">
        <f t="shared" si="70"/>
        <v>0.16025422873985451</v>
      </c>
      <c r="BR40" s="61">
        <f t="shared" si="71"/>
        <v>0.12091782881349585</v>
      </c>
      <c r="BS40" s="61">
        <f t="shared" si="59"/>
        <v>2.3756506996184545</v>
      </c>
      <c r="BT40" s="61">
        <f t="shared" si="42"/>
        <v>2.5730473924527208</v>
      </c>
      <c r="BV40" s="61">
        <f t="shared" si="73"/>
        <v>0.56630454938595143</v>
      </c>
      <c r="BW40" s="61">
        <f t="shared" si="15"/>
        <v>5.964070980461493E-2</v>
      </c>
      <c r="BX40" s="61">
        <f t="shared" si="16"/>
        <v>0.2005990772264416</v>
      </c>
      <c r="BY40" s="61">
        <f t="shared" si="17"/>
        <v>8.5569988835797112E-2</v>
      </c>
      <c r="BZ40" s="61">
        <f t="shared" si="18"/>
        <v>-5.1537803385184308E-2</v>
      </c>
      <c r="CA40" s="61">
        <f t="shared" si="19"/>
        <v>-0.18873876769826592</v>
      </c>
      <c r="CB40" s="61">
        <f t="shared" si="20"/>
        <v>0.24744473916914431</v>
      </c>
      <c r="CC40" s="61">
        <f t="shared" si="21"/>
        <v>-5.4341528007960584E-2</v>
      </c>
      <c r="CD40" s="61">
        <f t="shared" si="22"/>
        <v>0.48392317232022547</v>
      </c>
      <c r="CE40" s="61">
        <f t="shared" si="23"/>
        <v>0.12521768045835072</v>
      </c>
      <c r="CF40" s="61">
        <f t="shared" si="24"/>
        <v>0.29615899060236284</v>
      </c>
      <c r="CG40" s="61">
        <f t="shared" si="25"/>
        <v>0.16402606966942807</v>
      </c>
      <c r="CH40" s="61">
        <f t="shared" si="44"/>
        <v>1.9342668783809056</v>
      </c>
      <c r="CI40" s="53">
        <f t="shared" si="45"/>
        <v>2.0214708992445374</v>
      </c>
      <c r="CK40" s="61">
        <f t="shared" si="72"/>
        <v>0.69881200265238863</v>
      </c>
      <c r="CL40" s="61">
        <f t="shared" si="46"/>
        <v>1.1385143463697192E-2</v>
      </c>
      <c r="CM40" s="61">
        <f t="shared" si="47"/>
        <v>4.5108997073059792E-2</v>
      </c>
      <c r="CN40" s="61">
        <f t="shared" si="48"/>
        <v>5.3137272031271165E-2</v>
      </c>
      <c r="CO40" s="61">
        <f t="shared" si="49"/>
        <v>2.4491858437080207E-2</v>
      </c>
      <c r="CP40" s="61">
        <f t="shared" si="50"/>
        <v>9.6300941803594969E-2</v>
      </c>
      <c r="CQ40" s="61">
        <f t="shared" si="51"/>
        <v>-6.736205552211269E-2</v>
      </c>
      <c r="CR40" s="61">
        <f t="shared" si="52"/>
        <v>-2.7674655937411571E-3</v>
      </c>
      <c r="CS40" s="61">
        <f t="shared" si="53"/>
        <v>-0.1336007902356609</v>
      </c>
      <c r="CT40" s="61">
        <f t="shared" si="54"/>
        <v>-7.7241716100463931E-2</v>
      </c>
      <c r="CU40" s="61">
        <f t="shared" si="55"/>
        <v>-0.13590476186250833</v>
      </c>
      <c r="CV40" s="61">
        <f t="shared" si="56"/>
        <v>-4.310824085593222E-2</v>
      </c>
      <c r="CW40" s="61">
        <f t="shared" si="57"/>
        <v>0.44138382123754893</v>
      </c>
      <c r="CX40" s="61">
        <f t="shared" si="58"/>
        <v>0.55157649320818347</v>
      </c>
    </row>
    <row r="41" spans="1:102" x14ac:dyDescent="0.2">
      <c r="A41" s="59">
        <f>+'Indice PondENGHO'!A40</f>
        <v>43862</v>
      </c>
      <c r="B41" s="53">
        <f>+'Indice PondENGHO'!B40</f>
        <v>2</v>
      </c>
      <c r="C41" s="53">
        <f>+'Indice PondENGHO'!C40</f>
        <v>2020</v>
      </c>
      <c r="D41" s="60">
        <f>+'Indice PondENGHO'!BL40</f>
        <v>295.44284057617188</v>
      </c>
      <c r="E41" s="60">
        <f>+'Indice PondENGHO'!BM40</f>
        <v>295.48492431640625</v>
      </c>
      <c r="F41" s="60">
        <f>+'Indice PondENGHO'!BN40</f>
        <v>295.89920043945313</v>
      </c>
      <c r="G41" s="60">
        <f>+'Indice PondENGHO'!BO40</f>
        <v>295.64913940429688</v>
      </c>
      <c r="H41" s="60">
        <f>+'Indice PondENGHO'!BP40</f>
        <v>294.78048706054688</v>
      </c>
      <c r="I41" s="60">
        <f>+'Indice PondENGHO'!CD40</f>
        <v>295.36199951171875</v>
      </c>
      <c r="K41" s="61">
        <f t="shared" si="29"/>
        <v>0.21640369188922792</v>
      </c>
      <c r="L41" s="61">
        <f t="shared" si="30"/>
        <v>0.27357230892022782</v>
      </c>
      <c r="M41" s="61">
        <f t="shared" si="31"/>
        <v>0.31497327006849218</v>
      </c>
      <c r="N41" s="61">
        <f t="shared" si="32"/>
        <v>0.3960529930346896</v>
      </c>
      <c r="O41" s="61">
        <f t="shared" si="33"/>
        <v>0.57290751331027678</v>
      </c>
      <c r="P41" s="61">
        <f t="shared" si="34"/>
        <v>1.7739097772229144</v>
      </c>
      <c r="Q41" s="61">
        <f t="shared" si="35"/>
        <v>1.7739098321213786</v>
      </c>
      <c r="S41" s="60">
        <f>+'Indice PondENGHO'!D40</f>
        <v>299.7808837890625</v>
      </c>
      <c r="T41" s="60">
        <f>+'Indice PondENGHO'!P40</f>
        <v>299.46697998046875</v>
      </c>
      <c r="U41" s="60">
        <f>+'Indice PondENGHO'!AB40</f>
        <v>299.137451171875</v>
      </c>
      <c r="V41" s="60">
        <f>+'Indice PondENGHO'!AN40</f>
        <v>298.92559814453125</v>
      </c>
      <c r="W41" s="60">
        <f>+'Indice PondENGHO'!AZ40</f>
        <v>298.5596923828125</v>
      </c>
      <c r="Y41" s="61">
        <f t="shared" si="36"/>
        <v>0.56573410237078026</v>
      </c>
      <c r="Z41" s="61">
        <f t="shared" si="37"/>
        <v>0.42503943604639793</v>
      </c>
      <c r="AA41" s="61">
        <f t="shared" si="38"/>
        <v>0.37034970166784559</v>
      </c>
      <c r="AB41" s="61">
        <f t="shared" si="39"/>
        <v>0.2976705398639537</v>
      </c>
      <c r="AC41" s="61">
        <f t="shared" si="40"/>
        <v>0.20735694177009081</v>
      </c>
      <c r="AE41" s="60">
        <f>+'Indice PondENGHO'!D40</f>
        <v>299.7808837890625</v>
      </c>
      <c r="AF41" s="60">
        <f>+'Indice PondENGHO'!E40</f>
        <v>248.89564514160156</v>
      </c>
      <c r="AG41" s="60">
        <f>+'Indice PondENGHO'!F40</f>
        <v>252.13851928710938</v>
      </c>
      <c r="AH41" s="60">
        <f>+'Indice PondENGHO'!G40</f>
        <v>326.32421875</v>
      </c>
      <c r="AI41" s="60">
        <f>+'Indice PondENGHO'!H40</f>
        <v>291.3345947265625</v>
      </c>
      <c r="AJ41" s="60">
        <f>+'Indice PondENGHO'!I40</f>
        <v>327.962890625</v>
      </c>
      <c r="AK41" s="60">
        <f>+'Indice PondENGHO'!J40</f>
        <v>313.8914794921875</v>
      </c>
      <c r="AL41" s="60">
        <f>+'Indice PondENGHO'!K40</f>
        <v>340.585205078125</v>
      </c>
      <c r="AM41" s="60">
        <f>+'Indice PondENGHO'!L40</f>
        <v>282.52316284179688</v>
      </c>
      <c r="AN41" s="60">
        <f>+'Indice PondENGHO'!M40</f>
        <v>277.33316040039063</v>
      </c>
      <c r="AO41" s="60">
        <f>+'Indice PondENGHO'!N40</f>
        <v>274.1497802734375</v>
      </c>
      <c r="AP41" s="60">
        <f>+'Indice PondENGHO'!O40</f>
        <v>305.02105712890625</v>
      </c>
      <c r="AQ41" s="60">
        <f t="shared" si="0"/>
        <v>295.44284057617188</v>
      </c>
      <c r="AR41" s="60"/>
      <c r="AS41" s="60">
        <f>+'Indice PondENGHO'!AZ40</f>
        <v>298.5596923828125</v>
      </c>
      <c r="AT41" s="60">
        <f>+'Indice PondENGHO'!BA40</f>
        <v>249.57704162597656</v>
      </c>
      <c r="AU41" s="60">
        <f>+'Indice PondENGHO'!BB40</f>
        <v>256.26693725585938</v>
      </c>
      <c r="AV41" s="60">
        <f>+'Indice PondENGHO'!BC40</f>
        <v>317.22796630859375</v>
      </c>
      <c r="AW41" s="60">
        <f>+'Indice PondENGHO'!BD40</f>
        <v>292.873779296875</v>
      </c>
      <c r="AX41" s="60">
        <f>+'Indice PondENGHO'!BE40</f>
        <v>322.65255737304688</v>
      </c>
      <c r="AY41" s="60">
        <f>+'Indice PondENGHO'!BF40</f>
        <v>311.09982299804688</v>
      </c>
      <c r="AZ41" s="60">
        <f>+'Indice PondENGHO'!BG40</f>
        <v>339.40383911132813</v>
      </c>
      <c r="BA41" s="60">
        <f>+'Indice PondENGHO'!BH40</f>
        <v>280.74850463867188</v>
      </c>
      <c r="BB41" s="60">
        <f>+'Indice PondENGHO'!BI40</f>
        <v>280.10153198242188</v>
      </c>
      <c r="BC41" s="60">
        <f>+'Indice PondENGHO'!BJ40</f>
        <v>272.8179931640625</v>
      </c>
      <c r="BD41" s="60">
        <f>+'Indice PondENGHO'!BK40</f>
        <v>301.07318115234375</v>
      </c>
      <c r="BE41" s="60">
        <f t="shared" si="1"/>
        <v>294.78048706054688</v>
      </c>
      <c r="BG41" s="61">
        <f t="shared" si="60"/>
        <v>0.56573410237078026</v>
      </c>
      <c r="BH41" s="61">
        <f t="shared" si="61"/>
        <v>1.9890857664710736E-2</v>
      </c>
      <c r="BI41" s="61">
        <f t="shared" si="62"/>
        <v>0.2689139067107244</v>
      </c>
      <c r="BJ41" s="61">
        <f t="shared" si="63"/>
        <v>4.060786949992426E-2</v>
      </c>
      <c r="BK41" s="61">
        <f t="shared" si="64"/>
        <v>8.6716235424216914E-2</v>
      </c>
      <c r="BL41" s="61">
        <f t="shared" si="65"/>
        <v>2.2324271225871696E-2</v>
      </c>
      <c r="BM41" s="61">
        <f t="shared" si="66"/>
        <v>0.17075450386988994</v>
      </c>
      <c r="BN41" s="61">
        <f t="shared" si="67"/>
        <v>4.6434359476344153E-2</v>
      </c>
      <c r="BO41" s="61">
        <f t="shared" si="68"/>
        <v>0.18668970924856634</v>
      </c>
      <c r="BP41" s="61">
        <f t="shared" si="69"/>
        <v>5.5437869481454294E-2</v>
      </c>
      <c r="BQ41" s="61">
        <f t="shared" si="70"/>
        <v>0.10940388130545611</v>
      </c>
      <c r="BR41" s="61">
        <f t="shared" si="71"/>
        <v>8.9637997011126042E-2</v>
      </c>
      <c r="BS41" s="61">
        <f t="shared" si="59"/>
        <v>1.6625455632890653</v>
      </c>
      <c r="BT41" s="61">
        <f t="shared" si="42"/>
        <v>1.771372357075407</v>
      </c>
      <c r="BV41" s="61">
        <f t="shared" si="73"/>
        <v>0.53843718533282747</v>
      </c>
      <c r="BW41" s="61">
        <f t="shared" si="15"/>
        <v>1.5780154567113416E-2</v>
      </c>
      <c r="BX41" s="61">
        <f t="shared" si="16"/>
        <v>0.20822390432910934</v>
      </c>
      <c r="BY41" s="61">
        <f t="shared" si="17"/>
        <v>0.12149246894253467</v>
      </c>
      <c r="BZ41" s="61">
        <f t="shared" si="18"/>
        <v>0.14022035760121554</v>
      </c>
      <c r="CA41" s="61">
        <f t="shared" si="19"/>
        <v>3.5982338446934214E-2</v>
      </c>
      <c r="CB41" s="61">
        <f t="shared" si="20"/>
        <v>0.26799654503536957</v>
      </c>
      <c r="CC41" s="61">
        <f t="shared" si="21"/>
        <v>5.0830206609592261E-2</v>
      </c>
      <c r="CD41" s="61">
        <f t="shared" si="22"/>
        <v>0.188374830467815</v>
      </c>
      <c r="CE41" s="61">
        <f t="shared" si="23"/>
        <v>0.10273445377479722</v>
      </c>
      <c r="CF41" s="61">
        <f t="shared" si="24"/>
        <v>0.23817108778366033</v>
      </c>
      <c r="CG41" s="61">
        <f t="shared" si="25"/>
        <v>0.125548492342864</v>
      </c>
      <c r="CH41" s="61">
        <f t="shared" si="44"/>
        <v>2.0337920252338328</v>
      </c>
      <c r="CI41" s="53">
        <f t="shared" si="45"/>
        <v>1.7762917980529203</v>
      </c>
      <c r="CK41" s="61">
        <f t="shared" si="72"/>
        <v>0.35837716060068947</v>
      </c>
      <c r="CL41" s="61">
        <f t="shared" si="46"/>
        <v>4.1107030975973194E-3</v>
      </c>
      <c r="CM41" s="61">
        <f t="shared" si="47"/>
        <v>6.0690002381615066E-2</v>
      </c>
      <c r="CN41" s="61">
        <f t="shared" si="48"/>
        <v>-8.0884599442610408E-2</v>
      </c>
      <c r="CO41" s="61">
        <f t="shared" si="49"/>
        <v>-5.3504122176998625E-2</v>
      </c>
      <c r="CP41" s="61">
        <f t="shared" si="50"/>
        <v>-1.3658067221062518E-2</v>
      </c>
      <c r="CQ41" s="61">
        <f t="shared" si="51"/>
        <v>-9.7242041165479631E-2</v>
      </c>
      <c r="CR41" s="61">
        <f t="shared" si="52"/>
        <v>-4.3958471332481083E-3</v>
      </c>
      <c r="CS41" s="61">
        <f t="shared" si="53"/>
        <v>-1.6851212192486587E-3</v>
      </c>
      <c r="CT41" s="61">
        <f t="shared" si="54"/>
        <v>-4.7296584293342922E-2</v>
      </c>
      <c r="CU41" s="61">
        <f t="shared" si="55"/>
        <v>-0.12876720647820422</v>
      </c>
      <c r="CV41" s="61">
        <f t="shared" si="56"/>
        <v>-3.5910495331737957E-2</v>
      </c>
      <c r="CW41" s="61">
        <f t="shared" si="57"/>
        <v>-0.37124646194476751</v>
      </c>
      <c r="CX41" s="61">
        <f t="shared" si="58"/>
        <v>-4.9194409775132897E-3</v>
      </c>
    </row>
    <row r="42" spans="1:102" x14ac:dyDescent="0.2">
      <c r="A42" s="59">
        <f>+'Indice PondENGHO'!A41</f>
        <v>43891</v>
      </c>
      <c r="B42" s="53">
        <f>+'Indice PondENGHO'!B41</f>
        <v>3</v>
      </c>
      <c r="C42" s="53">
        <f>+'Indice PondENGHO'!C41</f>
        <v>2020</v>
      </c>
      <c r="D42" s="60">
        <f>+'Indice PondENGHO'!BL41</f>
        <v>302.94564819335938</v>
      </c>
      <c r="E42" s="60">
        <f>+'Indice PondENGHO'!BM41</f>
        <v>302.72830200195313</v>
      </c>
      <c r="F42" s="60">
        <f>+'Indice PondENGHO'!BN41</f>
        <v>303.02786254882813</v>
      </c>
      <c r="G42" s="60">
        <f>+'Indice PondENGHO'!BO41</f>
        <v>302.56863403320313</v>
      </c>
      <c r="H42" s="60">
        <f>+'Indice PondENGHO'!BP41</f>
        <v>301.57858276367188</v>
      </c>
      <c r="I42" s="60">
        <f>+'Indice PondENGHO'!CD41</f>
        <v>302.40078735351563</v>
      </c>
      <c r="K42" s="61">
        <f t="shared" si="29"/>
        <v>0.31023751626022722</v>
      </c>
      <c r="L42" s="61">
        <f t="shared" si="30"/>
        <v>0.38066448783621148</v>
      </c>
      <c r="M42" s="61">
        <f t="shared" si="31"/>
        <v>0.42651138387390564</v>
      </c>
      <c r="N42" s="61">
        <f t="shared" si="32"/>
        <v>0.52185387538280725</v>
      </c>
      <c r="O42" s="61">
        <f t="shared" si="33"/>
        <v>0.7438218192411109</v>
      </c>
      <c r="P42" s="61">
        <f t="shared" si="34"/>
        <v>2.3830890825942626</v>
      </c>
      <c r="Q42" s="61">
        <f t="shared" si="35"/>
        <v>2.3831054277236419</v>
      </c>
      <c r="S42" s="60">
        <f>+'Indice PondENGHO'!D41</f>
        <v>308.2305908203125</v>
      </c>
      <c r="T42" s="60">
        <f>+'Indice PondENGHO'!P41</f>
        <v>307.69769287109375</v>
      </c>
      <c r="U42" s="60">
        <f>+'Indice PondENGHO'!AB41</f>
        <v>307.21298217773438</v>
      </c>
      <c r="V42" s="60">
        <f>+'Indice PondENGHO'!AN41</f>
        <v>306.87725830078125</v>
      </c>
      <c r="W42" s="60">
        <f>+'Indice PondENGHO'!AZ41</f>
        <v>306.40359497070313</v>
      </c>
      <c r="Y42" s="61">
        <f t="shared" si="36"/>
        <v>0.9859902692964615</v>
      </c>
      <c r="Z42" s="61">
        <f t="shared" si="37"/>
        <v>0.77141495770204327</v>
      </c>
      <c r="AA42" s="61">
        <f t="shared" si="38"/>
        <v>0.69254282515979093</v>
      </c>
      <c r="AB42" s="61">
        <f t="shared" si="39"/>
        <v>0.56697698708312405</v>
      </c>
      <c r="AC42" s="61">
        <f t="shared" si="40"/>
        <v>0.41772612214247357</v>
      </c>
      <c r="AE42" s="60">
        <f>+'Indice PondENGHO'!D41</f>
        <v>308.2305908203125</v>
      </c>
      <c r="AF42" s="60">
        <f>+'Indice PondENGHO'!E41</f>
        <v>252.99034118652344</v>
      </c>
      <c r="AG42" s="60">
        <f>+'Indice PondENGHO'!F41</f>
        <v>257.57534790039063</v>
      </c>
      <c r="AH42" s="60">
        <f>+'Indice PondENGHO'!G41</f>
        <v>330.51705932617188</v>
      </c>
      <c r="AI42" s="60">
        <f>+'Indice PondENGHO'!H41</f>
        <v>299.54367065429688</v>
      </c>
      <c r="AJ42" s="60">
        <f>+'Indice PondENGHO'!I41</f>
        <v>336.77365112304688</v>
      </c>
      <c r="AK42" s="60">
        <f>+'Indice PondENGHO'!J41</f>
        <v>318.98651123046875</v>
      </c>
      <c r="AL42" s="60">
        <f>+'Indice PondENGHO'!K41</f>
        <v>369.47705078125</v>
      </c>
      <c r="AM42" s="60">
        <f>+'Indice PondENGHO'!L41</f>
        <v>289.6705322265625</v>
      </c>
      <c r="AN42" s="60">
        <f>+'Indice PondENGHO'!M41</f>
        <v>277.69662475585938</v>
      </c>
      <c r="AO42" s="60">
        <f>+'Indice PondENGHO'!N41</f>
        <v>280.61447143554688</v>
      </c>
      <c r="AP42" s="60">
        <f>+'Indice PondENGHO'!O41</f>
        <v>311.33746337890625</v>
      </c>
      <c r="AQ42" s="60">
        <f t="shared" si="0"/>
        <v>302.94564819335938</v>
      </c>
      <c r="AR42" s="60"/>
      <c r="AS42" s="60">
        <f>+'Indice PondENGHO'!AZ41</f>
        <v>306.40359497070313</v>
      </c>
      <c r="AT42" s="60">
        <f>+'Indice PondENGHO'!BA41</f>
        <v>253.70149230957031</v>
      </c>
      <c r="AU42" s="60">
        <f>+'Indice PondENGHO'!BB41</f>
        <v>259.32107543945313</v>
      </c>
      <c r="AV42" s="60">
        <f>+'Indice PondENGHO'!BC41</f>
        <v>321.81820678710938</v>
      </c>
      <c r="AW42" s="60">
        <f>+'Indice PondENGHO'!BD41</f>
        <v>301.57888793945313</v>
      </c>
      <c r="AX42" s="60">
        <f>+'Indice PondENGHO'!BE41</f>
        <v>331.17047119140625</v>
      </c>
      <c r="AY42" s="60">
        <f>+'Indice PondENGHO'!BF41</f>
        <v>316.03268432617188</v>
      </c>
      <c r="AZ42" s="60">
        <f>+'Indice PondENGHO'!BG41</f>
        <v>368.27944946289063</v>
      </c>
      <c r="BA42" s="60">
        <f>+'Indice PondENGHO'!BH41</f>
        <v>287.56573486328125</v>
      </c>
      <c r="BB42" s="60">
        <f>+'Indice PondENGHO'!BI41</f>
        <v>285.0079345703125</v>
      </c>
      <c r="BC42" s="60">
        <f>+'Indice PondENGHO'!BJ41</f>
        <v>278.26467895507813</v>
      </c>
      <c r="BD42" s="60">
        <f>+'Indice PondENGHO'!BK41</f>
        <v>307.22866821289063</v>
      </c>
      <c r="BE42" s="60">
        <f t="shared" si="1"/>
        <v>301.57858276367188</v>
      </c>
      <c r="BG42" s="61">
        <f t="shared" si="60"/>
        <v>0.9859902692964615</v>
      </c>
      <c r="BH42" s="61">
        <f t="shared" si="61"/>
        <v>3.0818266004819028E-2</v>
      </c>
      <c r="BI42" s="61">
        <f t="shared" si="62"/>
        <v>0.1470766287867937</v>
      </c>
      <c r="BJ42" s="61">
        <f t="shared" si="63"/>
        <v>0.20139780713069463</v>
      </c>
      <c r="BK42" s="61">
        <f t="shared" si="64"/>
        <v>0.11445865452451216</v>
      </c>
      <c r="BL42" s="61">
        <f t="shared" si="65"/>
        <v>0.12482419262888557</v>
      </c>
      <c r="BM42" s="61">
        <f t="shared" si="66"/>
        <v>0.17916067997010376</v>
      </c>
      <c r="BN42" s="61">
        <f t="shared" si="67"/>
        <v>0.49049627175640687</v>
      </c>
      <c r="BO42" s="61">
        <f t="shared" si="68"/>
        <v>0.18633147755923277</v>
      </c>
      <c r="BP42" s="61">
        <f t="shared" si="69"/>
        <v>2.0276812666907146E-3</v>
      </c>
      <c r="BQ42" s="61">
        <f t="shared" si="70"/>
        <v>9.6032112636516287E-2</v>
      </c>
      <c r="BR42" s="61">
        <f t="shared" si="71"/>
        <v>7.8443998418448804E-2</v>
      </c>
      <c r="BS42" s="61">
        <f t="shared" si="59"/>
        <v>2.6370580399795656</v>
      </c>
      <c r="BT42" s="61">
        <f t="shared" si="42"/>
        <v>2.5395124155168425</v>
      </c>
      <c r="BV42" s="61">
        <f t="shared" si="73"/>
        <v>0.20735694177009081</v>
      </c>
      <c r="BW42" s="61">
        <f t="shared" si="15"/>
        <v>2.574978856493141E-2</v>
      </c>
      <c r="BX42" s="61">
        <f t="shared" si="16"/>
        <v>6.1849501399762842E-2</v>
      </c>
      <c r="BY42" s="61">
        <f t="shared" si="17"/>
        <v>0.2276516280652314</v>
      </c>
      <c r="BZ42" s="61">
        <f t="shared" si="18"/>
        <v>0.20657927089265629</v>
      </c>
      <c r="CA42" s="61">
        <f t="shared" si="19"/>
        <v>0.23106652961827603</v>
      </c>
      <c r="CB42" s="61">
        <f t="shared" si="20"/>
        <v>0.26179838653574716</v>
      </c>
      <c r="CC42" s="61">
        <f t="shared" si="21"/>
        <v>0.44625274921234653</v>
      </c>
      <c r="CD42" s="61">
        <f t="shared" si="22"/>
        <v>0.22539652062299698</v>
      </c>
      <c r="CE42" s="61">
        <f t="shared" si="23"/>
        <v>6.2647300946050838E-2</v>
      </c>
      <c r="CF42" s="61">
        <f t="shared" si="24"/>
        <v>0.15080109236720615</v>
      </c>
      <c r="CG42" s="61">
        <f t="shared" si="25"/>
        <v>0.10457591715890127</v>
      </c>
      <c r="CH42" s="61">
        <f t="shared" si="44"/>
        <v>2.2117256271541978</v>
      </c>
      <c r="CI42" s="53">
        <f t="shared" si="45"/>
        <v>2.3061552584139333</v>
      </c>
      <c r="CK42" s="61">
        <f t="shared" si="72"/>
        <v>0.56826414715398799</v>
      </c>
      <c r="CL42" s="61">
        <f t="shared" si="46"/>
        <v>5.0684774398876177E-3</v>
      </c>
      <c r="CM42" s="61">
        <f t="shared" si="47"/>
        <v>8.5227127387030865E-2</v>
      </c>
      <c r="CN42" s="61">
        <f t="shared" si="48"/>
        <v>-2.6253820934536765E-2</v>
      </c>
      <c r="CO42" s="61">
        <f t="shared" si="49"/>
        <v>-9.2120616368144129E-2</v>
      </c>
      <c r="CP42" s="61">
        <f t="shared" si="50"/>
        <v>-0.10624233698939047</v>
      </c>
      <c r="CQ42" s="61">
        <f t="shared" si="51"/>
        <v>-8.2637706565643398E-2</v>
      </c>
      <c r="CR42" s="61">
        <f t="shared" si="52"/>
        <v>4.4243522544060332E-2</v>
      </c>
      <c r="CS42" s="61">
        <f t="shared" si="53"/>
        <v>-3.906504306376421E-2</v>
      </c>
      <c r="CT42" s="61">
        <f t="shared" si="54"/>
        <v>-6.0619619679360123E-2</v>
      </c>
      <c r="CU42" s="61">
        <f t="shared" si="55"/>
        <v>-5.4768979730689865E-2</v>
      </c>
      <c r="CV42" s="61">
        <f t="shared" si="56"/>
        <v>-2.6131918740452467E-2</v>
      </c>
      <c r="CW42" s="61">
        <f t="shared" si="57"/>
        <v>0.42533241282536771</v>
      </c>
      <c r="CX42" s="61">
        <f t="shared" si="58"/>
        <v>0.23335715710290916</v>
      </c>
    </row>
    <row r="43" spans="1:102" x14ac:dyDescent="0.2">
      <c r="A43" s="59">
        <f>+'Indice PondENGHO'!A42</f>
        <v>43922</v>
      </c>
      <c r="B43" s="53">
        <f>+'Indice PondENGHO'!B42</f>
        <v>4</v>
      </c>
      <c r="C43" s="53">
        <f>+'Indice PondENGHO'!C42</f>
        <v>2020</v>
      </c>
      <c r="D43" s="60">
        <f>+'Indice PondENGHO'!BL42</f>
        <v>308.77377319335938</v>
      </c>
      <c r="E43" s="60">
        <f>+'Indice PondENGHO'!BM42</f>
        <v>307.73870849609375</v>
      </c>
      <c r="F43" s="60">
        <f>+'Indice PondENGHO'!BN42</f>
        <v>307.67367553710938</v>
      </c>
      <c r="G43" s="60">
        <f>+'Indice PondENGHO'!BO42</f>
        <v>306.850341796875</v>
      </c>
      <c r="H43" s="60">
        <f>+'Indice PondENGHO'!BP42</f>
        <v>305.42413330078125</v>
      </c>
      <c r="I43" s="60">
        <f>+'Indice PondENGHO'!CD42</f>
        <v>306.907958984375</v>
      </c>
      <c r="K43" s="61">
        <f t="shared" si="29"/>
        <v>0.23538081583637599</v>
      </c>
      <c r="L43" s="61">
        <f t="shared" si="30"/>
        <v>0.25718515435545997</v>
      </c>
      <c r="M43" s="61">
        <f t="shared" si="31"/>
        <v>0.27149136605648944</v>
      </c>
      <c r="N43" s="61">
        <f t="shared" si="32"/>
        <v>0.31540114135785102</v>
      </c>
      <c r="O43" s="61">
        <f t="shared" si="33"/>
        <v>0.41097165038095629</v>
      </c>
      <c r="P43" s="61">
        <f t="shared" si="34"/>
        <v>1.4904301279871328</v>
      </c>
      <c r="Q43" s="61">
        <f t="shared" si="35"/>
        <v>1.4904629284547388</v>
      </c>
      <c r="S43" s="60">
        <f>+'Indice PondENGHO'!D42</f>
        <v>319.52685546875</v>
      </c>
      <c r="T43" s="60">
        <f>+'Indice PondENGHO'!P42</f>
        <v>318.70291137695313</v>
      </c>
      <c r="U43" s="60">
        <f>+'Indice PondENGHO'!AB42</f>
        <v>317.96554565429688</v>
      </c>
      <c r="V43" s="60">
        <f>+'Indice PondENGHO'!AN42</f>
        <v>317.34481811523438</v>
      </c>
      <c r="W43" s="60">
        <f>+'Indice PondENGHO'!AZ42</f>
        <v>316.5933837890625</v>
      </c>
      <c r="Y43" s="61">
        <f t="shared" si="36"/>
        <v>1.2855074209117057</v>
      </c>
      <c r="Z43" s="61">
        <f t="shared" si="37"/>
        <v>1.006773036742471</v>
      </c>
      <c r="AA43" s="61">
        <f t="shared" si="38"/>
        <v>0.90042758127865707</v>
      </c>
      <c r="AB43" s="61">
        <f t="shared" si="39"/>
        <v>0.72929928361329432</v>
      </c>
      <c r="AC43" s="61">
        <f t="shared" si="40"/>
        <v>0.5304236287327736</v>
      </c>
      <c r="AE43" s="60">
        <f>+'Indice PondENGHO'!D42</f>
        <v>319.52685546875</v>
      </c>
      <c r="AF43" s="60">
        <f>+'Indice PondENGHO'!E42</f>
        <v>260.14395141601563</v>
      </c>
      <c r="AG43" s="60">
        <f>+'Indice PondENGHO'!F42</f>
        <v>257.25729370117188</v>
      </c>
      <c r="AH43" s="60">
        <f>+'Indice PondENGHO'!G42</f>
        <v>330.74844360351563</v>
      </c>
      <c r="AI43" s="60">
        <f>+'Indice PondENGHO'!H42</f>
        <v>303.72503662109375</v>
      </c>
      <c r="AJ43" s="60">
        <f>+'Indice PondENGHO'!I42</f>
        <v>341.36151123046875</v>
      </c>
      <c r="AK43" s="60">
        <f>+'Indice PondENGHO'!J42</f>
        <v>322.77810668945313</v>
      </c>
      <c r="AL43" s="60">
        <f>+'Indice PondENGHO'!K42</f>
        <v>354.98098754882813</v>
      </c>
      <c r="AM43" s="60">
        <f>+'Indice PondENGHO'!L42</f>
        <v>296.43505859375</v>
      </c>
      <c r="AN43" s="60">
        <f>+'Indice PondENGHO'!M42</f>
        <v>277.77352905273438</v>
      </c>
      <c r="AO43" s="60">
        <f>+'Indice PondENGHO'!N42</f>
        <v>285.402099609375</v>
      </c>
      <c r="AP43" s="60">
        <f>+'Indice PondENGHO'!O42</f>
        <v>312.17800903320313</v>
      </c>
      <c r="AQ43" s="60">
        <f t="shared" si="0"/>
        <v>308.77377319335938</v>
      </c>
      <c r="AR43" s="60"/>
      <c r="AS43" s="60">
        <f>+'Indice PondENGHO'!AZ42</f>
        <v>316.5933837890625</v>
      </c>
      <c r="AT43" s="60">
        <f>+'Indice PondENGHO'!BA42</f>
        <v>260.69851684570313</v>
      </c>
      <c r="AU43" s="60">
        <f>+'Indice PondENGHO'!BB42</f>
        <v>258.20718383789063</v>
      </c>
      <c r="AV43" s="60">
        <f>+'Indice PondENGHO'!BC42</f>
        <v>321.8472900390625</v>
      </c>
      <c r="AW43" s="60">
        <f>+'Indice PondENGHO'!BD42</f>
        <v>304.97271728515625</v>
      </c>
      <c r="AX43" s="60">
        <f>+'Indice PondENGHO'!BE42</f>
        <v>334.6092529296875</v>
      </c>
      <c r="AY43" s="60">
        <f>+'Indice PondENGHO'!BF42</f>
        <v>320.37411499023438</v>
      </c>
      <c r="AZ43" s="60">
        <f>+'Indice PondENGHO'!BG42</f>
        <v>355.22354125976563</v>
      </c>
      <c r="BA43" s="60">
        <f>+'Indice PondENGHO'!BH42</f>
        <v>294.18994140625</v>
      </c>
      <c r="BB43" s="60">
        <f>+'Indice PondENGHO'!BI42</f>
        <v>283.38485717773438</v>
      </c>
      <c r="BC43" s="60">
        <f>+'Indice PondENGHO'!BJ42</f>
        <v>282.26449584960938</v>
      </c>
      <c r="BD43" s="60">
        <f>+'Indice PondENGHO'!BK42</f>
        <v>307.21600341796875</v>
      </c>
      <c r="BE43" s="60">
        <f t="shared" si="1"/>
        <v>305.42413330078125</v>
      </c>
      <c r="BG43" s="61">
        <f t="shared" si="60"/>
        <v>1.2855074209117057</v>
      </c>
      <c r="BH43" s="61">
        <f t="shared" si="61"/>
        <v>5.2507405082264078E-2</v>
      </c>
      <c r="BI43" s="61">
        <f t="shared" si="62"/>
        <v>-8.3908877186107036E-3</v>
      </c>
      <c r="BJ43" s="61">
        <f t="shared" si="63"/>
        <v>1.0838994229389571E-2</v>
      </c>
      <c r="BK43" s="61">
        <f t="shared" si="64"/>
        <v>5.6856653730085201E-2</v>
      </c>
      <c r="BL43" s="61">
        <f t="shared" si="65"/>
        <v>6.3387597071642932E-2</v>
      </c>
      <c r="BM43" s="61">
        <f t="shared" si="66"/>
        <v>0.1300249079027512</v>
      </c>
      <c r="BN43" s="61">
        <f t="shared" si="67"/>
        <v>-0.24000442590180596</v>
      </c>
      <c r="BO43" s="61">
        <f t="shared" si="68"/>
        <v>0.17198324785071817</v>
      </c>
      <c r="BP43" s="61">
        <f t="shared" si="69"/>
        <v>4.1840534139061787E-4</v>
      </c>
      <c r="BQ43" s="61">
        <f t="shared" si="70"/>
        <v>6.9358208510975308E-2</v>
      </c>
      <c r="BR43" s="61">
        <f t="shared" si="71"/>
        <v>1.0180280087819425E-2</v>
      </c>
      <c r="BS43" s="61">
        <f t="shared" si="59"/>
        <v>1.6026678070983256</v>
      </c>
      <c r="BT43" s="61">
        <f t="shared" si="42"/>
        <v>1.9238186898397514</v>
      </c>
      <c r="BV43" s="61">
        <f t="shared" si="73"/>
        <v>0.41772612214247357</v>
      </c>
      <c r="BW43" s="61">
        <f t="shared" si="15"/>
        <v>4.2699145625286941E-2</v>
      </c>
      <c r="BX43" s="61">
        <f t="shared" si="16"/>
        <v>-2.2048989256661974E-2</v>
      </c>
      <c r="BY43" s="61">
        <f t="shared" si="17"/>
        <v>1.4098617363119037E-3</v>
      </c>
      <c r="BZ43" s="61">
        <f t="shared" si="18"/>
        <v>7.8722845094545649E-2</v>
      </c>
      <c r="CA43" s="61">
        <f t="shared" si="19"/>
        <v>9.11814822675176E-2</v>
      </c>
      <c r="CB43" s="61">
        <f t="shared" si="20"/>
        <v>0.22521596036747152</v>
      </c>
      <c r="CC43" s="61">
        <f t="shared" si="21"/>
        <v>-0.19722186252659343</v>
      </c>
      <c r="CD43" s="61">
        <f t="shared" si="22"/>
        <v>0.21407765966634282</v>
      </c>
      <c r="CE43" s="61">
        <f t="shared" si="23"/>
        <v>-2.0257070935203542E-2</v>
      </c>
      <c r="CF43" s="61">
        <f t="shared" si="24"/>
        <v>0.1082456647133902</v>
      </c>
      <c r="CG43" s="61">
        <f t="shared" si="25"/>
        <v>-2.1031277671666791E-4</v>
      </c>
      <c r="CH43" s="61">
        <f t="shared" si="44"/>
        <v>0.93954050611816442</v>
      </c>
      <c r="CI43" s="53">
        <f t="shared" si="45"/>
        <v>1.2751404631816676</v>
      </c>
      <c r="CK43" s="61">
        <f t="shared" si="72"/>
        <v>0.75508379217893207</v>
      </c>
      <c r="CL43" s="61">
        <f t="shared" si="46"/>
        <v>9.8082594569771364E-3</v>
      </c>
      <c r="CM43" s="61">
        <f t="shared" si="47"/>
        <v>1.3658101538051271E-2</v>
      </c>
      <c r="CN43" s="61">
        <f t="shared" si="48"/>
        <v>9.429132493077667E-3</v>
      </c>
      <c r="CO43" s="61">
        <f t="shared" si="49"/>
        <v>-2.1866191364460448E-2</v>
      </c>
      <c r="CP43" s="61">
        <f t="shared" si="50"/>
        <v>-2.7793885195874668E-2</v>
      </c>
      <c r="CQ43" s="61">
        <f t="shared" si="51"/>
        <v>-9.5191052464720316E-2</v>
      </c>
      <c r="CR43" s="61">
        <f t="shared" si="52"/>
        <v>-4.2782563375212523E-2</v>
      </c>
      <c r="CS43" s="61">
        <f t="shared" si="53"/>
        <v>-4.2094411815624649E-2</v>
      </c>
      <c r="CT43" s="61">
        <f t="shared" si="54"/>
        <v>2.0675476276594159E-2</v>
      </c>
      <c r="CU43" s="61">
        <f t="shared" si="55"/>
        <v>-3.8887456202414891E-2</v>
      </c>
      <c r="CV43" s="61">
        <f t="shared" si="56"/>
        <v>1.0390592864536093E-2</v>
      </c>
      <c r="CW43" s="61">
        <f t="shared" si="57"/>
        <v>0.66312730098016115</v>
      </c>
      <c r="CX43" s="61">
        <f t="shared" si="58"/>
        <v>0.64867822665808372</v>
      </c>
    </row>
    <row r="44" spans="1:102" x14ac:dyDescent="0.2">
      <c r="A44" s="59">
        <f>+'Indice PondENGHO'!A43</f>
        <v>43952</v>
      </c>
      <c r="B44" s="53">
        <f>+'Indice PondENGHO'!B43</f>
        <v>5</v>
      </c>
      <c r="C44" s="53">
        <f>+'Indice PondENGHO'!C43</f>
        <v>2020</v>
      </c>
      <c r="D44" s="60">
        <f>+'Indice PondENGHO'!BL43</f>
        <v>315.3060302734375</v>
      </c>
      <c r="E44" s="60">
        <f>+'Indice PondENGHO'!BM43</f>
        <v>314.04071044921875</v>
      </c>
      <c r="F44" s="60">
        <f>+'Indice PondENGHO'!BN43</f>
        <v>313.93405151367188</v>
      </c>
      <c r="G44" s="60">
        <f>+'Indice PondENGHO'!BO43</f>
        <v>313.00918579101563</v>
      </c>
      <c r="H44" s="60">
        <f>+'Indice PondENGHO'!BP43</f>
        <v>311.34298706054688</v>
      </c>
      <c r="I44" s="60">
        <f>+'Indice PondENGHO'!CD43</f>
        <v>313.0750732421875</v>
      </c>
      <c r="K44" s="61">
        <f t="shared" si="29"/>
        <v>0.25994426529158932</v>
      </c>
      <c r="L44" s="61">
        <f t="shared" si="30"/>
        <v>0.31873241571774052</v>
      </c>
      <c r="M44" s="61">
        <f t="shared" si="31"/>
        <v>0.3604702947935135</v>
      </c>
      <c r="N44" s="61">
        <f t="shared" si="32"/>
        <v>0.44701305630986005</v>
      </c>
      <c r="O44" s="61">
        <f t="shared" si="33"/>
        <v>0.62325492302854935</v>
      </c>
      <c r="P44" s="61">
        <f t="shared" si="34"/>
        <v>2.0094149551412528</v>
      </c>
      <c r="Q44" s="61">
        <f t="shared" si="35"/>
        <v>2.0094344500614536</v>
      </c>
      <c r="S44" s="60">
        <f>+'Indice PondENGHO'!D43</f>
        <v>325.77969360351563</v>
      </c>
      <c r="T44" s="60">
        <f>+'Indice PondENGHO'!P43</f>
        <v>324.97335815429688</v>
      </c>
      <c r="U44" s="60">
        <f>+'Indice PondENGHO'!AB43</f>
        <v>324.29446411132813</v>
      </c>
      <c r="V44" s="60">
        <f>+'Indice PondENGHO'!AN43</f>
        <v>323.67379760742188</v>
      </c>
      <c r="W44" s="60">
        <f>+'Indice PondENGHO'!AZ43</f>
        <v>322.78692626953125</v>
      </c>
      <c r="Y44" s="61">
        <f t="shared" si="36"/>
        <v>0.69813792258424012</v>
      </c>
      <c r="Z44" s="61">
        <f t="shared" si="37"/>
        <v>0.56428991695809883</v>
      </c>
      <c r="AA44" s="61">
        <f t="shared" si="38"/>
        <v>0.52198557009652802</v>
      </c>
      <c r="AB44" s="61">
        <f t="shared" si="39"/>
        <v>0.43480178404263009</v>
      </c>
      <c r="AC44" s="61">
        <f t="shared" si="40"/>
        <v>0.31834200362904735</v>
      </c>
      <c r="AE44" s="60">
        <f>+'Indice PondENGHO'!D43</f>
        <v>325.77969360351563</v>
      </c>
      <c r="AF44" s="60">
        <f>+'Indice PondENGHO'!E43</f>
        <v>261.95431518554688</v>
      </c>
      <c r="AG44" s="60">
        <f>+'Indice PondENGHO'!F43</f>
        <v>274.8948974609375</v>
      </c>
      <c r="AH44" s="60">
        <f>+'Indice PondENGHO'!G43</f>
        <v>331.2113037109375</v>
      </c>
      <c r="AI44" s="60">
        <f>+'Indice PondENGHO'!H43</f>
        <v>312.48028564453125</v>
      </c>
      <c r="AJ44" s="60">
        <f>+'Indice PondENGHO'!I43</f>
        <v>345.34384155273438</v>
      </c>
      <c r="AK44" s="60">
        <f>+'Indice PondENGHO'!J43</f>
        <v>326.544677734375</v>
      </c>
      <c r="AL44" s="60">
        <f>+'Indice PondENGHO'!K43</f>
        <v>359.38430786132813</v>
      </c>
      <c r="AM44" s="60">
        <f>+'Indice PondENGHO'!L43</f>
        <v>304.13528442382813</v>
      </c>
      <c r="AN44" s="60">
        <f>+'Indice PondENGHO'!M43</f>
        <v>280.60037231445313</v>
      </c>
      <c r="AO44" s="60">
        <f>+'Indice PondENGHO'!N43</f>
        <v>290.08291625976563</v>
      </c>
      <c r="AP44" s="60">
        <f>+'Indice PondENGHO'!O43</f>
        <v>318.04183959960938</v>
      </c>
      <c r="AQ44" s="60">
        <f t="shared" si="0"/>
        <v>315.3060302734375</v>
      </c>
      <c r="AR44" s="60"/>
      <c r="AS44" s="60">
        <f>+'Indice PondENGHO'!AZ43</f>
        <v>322.78692626953125</v>
      </c>
      <c r="AT44" s="60">
        <f>+'Indice PondENGHO'!BA43</f>
        <v>262.676513671875</v>
      </c>
      <c r="AU44" s="60">
        <f>+'Indice PondENGHO'!BB43</f>
        <v>278.34109497070313</v>
      </c>
      <c r="AV44" s="60">
        <f>+'Indice PondENGHO'!BC43</f>
        <v>322.16693115234375</v>
      </c>
      <c r="AW44" s="60">
        <f>+'Indice PondENGHO'!BD43</f>
        <v>313.4647216796875</v>
      </c>
      <c r="AX44" s="60">
        <f>+'Indice PondENGHO'!BE43</f>
        <v>337.84625244140625</v>
      </c>
      <c r="AY44" s="60">
        <f>+'Indice PondENGHO'!BF43</f>
        <v>323.48980712890625</v>
      </c>
      <c r="AZ44" s="60">
        <f>+'Indice PondENGHO'!BG43</f>
        <v>359.81838989257813</v>
      </c>
      <c r="BA44" s="60">
        <f>+'Indice PondENGHO'!BH43</f>
        <v>301.64248657226563</v>
      </c>
      <c r="BB44" s="60">
        <f>+'Indice PondENGHO'!BI43</f>
        <v>284.38787841796875</v>
      </c>
      <c r="BC44" s="60">
        <f>+'Indice PondENGHO'!BJ43</f>
        <v>286.70401000976563</v>
      </c>
      <c r="BD44" s="60">
        <f>+'Indice PondENGHO'!BK43</f>
        <v>313.23867797851563</v>
      </c>
      <c r="BE44" s="60">
        <f t="shared" si="1"/>
        <v>311.34298706054688</v>
      </c>
      <c r="BG44" s="61">
        <f t="shared" si="60"/>
        <v>0.69813792258424012</v>
      </c>
      <c r="BH44" s="61">
        <f t="shared" si="61"/>
        <v>1.303723354367407E-2</v>
      </c>
      <c r="BI44" s="61">
        <f t="shared" si="62"/>
        <v>0.4565314182952625</v>
      </c>
      <c r="BJ44" s="61">
        <f t="shared" si="63"/>
        <v>2.1273022778492238E-2</v>
      </c>
      <c r="BK44" s="61">
        <f t="shared" si="64"/>
        <v>0.11680352038607504</v>
      </c>
      <c r="BL44" s="61">
        <f t="shared" si="65"/>
        <v>5.3982838370247345E-2</v>
      </c>
      <c r="BM44" s="61">
        <f t="shared" si="66"/>
        <v>0.12672871674921846</v>
      </c>
      <c r="BN44" s="61">
        <f t="shared" si="67"/>
        <v>7.1527618886321642E-2</v>
      </c>
      <c r="BO44" s="61">
        <f t="shared" si="68"/>
        <v>0.19207751476310692</v>
      </c>
      <c r="BP44" s="61">
        <f t="shared" si="69"/>
        <v>1.5089423817821452E-2</v>
      </c>
      <c r="BQ44" s="61">
        <f t="shared" si="70"/>
        <v>6.6530899676832733E-2</v>
      </c>
      <c r="BR44" s="61">
        <f t="shared" si="71"/>
        <v>6.9679358875635533E-2</v>
      </c>
      <c r="BS44" s="61">
        <f t="shared" si="59"/>
        <v>1.9013994887269281</v>
      </c>
      <c r="BT44" s="61">
        <f t="shared" si="42"/>
        <v>2.1155479017926471</v>
      </c>
      <c r="BV44" s="61">
        <f t="shared" si="73"/>
        <v>0.5304236287327736</v>
      </c>
      <c r="BW44" s="61">
        <f t="shared" si="15"/>
        <v>1.1918690013762345E-2</v>
      </c>
      <c r="BX44" s="61">
        <f t="shared" si="16"/>
        <v>0.39352384193332945</v>
      </c>
      <c r="BY44" s="61">
        <f t="shared" si="17"/>
        <v>1.5300067212551876E-2</v>
      </c>
      <c r="BZ44" s="61">
        <f t="shared" si="18"/>
        <v>0.19449934218129691</v>
      </c>
      <c r="CA44" s="61">
        <f t="shared" si="19"/>
        <v>8.4750411558097705E-2</v>
      </c>
      <c r="CB44" s="61">
        <f t="shared" si="20"/>
        <v>0.15959452162124896</v>
      </c>
      <c r="CC44" s="61">
        <f t="shared" si="21"/>
        <v>6.8535616365006949E-2</v>
      </c>
      <c r="CD44" s="61">
        <f t="shared" si="22"/>
        <v>0.23781500089558019</v>
      </c>
      <c r="CE44" s="61">
        <f t="shared" si="23"/>
        <v>1.2360746389587734E-2</v>
      </c>
      <c r="CF44" s="61">
        <f t="shared" si="24"/>
        <v>0.11863231151459737</v>
      </c>
      <c r="CG44" s="61">
        <f t="shared" si="25"/>
        <v>9.8753850412063068E-2</v>
      </c>
      <c r="CH44" s="61">
        <f t="shared" si="44"/>
        <v>1.9261080288298962</v>
      </c>
      <c r="CI44" s="53">
        <f t="shared" si="45"/>
        <v>1.9379129264604389</v>
      </c>
      <c r="CK44" s="61">
        <f t="shared" si="72"/>
        <v>0.37979591895519277</v>
      </c>
      <c r="CL44" s="61">
        <f t="shared" si="46"/>
        <v>1.1185435299117252E-3</v>
      </c>
      <c r="CM44" s="61">
        <f t="shared" si="47"/>
        <v>6.3007576361933049E-2</v>
      </c>
      <c r="CN44" s="61">
        <f t="shared" si="48"/>
        <v>5.9729555659403626E-3</v>
      </c>
      <c r="CO44" s="61">
        <f t="shared" si="49"/>
        <v>-7.7695821795221873E-2</v>
      </c>
      <c r="CP44" s="61">
        <f t="shared" si="50"/>
        <v>-3.076757318785036E-2</v>
      </c>
      <c r="CQ44" s="61">
        <f t="shared" si="51"/>
        <v>-3.2865804872030502E-2</v>
      </c>
      <c r="CR44" s="61">
        <f t="shared" si="52"/>
        <v>2.9920025213146934E-3</v>
      </c>
      <c r="CS44" s="61">
        <f t="shared" si="53"/>
        <v>-4.5737486132473276E-2</v>
      </c>
      <c r="CT44" s="61">
        <f t="shared" si="54"/>
        <v>2.7286774282337181E-3</v>
      </c>
      <c r="CU44" s="61">
        <f t="shared" si="55"/>
        <v>-5.2101411837764636E-2</v>
      </c>
      <c r="CV44" s="61">
        <f t="shared" si="56"/>
        <v>-2.9074491536427535E-2</v>
      </c>
      <c r="CW44" s="61">
        <f t="shared" si="57"/>
        <v>-2.470854010296808E-2</v>
      </c>
      <c r="CX44" s="61">
        <f t="shared" si="58"/>
        <v>0.17763497533220818</v>
      </c>
    </row>
    <row r="45" spans="1:102" x14ac:dyDescent="0.2">
      <c r="A45" s="59">
        <f>+'Indice PondENGHO'!A44</f>
        <v>43983</v>
      </c>
      <c r="B45" s="53">
        <f>+'Indice PondENGHO'!B44</f>
        <v>6</v>
      </c>
      <c r="C45" s="53">
        <f>+'Indice PondENGHO'!C44</f>
        <v>2020</v>
      </c>
      <c r="D45" s="60">
        <f>+'Indice PondENGHO'!BL44</f>
        <v>324.680908203125</v>
      </c>
      <c r="E45" s="60">
        <f>+'Indice PondENGHO'!BM44</f>
        <v>323.09674072265625</v>
      </c>
      <c r="F45" s="60">
        <f>+'Indice PondENGHO'!BN44</f>
        <v>322.89239501953125</v>
      </c>
      <c r="G45" s="60">
        <f>+'Indice PondENGHO'!BO44</f>
        <v>321.75311279296875</v>
      </c>
      <c r="H45" s="60">
        <f>+'Indice PondENGHO'!BP44</f>
        <v>319.8629150390625</v>
      </c>
      <c r="I45" s="60">
        <f>+'Indice PondENGHO'!CD44</f>
        <v>321.91006469726563</v>
      </c>
      <c r="K45" s="61">
        <f t="shared" si="29"/>
        <v>0.36571456267295405</v>
      </c>
      <c r="L45" s="61">
        <f t="shared" si="30"/>
        <v>0.44899884801086681</v>
      </c>
      <c r="M45" s="61">
        <f t="shared" si="31"/>
        <v>0.50565748124374377</v>
      </c>
      <c r="N45" s="61">
        <f t="shared" si="32"/>
        <v>0.62213865825926495</v>
      </c>
      <c r="O45" s="61">
        <f t="shared" si="33"/>
        <v>0.87947539072269543</v>
      </c>
      <c r="P45" s="61">
        <f t="shared" si="34"/>
        <v>2.821984940909525</v>
      </c>
      <c r="Q45" s="61">
        <f t="shared" si="35"/>
        <v>2.8220041166431509</v>
      </c>
      <c r="S45" s="60">
        <f>+'Indice PondENGHO'!D44</f>
        <v>335.05682373046875</v>
      </c>
      <c r="T45" s="60">
        <f>+'Indice PondENGHO'!P44</f>
        <v>334.19290161132813</v>
      </c>
      <c r="U45" s="60">
        <f>+'Indice PondENGHO'!AB44</f>
        <v>333.46517944335938</v>
      </c>
      <c r="V45" s="60">
        <f>+'Indice PondENGHO'!AN44</f>
        <v>332.83596801757813</v>
      </c>
      <c r="W45" s="60">
        <f>+'Indice PondENGHO'!AZ44</f>
        <v>331.9835205078125</v>
      </c>
      <c r="Y45" s="61">
        <f t="shared" si="36"/>
        <v>1.014345295747574</v>
      </c>
      <c r="Z45" s="61">
        <f t="shared" si="37"/>
        <v>0.81303528788903423</v>
      </c>
      <c r="AA45" s="61">
        <f t="shared" si="38"/>
        <v>0.74128314393113193</v>
      </c>
      <c r="AB45" s="61">
        <f t="shared" si="39"/>
        <v>0.61705733983888011</v>
      </c>
      <c r="AC45" s="61">
        <f t="shared" si="40"/>
        <v>0.46370962723894926</v>
      </c>
      <c r="AE45" s="60">
        <f>+'Indice PondENGHO'!D44</f>
        <v>335.05682373046875</v>
      </c>
      <c r="AF45" s="60">
        <f>+'Indice PondENGHO'!E44</f>
        <v>275.91848754882813</v>
      </c>
      <c r="AG45" s="60">
        <f>+'Indice PondENGHO'!F44</f>
        <v>294.41067504882813</v>
      </c>
      <c r="AH45" s="60">
        <f>+'Indice PondENGHO'!G44</f>
        <v>334.33749389648438</v>
      </c>
      <c r="AI45" s="60">
        <f>+'Indice PondENGHO'!H44</f>
        <v>326.0213623046875</v>
      </c>
      <c r="AJ45" s="60">
        <f>+'Indice PondENGHO'!I44</f>
        <v>353.66122436523438</v>
      </c>
      <c r="AK45" s="60">
        <f>+'Indice PondENGHO'!J44</f>
        <v>331.66259765625</v>
      </c>
      <c r="AL45" s="60">
        <f>+'Indice PondENGHO'!K44</f>
        <v>360.05340576171875</v>
      </c>
      <c r="AM45" s="60">
        <f>+'Indice PondENGHO'!L44</f>
        <v>315.826904296875</v>
      </c>
      <c r="AN45" s="60">
        <f>+'Indice PondENGHO'!M44</f>
        <v>286.39694213867188</v>
      </c>
      <c r="AO45" s="60">
        <f>+'Indice PondENGHO'!N44</f>
        <v>296.78485107421875</v>
      </c>
      <c r="AP45" s="60">
        <f>+'Indice PondENGHO'!O44</f>
        <v>319.4727783203125</v>
      </c>
      <c r="AQ45" s="60">
        <f t="shared" si="0"/>
        <v>324.680908203125</v>
      </c>
      <c r="AR45" s="60"/>
      <c r="AS45" s="60">
        <f>+'Indice PondENGHO'!AZ44</f>
        <v>331.9835205078125</v>
      </c>
      <c r="AT45" s="60">
        <f>+'Indice PondENGHO'!BA44</f>
        <v>275.97430419921875</v>
      </c>
      <c r="AU45" s="60">
        <f>+'Indice PondENGHO'!BB44</f>
        <v>297.6485595703125</v>
      </c>
      <c r="AV45" s="60">
        <f>+'Indice PondENGHO'!BC44</f>
        <v>325.23739624023438</v>
      </c>
      <c r="AW45" s="60">
        <f>+'Indice PondENGHO'!BD44</f>
        <v>325.91998291015625</v>
      </c>
      <c r="AX45" s="60">
        <f>+'Indice PondENGHO'!BE44</f>
        <v>344.76141357421875</v>
      </c>
      <c r="AY45" s="60">
        <f>+'Indice PondENGHO'!BF44</f>
        <v>329.60565185546875</v>
      </c>
      <c r="AZ45" s="60">
        <f>+'Indice PondENGHO'!BG44</f>
        <v>360.22784423828125</v>
      </c>
      <c r="BA45" s="60">
        <f>+'Indice PondENGHO'!BH44</f>
        <v>314.0836181640625</v>
      </c>
      <c r="BB45" s="60">
        <f>+'Indice PondENGHO'!BI44</f>
        <v>288.6646728515625</v>
      </c>
      <c r="BC45" s="60">
        <f>+'Indice PondENGHO'!BJ44</f>
        <v>293.09481811523438</v>
      </c>
      <c r="BD45" s="60">
        <f>+'Indice PondENGHO'!BK44</f>
        <v>313.82711791992188</v>
      </c>
      <c r="BE45" s="60">
        <f t="shared" si="1"/>
        <v>319.8629150390625</v>
      </c>
      <c r="BG45" s="61">
        <f t="shared" si="60"/>
        <v>1.014345295747574</v>
      </c>
      <c r="BH45" s="61">
        <f t="shared" si="61"/>
        <v>9.8478840079503902E-2</v>
      </c>
      <c r="BI45" s="61">
        <f t="shared" si="62"/>
        <v>0.49468082602555513</v>
      </c>
      <c r="BJ45" s="61">
        <f t="shared" si="63"/>
        <v>0.14070287668850831</v>
      </c>
      <c r="BK45" s="61">
        <f t="shared" si="64"/>
        <v>0.17690852197044332</v>
      </c>
      <c r="BL45" s="61">
        <f t="shared" si="65"/>
        <v>0.11041123145608782</v>
      </c>
      <c r="BM45" s="61">
        <f t="shared" si="66"/>
        <v>0.16862831027067052</v>
      </c>
      <c r="BN45" s="61">
        <f t="shared" si="67"/>
        <v>1.0643667140127345E-2</v>
      </c>
      <c r="BO45" s="61">
        <f t="shared" si="68"/>
        <v>0.2855984726453456</v>
      </c>
      <c r="BP45" s="61">
        <f t="shared" si="69"/>
        <v>3.0300523192174866E-2</v>
      </c>
      <c r="BQ45" s="61">
        <f t="shared" si="70"/>
        <v>9.3284630120217246E-2</v>
      </c>
      <c r="BR45" s="61">
        <f t="shared" si="71"/>
        <v>1.6651443834580542E-2</v>
      </c>
      <c r="BS45" s="61">
        <f t="shared" si="59"/>
        <v>2.6406346391707887</v>
      </c>
      <c r="BT45" s="61">
        <f t="shared" si="42"/>
        <v>2.9732631252112451</v>
      </c>
      <c r="BV45" s="61">
        <f t="shared" si="73"/>
        <v>0.31834200362904735</v>
      </c>
      <c r="BW45" s="61">
        <f t="shared" si="15"/>
        <v>7.8604368697735308E-2</v>
      </c>
      <c r="BX45" s="61">
        <f t="shared" si="16"/>
        <v>0.37019658809432582</v>
      </c>
      <c r="BY45" s="61">
        <f t="shared" si="17"/>
        <v>0.14417804425994188</v>
      </c>
      <c r="BZ45" s="61">
        <f t="shared" si="18"/>
        <v>0.27984981853265162</v>
      </c>
      <c r="CA45" s="61">
        <f t="shared" si="19"/>
        <v>0.17760931879887426</v>
      </c>
      <c r="CB45" s="61">
        <f t="shared" si="20"/>
        <v>0.30731527969214856</v>
      </c>
      <c r="CC45" s="61">
        <f t="shared" si="21"/>
        <v>5.991214394481025E-3</v>
      </c>
      <c r="CD45" s="61">
        <f t="shared" si="22"/>
        <v>0.38945633710134803</v>
      </c>
      <c r="CE45" s="61">
        <f t="shared" si="23"/>
        <v>5.1703173983165734E-2</v>
      </c>
      <c r="CF45" s="61">
        <f t="shared" si="24"/>
        <v>0.16752807058364169</v>
      </c>
      <c r="CG45" s="61">
        <f t="shared" si="25"/>
        <v>9.4652272925440373E-3</v>
      </c>
      <c r="CH45" s="61">
        <f t="shared" si="44"/>
        <v>2.3002394450599053</v>
      </c>
      <c r="CI45" s="53">
        <f t="shared" si="45"/>
        <v>2.7365087163048196</v>
      </c>
      <c r="CK45" s="61">
        <f t="shared" si="72"/>
        <v>0.55063566850862478</v>
      </c>
      <c r="CL45" s="61">
        <f t="shared" si="46"/>
        <v>1.9874471381768594E-2</v>
      </c>
      <c r="CM45" s="61">
        <f t="shared" si="47"/>
        <v>0.12448423793122931</v>
      </c>
      <c r="CN45" s="61">
        <f t="shared" si="48"/>
        <v>-3.4751675714335684E-3</v>
      </c>
      <c r="CO45" s="61">
        <f t="shared" si="49"/>
        <v>-0.1029412965622083</v>
      </c>
      <c r="CP45" s="61">
        <f t="shared" si="50"/>
        <v>-6.7198087342786442E-2</v>
      </c>
      <c r="CQ45" s="61">
        <f t="shared" si="51"/>
        <v>-0.13868696942147804</v>
      </c>
      <c r="CR45" s="61">
        <f t="shared" si="52"/>
        <v>4.6524527456463195E-3</v>
      </c>
      <c r="CS45" s="61">
        <f t="shared" si="53"/>
        <v>-0.10385786445600242</v>
      </c>
      <c r="CT45" s="61">
        <f t="shared" si="54"/>
        <v>-2.1402650790990869E-2</v>
      </c>
      <c r="CU45" s="61">
        <f t="shared" si="55"/>
        <v>-7.4243440463424445E-2</v>
      </c>
      <c r="CV45" s="61">
        <f t="shared" si="56"/>
        <v>7.1862165420365047E-3</v>
      </c>
      <c r="CW45" s="61">
        <f t="shared" si="57"/>
        <v>0.34039519411088337</v>
      </c>
      <c r="CX45" s="61">
        <f t="shared" si="58"/>
        <v>0.23675440890642552</v>
      </c>
    </row>
    <row r="46" spans="1:102" x14ac:dyDescent="0.2">
      <c r="A46" s="59">
        <f>+'Indice PondENGHO'!A45</f>
        <v>44013</v>
      </c>
      <c r="B46" s="53">
        <f>+'Indice PondENGHO'!B45</f>
        <v>7</v>
      </c>
      <c r="C46" s="53">
        <f>+'Indice PondENGHO'!C45</f>
        <v>2020</v>
      </c>
      <c r="D46" s="60">
        <f>+'Indice PondENGHO'!BL45</f>
        <v>333.8873291015625</v>
      </c>
      <c r="E46" s="60">
        <f>+'Indice PondENGHO'!BM45</f>
        <v>331.93017578125</v>
      </c>
      <c r="F46" s="60">
        <f>+'Indice PondENGHO'!BN45</f>
        <v>331.6484375</v>
      </c>
      <c r="G46" s="60">
        <f>+'Indice PondENGHO'!BO45</f>
        <v>330.24661254882813</v>
      </c>
      <c r="H46" s="60">
        <f>+'Indice PondENGHO'!BP45</f>
        <v>328.05731201171875</v>
      </c>
      <c r="I46" s="60">
        <f>+'Indice PondENGHO'!CD45</f>
        <v>330.49319458007813</v>
      </c>
      <c r="K46" s="61">
        <f t="shared" si="29"/>
        <v>0.34928617336698753</v>
      </c>
      <c r="L46" s="61">
        <f t="shared" si="30"/>
        <v>0.42594244267996373</v>
      </c>
      <c r="M46" s="61">
        <f t="shared" si="31"/>
        <v>0.48067387783742455</v>
      </c>
      <c r="N46" s="61">
        <f t="shared" si="32"/>
        <v>0.58773462796323095</v>
      </c>
      <c r="O46" s="61">
        <f t="shared" si="33"/>
        <v>0.8226568207280136</v>
      </c>
      <c r="P46" s="61">
        <f t="shared" si="34"/>
        <v>2.6662939425756207</v>
      </c>
      <c r="Q46" s="61">
        <f t="shared" si="35"/>
        <v>2.6663129936258301</v>
      </c>
      <c r="S46" s="60">
        <f>+'Indice PondENGHO'!D45</f>
        <v>344.80224609375</v>
      </c>
      <c r="T46" s="60">
        <f>+'Indice PondENGHO'!P45</f>
        <v>343.89111328125</v>
      </c>
      <c r="U46" s="60">
        <f>+'Indice PondENGHO'!AB45</f>
        <v>343.15249633789063</v>
      </c>
      <c r="V46" s="60">
        <f>+'Indice PondENGHO'!AN45</f>
        <v>342.5240478515625</v>
      </c>
      <c r="W46" s="60">
        <f>+'Indice PondENGHO'!AZ45</f>
        <v>341.6240234375</v>
      </c>
      <c r="Y46" s="61">
        <f t="shared" si="36"/>
        <v>1.0347807996056886</v>
      </c>
      <c r="Z46" s="61">
        <f t="shared" si="37"/>
        <v>0.8312755608019553</v>
      </c>
      <c r="AA46" s="61">
        <f t="shared" si="38"/>
        <v>0.76131612316155428</v>
      </c>
      <c r="AB46" s="61">
        <f t="shared" si="39"/>
        <v>0.63474485901263811</v>
      </c>
      <c r="AC46" s="61">
        <f t="shared" si="40"/>
        <v>0.47314469490145999</v>
      </c>
      <c r="AE46" s="60">
        <f>+'Indice PondENGHO'!D45</f>
        <v>344.80224609375</v>
      </c>
      <c r="AF46" s="60">
        <f>+'Indice PondENGHO'!E45</f>
        <v>281.26351928710938</v>
      </c>
      <c r="AG46" s="60">
        <f>+'Indice PondENGHO'!F45</f>
        <v>311.63247680664063</v>
      </c>
      <c r="AH46" s="60">
        <f>+'Indice PondENGHO'!G45</f>
        <v>337.94091796875</v>
      </c>
      <c r="AI46" s="60">
        <f>+'Indice PondENGHO'!H45</f>
        <v>338.08535766601563</v>
      </c>
      <c r="AJ46" s="60">
        <f>+'Indice PondENGHO'!I45</f>
        <v>361.88076782226563</v>
      </c>
      <c r="AK46" s="60">
        <f>+'Indice PondENGHO'!J45</f>
        <v>338.091552734375</v>
      </c>
      <c r="AL46" s="60">
        <f>+'Indice PondENGHO'!K45</f>
        <v>366.4317626953125</v>
      </c>
      <c r="AM46" s="60">
        <f>+'Indice PondENGHO'!L45</f>
        <v>326.6842041015625</v>
      </c>
      <c r="AN46" s="60">
        <f>+'Indice PondENGHO'!M45</f>
        <v>288.72039794921875</v>
      </c>
      <c r="AO46" s="60">
        <f>+'Indice PondENGHO'!N45</f>
        <v>302.44891357421875</v>
      </c>
      <c r="AP46" s="60">
        <f>+'Indice PondENGHO'!O45</f>
        <v>326.580810546875</v>
      </c>
      <c r="AQ46" s="60">
        <f t="shared" si="0"/>
        <v>333.8873291015625</v>
      </c>
      <c r="AR46" s="60"/>
      <c r="AS46" s="60">
        <f>+'Indice PondENGHO'!AZ45</f>
        <v>341.6240234375</v>
      </c>
      <c r="AT46" s="60">
        <f>+'Indice PondENGHO'!BA45</f>
        <v>281.40158081054688</v>
      </c>
      <c r="AU46" s="60">
        <f>+'Indice PondENGHO'!BB45</f>
        <v>313.80368041992188</v>
      </c>
      <c r="AV46" s="60">
        <f>+'Indice PondENGHO'!BC45</f>
        <v>328.38995361328125</v>
      </c>
      <c r="AW46" s="60">
        <f>+'Indice PondENGHO'!BD45</f>
        <v>339.07284545898438</v>
      </c>
      <c r="AX46" s="60">
        <f>+'Indice PondENGHO'!BE45</f>
        <v>351.77865600585938</v>
      </c>
      <c r="AY46" s="60">
        <f>+'Indice PondENGHO'!BF45</f>
        <v>335.49407958984375</v>
      </c>
      <c r="AZ46" s="60">
        <f>+'Indice PondENGHO'!BG45</f>
        <v>367.11883544921875</v>
      </c>
      <c r="BA46" s="60">
        <f>+'Indice PondENGHO'!BH45</f>
        <v>324.53085327148438</v>
      </c>
      <c r="BB46" s="60">
        <f>+'Indice PondENGHO'!BI45</f>
        <v>289.52938842773438</v>
      </c>
      <c r="BC46" s="60">
        <f>+'Indice PondENGHO'!BJ45</f>
        <v>298.52960205078125</v>
      </c>
      <c r="BD46" s="60">
        <f>+'Indice PondENGHO'!BK45</f>
        <v>321.49545288085938</v>
      </c>
      <c r="BE46" s="60">
        <f t="shared" si="1"/>
        <v>328.05731201171875</v>
      </c>
      <c r="BG46" s="61">
        <f t="shared" si="60"/>
        <v>1.0347807996056886</v>
      </c>
      <c r="BH46" s="61">
        <f t="shared" si="61"/>
        <v>3.6606106332063459E-2</v>
      </c>
      <c r="BI46" s="61">
        <f t="shared" si="62"/>
        <v>0.42392919619725089</v>
      </c>
      <c r="BJ46" s="61">
        <f t="shared" si="63"/>
        <v>0.15749924691721615</v>
      </c>
      <c r="BK46" s="61">
        <f t="shared" si="64"/>
        <v>0.15306018838170052</v>
      </c>
      <c r="BL46" s="61">
        <f t="shared" si="65"/>
        <v>0.10596191139887412</v>
      </c>
      <c r="BM46" s="61">
        <f t="shared" si="66"/>
        <v>0.20570882223225068</v>
      </c>
      <c r="BN46" s="61">
        <f t="shared" si="67"/>
        <v>9.8533965362344628E-2</v>
      </c>
      <c r="BO46" s="61">
        <f t="shared" si="68"/>
        <v>0.25756007842167633</v>
      </c>
      <c r="BP46" s="61">
        <f t="shared" si="69"/>
        <v>1.1794756992850259E-2</v>
      </c>
      <c r="BQ46" s="61">
        <f t="shared" si="70"/>
        <v>7.6562032827782012E-2</v>
      </c>
      <c r="BR46" s="61">
        <f t="shared" si="71"/>
        <v>8.0325932128714819E-2</v>
      </c>
      <c r="BS46" s="61">
        <f t="shared" si="59"/>
        <v>2.6423230367984121</v>
      </c>
      <c r="BT46" s="61">
        <f t="shared" si="42"/>
        <v>2.8355288733755257</v>
      </c>
      <c r="BV46" s="61">
        <f t="shared" si="73"/>
        <v>0.46370962723894926</v>
      </c>
      <c r="BW46" s="61">
        <f t="shared" si="15"/>
        <v>3.1226574845425827E-2</v>
      </c>
      <c r="BX46" s="61">
        <f t="shared" si="16"/>
        <v>0.30150364899638615</v>
      </c>
      <c r="BY46" s="61">
        <f t="shared" si="17"/>
        <v>0.14408977472873447</v>
      </c>
      <c r="BZ46" s="61">
        <f t="shared" si="18"/>
        <v>0.28765217857273723</v>
      </c>
      <c r="CA46" s="61">
        <f t="shared" si="19"/>
        <v>0.17543050845087835</v>
      </c>
      <c r="CB46" s="61">
        <f t="shared" si="20"/>
        <v>0.28800647363359777</v>
      </c>
      <c r="CC46" s="61">
        <f t="shared" si="21"/>
        <v>9.814456831705623E-2</v>
      </c>
      <c r="CD46" s="61">
        <f t="shared" si="22"/>
        <v>0.31832845136171944</v>
      </c>
      <c r="CE46" s="61">
        <f t="shared" si="23"/>
        <v>1.0175301990621015E-2</v>
      </c>
      <c r="CF46" s="61">
        <f t="shared" si="24"/>
        <v>0.13867216289955336</v>
      </c>
      <c r="CG46" s="61">
        <f t="shared" si="25"/>
        <v>0.12006189002109999</v>
      </c>
      <c r="CH46" s="61">
        <f t="shared" si="44"/>
        <v>2.3770011610567598</v>
      </c>
      <c r="CI46" s="53">
        <f t="shared" si="45"/>
        <v>2.5618465246762145</v>
      </c>
      <c r="CK46" s="61">
        <f t="shared" si="72"/>
        <v>0.56163610470422864</v>
      </c>
      <c r="CL46" s="61">
        <f t="shared" si="46"/>
        <v>5.3795314866376329E-3</v>
      </c>
      <c r="CM46" s="61">
        <f t="shared" si="47"/>
        <v>0.12242554720086474</v>
      </c>
      <c r="CN46" s="61">
        <f t="shared" si="48"/>
        <v>1.340947218848168E-2</v>
      </c>
      <c r="CO46" s="61">
        <f t="shared" si="49"/>
        <v>-0.13459199019103671</v>
      </c>
      <c r="CP46" s="61">
        <f t="shared" si="50"/>
        <v>-6.9468597052004227E-2</v>
      </c>
      <c r="CQ46" s="61">
        <f t="shared" si="51"/>
        <v>-8.2297651401347094E-2</v>
      </c>
      <c r="CR46" s="61">
        <f t="shared" si="52"/>
        <v>3.8939704528839769E-4</v>
      </c>
      <c r="CS46" s="61">
        <f t="shared" si="53"/>
        <v>-6.0768372940043114E-2</v>
      </c>
      <c r="CT46" s="61">
        <f t="shared" si="54"/>
        <v>1.6194550022292434E-3</v>
      </c>
      <c r="CU46" s="61">
        <f t="shared" si="55"/>
        <v>-6.2110130071771352E-2</v>
      </c>
      <c r="CV46" s="61">
        <f t="shared" si="56"/>
        <v>-3.9735957892385168E-2</v>
      </c>
      <c r="CW46" s="61">
        <f t="shared" si="57"/>
        <v>0.26532187574165222</v>
      </c>
      <c r="CX46" s="61">
        <f t="shared" si="58"/>
        <v>0.27368234869931118</v>
      </c>
    </row>
    <row r="47" spans="1:102" x14ac:dyDescent="0.2">
      <c r="A47" s="59">
        <f>+'Indice PondENGHO'!A46</f>
        <v>44044</v>
      </c>
      <c r="B47" s="53">
        <f>+'Indice PondENGHO'!B46</f>
        <v>8</v>
      </c>
      <c r="C47" s="53">
        <f>+'Indice PondENGHO'!C46</f>
        <v>2020</v>
      </c>
      <c r="D47" s="60">
        <f>+'Indice PondENGHO'!BL46</f>
        <v>343.27859497070313</v>
      </c>
      <c r="E47" s="60">
        <f>+'Indice PondENGHO'!BM46</f>
        <v>341.31106567382813</v>
      </c>
      <c r="F47" s="60">
        <f>+'Indice PondENGHO'!BN46</f>
        <v>341.02743530273438</v>
      </c>
      <c r="G47" s="60">
        <f>+'Indice PondENGHO'!BO46</f>
        <v>339.54452514648438</v>
      </c>
      <c r="H47" s="60">
        <f>+'Indice PondENGHO'!BP46</f>
        <v>337.25997924804688</v>
      </c>
      <c r="I47" s="60">
        <f>+'Indice PondENGHO'!CD46</f>
        <v>339.7989501953125</v>
      </c>
      <c r="K47" s="61">
        <f t="shared" si="29"/>
        <v>0.34704575632723289</v>
      </c>
      <c r="L47" s="61">
        <f t="shared" si="30"/>
        <v>0.44059277321421397</v>
      </c>
      <c r="M47" s="61">
        <f t="shared" si="31"/>
        <v>0.50150022200044131</v>
      </c>
      <c r="N47" s="61">
        <f t="shared" si="32"/>
        <v>0.62668903230209572</v>
      </c>
      <c r="O47" s="61">
        <f t="shared" si="33"/>
        <v>0.89988591920425098</v>
      </c>
      <c r="P47" s="61">
        <f t="shared" si="34"/>
        <v>2.8157137030482349</v>
      </c>
      <c r="Q47" s="61">
        <f t="shared" si="35"/>
        <v>2.8157177720582682</v>
      </c>
      <c r="S47" s="60">
        <f>+'Indice PondENGHO'!D46</f>
        <v>356.2037353515625</v>
      </c>
      <c r="T47" s="60">
        <f>+'Indice PondENGHO'!P46</f>
        <v>355.64129638671875</v>
      </c>
      <c r="U47" s="60">
        <f>+'Indice PondENGHO'!AB46</f>
        <v>355.17437744140625</v>
      </c>
      <c r="V47" s="60">
        <f>+'Indice PondENGHO'!AN46</f>
        <v>354.71539306640625</v>
      </c>
      <c r="W47" s="60">
        <f>+'Indice PondENGHO'!AZ46</f>
        <v>354.09869384765625</v>
      </c>
      <c r="Y47" s="61">
        <f t="shared" si="36"/>
        <v>1.1772429334062864</v>
      </c>
      <c r="Z47" s="61">
        <f t="shared" si="37"/>
        <v>0.98035604120418063</v>
      </c>
      <c r="AA47" s="61">
        <f t="shared" si="38"/>
        <v>0.91984321644371703</v>
      </c>
      <c r="AB47" s="61">
        <f t="shared" si="39"/>
        <v>0.77821123752575849</v>
      </c>
      <c r="AC47" s="61">
        <f t="shared" si="40"/>
        <v>0.59694941756487818</v>
      </c>
      <c r="AE47" s="60">
        <f>+'Indice PondENGHO'!D46</f>
        <v>356.2037353515625</v>
      </c>
      <c r="AF47" s="60">
        <f>+'Indice PondENGHO'!E46</f>
        <v>287.46475219726563</v>
      </c>
      <c r="AG47" s="60">
        <f>+'Indice PondENGHO'!F46</f>
        <v>317.73605346679688</v>
      </c>
      <c r="AH47" s="60">
        <f>+'Indice PondENGHO'!G46</f>
        <v>345.64382934570313</v>
      </c>
      <c r="AI47" s="60">
        <f>+'Indice PondENGHO'!H46</f>
        <v>349.59207153320313</v>
      </c>
      <c r="AJ47" s="60">
        <f>+'Indice PondENGHO'!I46</f>
        <v>370.85589599609375</v>
      </c>
      <c r="AK47" s="60">
        <f>+'Indice PondENGHO'!J46</f>
        <v>347.9554443359375</v>
      </c>
      <c r="AL47" s="60">
        <f>+'Indice PondENGHO'!K46</f>
        <v>373.85781860351563</v>
      </c>
      <c r="AM47" s="60">
        <f>+'Indice PondENGHO'!L46</f>
        <v>336.8731689453125</v>
      </c>
      <c r="AN47" s="60">
        <f>+'Indice PondENGHO'!M46</f>
        <v>291.50625610351563</v>
      </c>
      <c r="AO47" s="60">
        <f>+'Indice PondENGHO'!N46</f>
        <v>308.19805908203125</v>
      </c>
      <c r="AP47" s="60">
        <f>+'Indice PondENGHO'!O46</f>
        <v>336.54592895507813</v>
      </c>
      <c r="AQ47" s="60">
        <f t="shared" si="0"/>
        <v>343.27859497070313</v>
      </c>
      <c r="AR47" s="60"/>
      <c r="AS47" s="60">
        <f>+'Indice PondENGHO'!AZ46</f>
        <v>354.09869384765625</v>
      </c>
      <c r="AT47" s="60">
        <f>+'Indice PondENGHO'!BA46</f>
        <v>287.90426635742188</v>
      </c>
      <c r="AU47" s="60">
        <f>+'Indice PondENGHO'!BB46</f>
        <v>320.71493530273438</v>
      </c>
      <c r="AV47" s="60">
        <f>+'Indice PondENGHO'!BC46</f>
        <v>335.95791625976563</v>
      </c>
      <c r="AW47" s="60">
        <f>+'Indice PondENGHO'!BD46</f>
        <v>350.962890625</v>
      </c>
      <c r="AX47" s="60">
        <f>+'Indice PondENGHO'!BE46</f>
        <v>360.05099487304688</v>
      </c>
      <c r="AY47" s="60">
        <f>+'Indice PondENGHO'!BF46</f>
        <v>345.07614135742188</v>
      </c>
      <c r="AZ47" s="60">
        <f>+'Indice PondENGHO'!BG46</f>
        <v>374.36416625976563</v>
      </c>
      <c r="BA47" s="60">
        <f>+'Indice PondENGHO'!BH46</f>
        <v>335.8760986328125</v>
      </c>
      <c r="BB47" s="60">
        <f>+'Indice PondENGHO'!BI46</f>
        <v>292.93408203125</v>
      </c>
      <c r="BC47" s="60">
        <f>+'Indice PondENGHO'!BJ46</f>
        <v>304.03561401367188</v>
      </c>
      <c r="BD47" s="60">
        <f>+'Indice PondENGHO'!BK46</f>
        <v>333.3643798828125</v>
      </c>
      <c r="BE47" s="60">
        <f t="shared" si="1"/>
        <v>337.25997924804688</v>
      </c>
      <c r="BG47" s="61">
        <f t="shared" si="60"/>
        <v>1.1772429334062864</v>
      </c>
      <c r="BH47" s="61">
        <f t="shared" si="61"/>
        <v>4.1298864002415329E-2</v>
      </c>
      <c r="BI47" s="61">
        <f t="shared" si="62"/>
        <v>0.14610193223740961</v>
      </c>
      <c r="BJ47" s="61">
        <f t="shared" si="63"/>
        <v>0.32739709486162544</v>
      </c>
      <c r="BK47" s="61">
        <f t="shared" si="64"/>
        <v>0.14196432107758483</v>
      </c>
      <c r="BL47" s="61">
        <f t="shared" si="65"/>
        <v>0.11251218564709857</v>
      </c>
      <c r="BM47" s="61">
        <f t="shared" si="66"/>
        <v>0.30691465874144819</v>
      </c>
      <c r="BN47" s="61">
        <f t="shared" si="67"/>
        <v>0.11155580399818689</v>
      </c>
      <c r="BO47" s="61">
        <f t="shared" si="68"/>
        <v>0.23504098377241975</v>
      </c>
      <c r="BP47" s="61">
        <f t="shared" si="69"/>
        <v>1.3752143468713091E-2</v>
      </c>
      <c r="BQ47" s="61">
        <f t="shared" si="70"/>
        <v>7.5569323380150974E-2</v>
      </c>
      <c r="BR47" s="61">
        <f t="shared" si="71"/>
        <v>0.10950795361208412</v>
      </c>
      <c r="BS47" s="61">
        <f t="shared" si="59"/>
        <v>2.7988581982054228</v>
      </c>
      <c r="BT47" s="61">
        <f t="shared" si="42"/>
        <v>2.8127050806063814</v>
      </c>
      <c r="BV47" s="61">
        <f t="shared" si="73"/>
        <v>0.47314469490145999</v>
      </c>
      <c r="BW47" s="61">
        <f t="shared" si="15"/>
        <v>3.6479536814717252E-2</v>
      </c>
      <c r="BX47" s="61">
        <f t="shared" si="16"/>
        <v>0.12576315965327201</v>
      </c>
      <c r="BY47" s="61">
        <f t="shared" si="17"/>
        <v>0.33725881670612201</v>
      </c>
      <c r="BZ47" s="61">
        <f t="shared" si="18"/>
        <v>0.2535391669197648</v>
      </c>
      <c r="CA47" s="61">
        <f t="shared" si="19"/>
        <v>0.20164206043114635</v>
      </c>
      <c r="CB47" s="61">
        <f t="shared" si="20"/>
        <v>0.45695773689550989</v>
      </c>
      <c r="CC47" s="61">
        <f t="shared" si="21"/>
        <v>0.10061366319889739</v>
      </c>
      <c r="CD47" s="61">
        <f t="shared" si="22"/>
        <v>0.33705606758959411</v>
      </c>
      <c r="CE47" s="61">
        <f t="shared" si="23"/>
        <v>3.9063057143287408E-2</v>
      </c>
      <c r="CF47" s="61">
        <f t="shared" si="24"/>
        <v>0.13698036709044148</v>
      </c>
      <c r="CG47" s="61">
        <f t="shared" si="25"/>
        <v>0.18118812392372083</v>
      </c>
      <c r="CH47" s="61">
        <f t="shared" si="44"/>
        <v>2.6796864512679335</v>
      </c>
      <c r="CI47" s="53">
        <f t="shared" si="45"/>
        <v>2.8052010729147758</v>
      </c>
      <c r="CK47" s="61">
        <f t="shared" si="72"/>
        <v>0.5802935158414082</v>
      </c>
      <c r="CL47" s="61">
        <f t="shared" si="46"/>
        <v>4.8193271876980776E-3</v>
      </c>
      <c r="CM47" s="61">
        <f t="shared" si="47"/>
        <v>2.0338772584137604E-2</v>
      </c>
      <c r="CN47" s="61">
        <f t="shared" si="48"/>
        <v>-9.8617218444965737E-3</v>
      </c>
      <c r="CO47" s="61">
        <f t="shared" si="49"/>
        <v>-0.11157484584217997</v>
      </c>
      <c r="CP47" s="61">
        <f t="shared" si="50"/>
        <v>-8.9129874784047783E-2</v>
      </c>
      <c r="CQ47" s="61">
        <f t="shared" si="51"/>
        <v>-0.1500430781540617</v>
      </c>
      <c r="CR47" s="61">
        <f t="shared" si="52"/>
        <v>1.0942140799289499E-2</v>
      </c>
      <c r="CS47" s="61">
        <f t="shared" si="53"/>
        <v>-0.10201508381717436</v>
      </c>
      <c r="CT47" s="61">
        <f t="shared" si="54"/>
        <v>-2.5310913674574317E-2</v>
      </c>
      <c r="CU47" s="61">
        <f t="shared" si="55"/>
        <v>-6.1411043710290505E-2</v>
      </c>
      <c r="CV47" s="61">
        <f t="shared" si="56"/>
        <v>-7.1680170311636704E-2</v>
      </c>
      <c r="CW47" s="61">
        <f t="shared" si="57"/>
        <v>0.11917174693748933</v>
      </c>
      <c r="CX47" s="61">
        <f t="shared" si="58"/>
        <v>7.5040076916055298E-3</v>
      </c>
    </row>
    <row r="48" spans="1:102" x14ac:dyDescent="0.2">
      <c r="A48" s="59">
        <f>+'Indice PondENGHO'!A47</f>
        <v>44075</v>
      </c>
      <c r="B48" s="53">
        <f>+'Indice PondENGHO'!B47</f>
        <v>9</v>
      </c>
      <c r="C48" s="53">
        <f>+'Indice PondENGHO'!C47</f>
        <v>2020</v>
      </c>
      <c r="D48" s="60">
        <f>+'Indice PondENGHO'!BL47</f>
        <v>351.99734497070313</v>
      </c>
      <c r="E48" s="60">
        <f>+'Indice PondENGHO'!BM47</f>
        <v>349.86947631835938</v>
      </c>
      <c r="F48" s="60">
        <f>+'Indice PondENGHO'!BN47</f>
        <v>349.53298950195313</v>
      </c>
      <c r="G48" s="60">
        <f>+'Indice PondENGHO'!BO47</f>
        <v>348.00131225585938</v>
      </c>
      <c r="H48" s="60">
        <f>+'Indice PondENGHO'!BP47</f>
        <v>345.4737548828125</v>
      </c>
      <c r="I48" s="60">
        <f>+'Indice PondENGHO'!CD47</f>
        <v>348.233642578125</v>
      </c>
      <c r="K48" s="61">
        <f t="shared" si="29"/>
        <v>0.31336992649086282</v>
      </c>
      <c r="L48" s="61">
        <f t="shared" si="30"/>
        <v>0.39095515131124547</v>
      </c>
      <c r="M48" s="61">
        <f t="shared" si="31"/>
        <v>0.44234161588170695</v>
      </c>
      <c r="N48" s="61">
        <f t="shared" si="32"/>
        <v>0.554386340087762</v>
      </c>
      <c r="O48" s="61">
        <f t="shared" si="33"/>
        <v>0.78119069521367723</v>
      </c>
      <c r="P48" s="61">
        <f t="shared" si="34"/>
        <v>2.4822437289852544</v>
      </c>
      <c r="Q48" s="61">
        <f t="shared" si="35"/>
        <v>2.4822596944352959</v>
      </c>
      <c r="S48" s="60">
        <f>+'Indice PondENGHO'!D47</f>
        <v>366.01852416992188</v>
      </c>
      <c r="T48" s="60">
        <f>+'Indice PondENGHO'!P47</f>
        <v>365.24606323242188</v>
      </c>
      <c r="U48" s="60">
        <f>+'Indice PondENGHO'!AB47</f>
        <v>364.64117431640625</v>
      </c>
      <c r="V48" s="60">
        <f>+'Indice PondENGHO'!AN47</f>
        <v>364.05386352539063</v>
      </c>
      <c r="W48" s="60">
        <f>+'Indice PondENGHO'!AZ47</f>
        <v>363.262451171875</v>
      </c>
      <c r="Y48" s="61">
        <f t="shared" si="36"/>
        <v>0.98568621596528627</v>
      </c>
      <c r="Z48" s="61">
        <f t="shared" si="37"/>
        <v>0.77933178463403097</v>
      </c>
      <c r="AA48" s="61">
        <f t="shared" si="38"/>
        <v>0.70442226877751746</v>
      </c>
      <c r="AB48" s="61">
        <f t="shared" si="39"/>
        <v>0.57978003663713451</v>
      </c>
      <c r="AC48" s="61">
        <f t="shared" si="40"/>
        <v>0.42654705274502713</v>
      </c>
      <c r="AE48" s="60">
        <f>+'Indice PondENGHO'!D47</f>
        <v>366.01852416992188</v>
      </c>
      <c r="AF48" s="60">
        <f>+'Indice PondENGHO'!E47</f>
        <v>296.67190551757813</v>
      </c>
      <c r="AG48" s="60">
        <f>+'Indice PondENGHO'!F47</f>
        <v>326.29452514648438</v>
      </c>
      <c r="AH48" s="60">
        <f>+'Indice PondENGHO'!G47</f>
        <v>350.9215087890625</v>
      </c>
      <c r="AI48" s="60">
        <f>+'Indice PondENGHO'!H47</f>
        <v>358.68490600585938</v>
      </c>
      <c r="AJ48" s="60">
        <f>+'Indice PondENGHO'!I47</f>
        <v>384.37777709960938</v>
      </c>
      <c r="AK48" s="60">
        <f>+'Indice PondENGHO'!J47</f>
        <v>359.92855834960938</v>
      </c>
      <c r="AL48" s="60">
        <f>+'Indice PondENGHO'!K47</f>
        <v>375.976806640625</v>
      </c>
      <c r="AM48" s="60">
        <f>+'Indice PondENGHO'!L47</f>
        <v>343.54135131835938</v>
      </c>
      <c r="AN48" s="60">
        <f>+'Indice PondENGHO'!M47</f>
        <v>296.21588134765625</v>
      </c>
      <c r="AO48" s="60">
        <f>+'Indice PondENGHO'!N47</f>
        <v>313.55218505859375</v>
      </c>
      <c r="AP48" s="60">
        <f>+'Indice PondENGHO'!O47</f>
        <v>342.00210571289063</v>
      </c>
      <c r="AQ48" s="60">
        <f t="shared" si="0"/>
        <v>351.99734497070313</v>
      </c>
      <c r="AR48" s="60"/>
      <c r="AS48" s="60">
        <f>+'Indice PondENGHO'!AZ47</f>
        <v>363.262451171875</v>
      </c>
      <c r="AT48" s="60">
        <f>+'Indice PondENGHO'!BA47</f>
        <v>297.10494995117188</v>
      </c>
      <c r="AU48" s="60">
        <f>+'Indice PondENGHO'!BB47</f>
        <v>329.39923095703125</v>
      </c>
      <c r="AV48" s="60">
        <f>+'Indice PondENGHO'!BC47</f>
        <v>340.95596313476563</v>
      </c>
      <c r="AW48" s="60">
        <f>+'Indice PondENGHO'!BD47</f>
        <v>360.01705932617188</v>
      </c>
      <c r="AX48" s="60">
        <f>+'Indice PondENGHO'!BE47</f>
        <v>372.02008056640625</v>
      </c>
      <c r="AY48" s="60">
        <f>+'Indice PondENGHO'!BF47</f>
        <v>357.63482666015625</v>
      </c>
      <c r="AZ48" s="60">
        <f>+'Indice PondENGHO'!BG47</f>
        <v>374.69961547851563</v>
      </c>
      <c r="BA48" s="60">
        <f>+'Indice PondENGHO'!BH47</f>
        <v>341.6484375</v>
      </c>
      <c r="BB48" s="60">
        <f>+'Indice PondENGHO'!BI47</f>
        <v>297.26300048828125</v>
      </c>
      <c r="BC48" s="60">
        <f>+'Indice PondENGHO'!BJ47</f>
        <v>309.179931640625</v>
      </c>
      <c r="BD48" s="60">
        <f>+'Indice PondENGHO'!BK47</f>
        <v>340.12673950195313</v>
      </c>
      <c r="BE48" s="60">
        <f t="shared" si="1"/>
        <v>345.4737548828125</v>
      </c>
      <c r="BG48" s="61">
        <f t="shared" si="60"/>
        <v>0.98568621596528627</v>
      </c>
      <c r="BH48" s="61">
        <f t="shared" si="61"/>
        <v>5.964013967777182E-2</v>
      </c>
      <c r="BI48" s="61">
        <f t="shared" si="62"/>
        <v>0.19926039550393718</v>
      </c>
      <c r="BJ48" s="61">
        <f t="shared" si="63"/>
        <v>0.21818060548050691</v>
      </c>
      <c r="BK48" s="61">
        <f t="shared" si="64"/>
        <v>0.10911397951883714</v>
      </c>
      <c r="BL48" s="61">
        <f t="shared" si="65"/>
        <v>0.16487288174291712</v>
      </c>
      <c r="BM48" s="61">
        <f t="shared" si="66"/>
        <v>0.36235117398253125</v>
      </c>
      <c r="BN48" s="61">
        <f t="shared" si="67"/>
        <v>3.0961049589333763E-2</v>
      </c>
      <c r="BO48" s="61">
        <f t="shared" si="68"/>
        <v>0.14961468264137509</v>
      </c>
      <c r="BP48" s="61">
        <f t="shared" si="69"/>
        <v>2.2612623888590956E-2</v>
      </c>
      <c r="BQ48" s="61">
        <f t="shared" si="70"/>
        <v>6.8451667589193896E-2</v>
      </c>
      <c r="BR48" s="61">
        <f t="shared" si="71"/>
        <v>5.8318298593858627E-2</v>
      </c>
      <c r="BS48" s="61">
        <f t="shared" si="59"/>
        <v>2.42906371417414</v>
      </c>
      <c r="BT48" s="61">
        <f t="shared" si="42"/>
        <v>2.5398466807241782</v>
      </c>
      <c r="BV48" s="61">
        <f t="shared" si="73"/>
        <v>0.59694941756487818</v>
      </c>
      <c r="BW48" s="61">
        <f t="shared" si="15"/>
        <v>5.0206687785560151E-2</v>
      </c>
      <c r="BX48" s="61">
        <f t="shared" si="16"/>
        <v>0.15371492723464741</v>
      </c>
      <c r="BY48" s="61">
        <f t="shared" si="17"/>
        <v>0.21665542601358548</v>
      </c>
      <c r="BZ48" s="61">
        <f t="shared" si="18"/>
        <v>0.18779976738286264</v>
      </c>
      <c r="CA48" s="61">
        <f t="shared" si="19"/>
        <v>0.28379105304299784</v>
      </c>
      <c r="CB48" s="61">
        <f t="shared" si="20"/>
        <v>0.58256737552705296</v>
      </c>
      <c r="CC48" s="61">
        <f t="shared" si="21"/>
        <v>4.5311708708516167E-3</v>
      </c>
      <c r="CD48" s="61">
        <f t="shared" si="22"/>
        <v>0.16681111627849399</v>
      </c>
      <c r="CE48" s="61">
        <f t="shared" si="23"/>
        <v>4.8311721432758914E-2</v>
      </c>
      <c r="CF48" s="61">
        <f t="shared" si="24"/>
        <v>0.12448982709513619</v>
      </c>
      <c r="CG48" s="61">
        <f t="shared" si="25"/>
        <v>0.10041565956360762</v>
      </c>
      <c r="CH48" s="61">
        <f t="shared" si="44"/>
        <v>2.516244149792433</v>
      </c>
      <c r="CI48" s="53">
        <f t="shared" si="45"/>
        <v>2.4354433197437242</v>
      </c>
      <c r="CK48" s="61">
        <f t="shared" si="72"/>
        <v>0.55913916322025914</v>
      </c>
      <c r="CL48" s="61">
        <f t="shared" si="46"/>
        <v>9.4334518922116681E-3</v>
      </c>
      <c r="CM48" s="61">
        <f t="shared" si="47"/>
        <v>4.5545468269289763E-2</v>
      </c>
      <c r="CN48" s="61">
        <f t="shared" si="48"/>
        <v>1.5251794669214336E-3</v>
      </c>
      <c r="CO48" s="61">
        <f t="shared" si="49"/>
        <v>-7.8685787864025497E-2</v>
      </c>
      <c r="CP48" s="61">
        <f t="shared" si="50"/>
        <v>-0.11891817130008073</v>
      </c>
      <c r="CQ48" s="61">
        <f t="shared" si="51"/>
        <v>-0.22021620154452171</v>
      </c>
      <c r="CR48" s="61">
        <f t="shared" si="52"/>
        <v>2.6429878718482146E-2</v>
      </c>
      <c r="CS48" s="61">
        <f t="shared" si="53"/>
        <v>-1.7196433637118896E-2</v>
      </c>
      <c r="CT48" s="61">
        <f t="shared" si="54"/>
        <v>-2.5699097544167958E-2</v>
      </c>
      <c r="CU48" s="61">
        <f t="shared" si="55"/>
        <v>-5.6038159505942292E-2</v>
      </c>
      <c r="CV48" s="61">
        <f t="shared" si="56"/>
        <v>-4.2097360969748997E-2</v>
      </c>
      <c r="CW48" s="61">
        <f t="shared" si="57"/>
        <v>-8.7180435618293028E-2</v>
      </c>
      <c r="CX48" s="61">
        <f t="shared" si="58"/>
        <v>0.104403360980454</v>
      </c>
    </row>
    <row r="49" spans="1:102" x14ac:dyDescent="0.2">
      <c r="A49" s="59">
        <f>+'Indice PondENGHO'!A48</f>
        <v>44105</v>
      </c>
      <c r="B49" s="53">
        <f>+'Indice PondENGHO'!B48</f>
        <v>10</v>
      </c>
      <c r="C49" s="53">
        <f>+'Indice PondENGHO'!C48</f>
        <v>2020</v>
      </c>
      <c r="D49" s="60">
        <f>+'Indice PondENGHO'!BL48</f>
        <v>366.03582763671875</v>
      </c>
      <c r="E49" s="60">
        <f>+'Indice PondENGHO'!BM48</f>
        <v>363.35888671875</v>
      </c>
      <c r="F49" s="60">
        <f>+'Indice PondENGHO'!BN48</f>
        <v>362.83059692382813</v>
      </c>
      <c r="G49" s="60">
        <f>+'Indice PondENGHO'!BO48</f>
        <v>360.997802734375</v>
      </c>
      <c r="H49" s="60">
        <f>+'Indice PondENGHO'!BP48</f>
        <v>357.89413452148438</v>
      </c>
      <c r="I49" s="60">
        <f>+'Indice PondENGHO'!CD48</f>
        <v>361.301025390625</v>
      </c>
      <c r="K49" s="61">
        <f t="shared" si="29"/>
        <v>0.49235070938412251</v>
      </c>
      <c r="L49" s="61">
        <f t="shared" si="30"/>
        <v>0.60128184923420214</v>
      </c>
      <c r="M49" s="61">
        <f t="shared" si="31"/>
        <v>0.67480765138745369</v>
      </c>
      <c r="N49" s="61">
        <f t="shared" si="32"/>
        <v>0.83135119064291563</v>
      </c>
      <c r="O49" s="61">
        <f t="shared" si="33"/>
        <v>1.1526578275739854</v>
      </c>
      <c r="P49" s="61">
        <f t="shared" si="34"/>
        <v>3.7524492282226793</v>
      </c>
      <c r="Q49" s="61">
        <f t="shared" si="35"/>
        <v>3.7524756987166619</v>
      </c>
      <c r="S49" s="60">
        <f>+'Indice PondENGHO'!D48</f>
        <v>383.97308349609375</v>
      </c>
      <c r="T49" s="60">
        <f>+'Indice PondENGHO'!P48</f>
        <v>382.95355224609375</v>
      </c>
      <c r="U49" s="60">
        <f>+'Indice PondENGHO'!AB48</f>
        <v>382.13238525390625</v>
      </c>
      <c r="V49" s="60">
        <f>+'Indice PondENGHO'!AN48</f>
        <v>381.3743896484375</v>
      </c>
      <c r="W49" s="60">
        <f>+'Indice PondENGHO'!AZ48</f>
        <v>380.35940551757813</v>
      </c>
      <c r="Y49" s="61">
        <f t="shared" si="36"/>
        <v>1.7584896255102258</v>
      </c>
      <c r="Z49" s="61">
        <f t="shared" si="37"/>
        <v>1.4016412075238036</v>
      </c>
      <c r="AA49" s="61">
        <f t="shared" si="38"/>
        <v>1.2698459634361647</v>
      </c>
      <c r="AB49" s="61">
        <f t="shared" si="39"/>
        <v>1.0492148738615017</v>
      </c>
      <c r="AC49" s="61">
        <f t="shared" si="40"/>
        <v>0.7768941774275554</v>
      </c>
      <c r="AE49" s="60">
        <f>+'Indice PondENGHO'!D48</f>
        <v>383.97308349609375</v>
      </c>
      <c r="AF49" s="60">
        <f>+'Indice PondENGHO'!E48</f>
        <v>302.96640014648438</v>
      </c>
      <c r="AG49" s="60">
        <f>+'Indice PondENGHO'!F48</f>
        <v>343.05545043945313</v>
      </c>
      <c r="AH49" s="60">
        <f>+'Indice PondENGHO'!G48</f>
        <v>359.04476928710938</v>
      </c>
      <c r="AI49" s="60">
        <f>+'Indice PondENGHO'!H48</f>
        <v>374.85986328125</v>
      </c>
      <c r="AJ49" s="60">
        <f>+'Indice PondENGHO'!I48</f>
        <v>396.7498779296875</v>
      </c>
      <c r="AK49" s="60">
        <f>+'Indice PondENGHO'!J48</f>
        <v>374.75125122070313</v>
      </c>
      <c r="AL49" s="60">
        <f>+'Indice PondENGHO'!K48</f>
        <v>378.91943359375</v>
      </c>
      <c r="AM49" s="60">
        <f>+'Indice PondENGHO'!L48</f>
        <v>352.05453491210938</v>
      </c>
      <c r="AN49" s="60">
        <f>+'Indice PondENGHO'!M48</f>
        <v>301.15408325195313</v>
      </c>
      <c r="AO49" s="60">
        <f>+'Indice PondENGHO'!N48</f>
        <v>324.51803588867188</v>
      </c>
      <c r="AP49" s="60">
        <f>+'Indice PondENGHO'!O48</f>
        <v>349.57504272460938</v>
      </c>
      <c r="AQ49" s="60">
        <f t="shared" si="0"/>
        <v>366.03582763671875</v>
      </c>
      <c r="AR49" s="60"/>
      <c r="AS49" s="60">
        <f>+'Indice PondENGHO'!AZ48</f>
        <v>380.35940551757813</v>
      </c>
      <c r="AT49" s="60">
        <f>+'Indice PondENGHO'!BA48</f>
        <v>303.50155639648438</v>
      </c>
      <c r="AU49" s="60">
        <f>+'Indice PondENGHO'!BB48</f>
        <v>347.489501953125</v>
      </c>
      <c r="AV49" s="60">
        <f>+'Indice PondENGHO'!BC48</f>
        <v>348.941650390625</v>
      </c>
      <c r="AW49" s="60">
        <f>+'Indice PondENGHO'!BD48</f>
        <v>376.17266845703125</v>
      </c>
      <c r="AX49" s="60">
        <f>+'Indice PondENGHO'!BE48</f>
        <v>383.01773071289063</v>
      </c>
      <c r="AY49" s="60">
        <f>+'Indice PondENGHO'!BF48</f>
        <v>372.39093017578125</v>
      </c>
      <c r="AZ49" s="60">
        <f>+'Indice PondENGHO'!BG48</f>
        <v>377.64071655273438</v>
      </c>
      <c r="BA49" s="60">
        <f>+'Indice PondENGHO'!BH48</f>
        <v>350.71572875976563</v>
      </c>
      <c r="BB49" s="60">
        <f>+'Indice PondENGHO'!BI48</f>
        <v>301.23324584960938</v>
      </c>
      <c r="BC49" s="60">
        <f>+'Indice PondENGHO'!BJ48</f>
        <v>319.72882080078125</v>
      </c>
      <c r="BD49" s="60">
        <f>+'Indice PondENGHO'!BK48</f>
        <v>346.96554565429688</v>
      </c>
      <c r="BE49" s="60">
        <f t="shared" si="1"/>
        <v>357.89413452148438</v>
      </c>
      <c r="BG49" s="61">
        <f t="shared" si="60"/>
        <v>1.7584896255102258</v>
      </c>
      <c r="BH49" s="61">
        <f t="shared" si="61"/>
        <v>3.9763213976205296E-2</v>
      </c>
      <c r="BI49" s="61">
        <f t="shared" si="62"/>
        <v>0.38056609738986763</v>
      </c>
      <c r="BJ49" s="61">
        <f t="shared" si="63"/>
        <v>0.32749965811667947</v>
      </c>
      <c r="BK49" s="61">
        <f t="shared" si="64"/>
        <v>0.18929170740354745</v>
      </c>
      <c r="BL49" s="61">
        <f t="shared" si="65"/>
        <v>0.14711701447861825</v>
      </c>
      <c r="BM49" s="61">
        <f t="shared" si="66"/>
        <v>0.43747878868659462</v>
      </c>
      <c r="BN49" s="61">
        <f t="shared" si="67"/>
        <v>4.1930468503746932E-2</v>
      </c>
      <c r="BO49" s="61">
        <f t="shared" si="68"/>
        <v>0.18627993692663697</v>
      </c>
      <c r="BP49" s="61">
        <f t="shared" si="69"/>
        <v>2.3122819415658157E-2</v>
      </c>
      <c r="BQ49" s="61">
        <f t="shared" si="70"/>
        <v>0.13672411387376546</v>
      </c>
      <c r="BR49" s="61">
        <f t="shared" si="71"/>
        <v>7.8938359162136054E-2</v>
      </c>
      <c r="BS49" s="61">
        <f t="shared" si="59"/>
        <v>3.7472018034436823</v>
      </c>
      <c r="BT49" s="61">
        <f t="shared" si="42"/>
        <v>3.9882353848958774</v>
      </c>
      <c r="BV49" s="61">
        <f t="shared" si="73"/>
        <v>0.42654705274502713</v>
      </c>
      <c r="BW49" s="61">
        <f t="shared" si="15"/>
        <v>3.4075391592726496E-2</v>
      </c>
      <c r="BX49" s="61">
        <f t="shared" si="16"/>
        <v>0.31259085241387002</v>
      </c>
      <c r="BY49" s="61">
        <f t="shared" si="17"/>
        <v>0.33793353537464499</v>
      </c>
      <c r="BZ49" s="61">
        <f t="shared" si="18"/>
        <v>0.32712938243674305</v>
      </c>
      <c r="CA49" s="61">
        <f t="shared" si="19"/>
        <v>0.25455836436208723</v>
      </c>
      <c r="CB49" s="61">
        <f t="shared" si="20"/>
        <v>0.66822608351087975</v>
      </c>
      <c r="CC49" s="61">
        <f t="shared" si="21"/>
        <v>3.8783174427468897E-2</v>
      </c>
      <c r="CD49" s="61">
        <f t="shared" si="22"/>
        <v>0.25579996757338069</v>
      </c>
      <c r="CE49" s="61">
        <f t="shared" si="23"/>
        <v>4.3255387102195279E-2</v>
      </c>
      <c r="CF49" s="61">
        <f t="shared" si="24"/>
        <v>0.24920833639608392</v>
      </c>
      <c r="CG49" s="61">
        <f t="shared" si="25"/>
        <v>9.9136418472375809E-2</v>
      </c>
      <c r="CH49" s="61">
        <f t="shared" si="44"/>
        <v>3.047243946407483</v>
      </c>
      <c r="CI49" s="53">
        <f t="shared" si="45"/>
        <v>3.5951731392403374</v>
      </c>
      <c r="CK49" s="61">
        <f t="shared" si="72"/>
        <v>0.98159544808267041</v>
      </c>
      <c r="CL49" s="61">
        <f t="shared" si="46"/>
        <v>5.6878223834787994E-3</v>
      </c>
      <c r="CM49" s="61">
        <f t="shared" si="47"/>
        <v>6.7975244975997606E-2</v>
      </c>
      <c r="CN49" s="61">
        <f t="shared" si="48"/>
        <v>-1.0433877257965518E-2</v>
      </c>
      <c r="CO49" s="61">
        <f t="shared" si="49"/>
        <v>-0.13783767503319561</v>
      </c>
      <c r="CP49" s="61">
        <f t="shared" si="50"/>
        <v>-0.10744134988346898</v>
      </c>
      <c r="CQ49" s="61">
        <f t="shared" si="51"/>
        <v>-0.23074729482428513</v>
      </c>
      <c r="CR49" s="61">
        <f t="shared" si="52"/>
        <v>3.1472940762780344E-3</v>
      </c>
      <c r="CS49" s="61">
        <f t="shared" si="53"/>
        <v>-6.9520030646743725E-2</v>
      </c>
      <c r="CT49" s="61">
        <f t="shared" si="54"/>
        <v>-2.0132567686537123E-2</v>
      </c>
      <c r="CU49" s="61">
        <f t="shared" si="55"/>
        <v>-0.11248422252231846</v>
      </c>
      <c r="CV49" s="61">
        <f t="shared" si="56"/>
        <v>-2.0198059310239755E-2</v>
      </c>
      <c r="CW49" s="61">
        <f t="shared" si="57"/>
        <v>0.69995785703619928</v>
      </c>
      <c r="CX49" s="61">
        <f t="shared" si="58"/>
        <v>0.39306224565553993</v>
      </c>
    </row>
    <row r="50" spans="1:102" x14ac:dyDescent="0.2">
      <c r="A50" s="59">
        <f>+'Indice PondENGHO'!A49</f>
        <v>44136</v>
      </c>
      <c r="B50" s="53">
        <f>+'Indice PondENGHO'!B49</f>
        <v>11</v>
      </c>
      <c r="C50" s="53">
        <f>+'Indice PondENGHO'!C49</f>
        <v>2020</v>
      </c>
      <c r="D50" s="60">
        <f>+'Indice PondENGHO'!BL49</f>
        <v>378.31484985351563</v>
      </c>
      <c r="E50" s="60">
        <f>+'Indice PondENGHO'!BM49</f>
        <v>375.39688110351563</v>
      </c>
      <c r="F50" s="60">
        <f>+'Indice PondENGHO'!BN49</f>
        <v>374.85562133789063</v>
      </c>
      <c r="G50" s="60">
        <f>+'Indice PondENGHO'!BO49</f>
        <v>373.06231689453125</v>
      </c>
      <c r="H50" s="60">
        <f>+'Indice PondENGHO'!BP49</f>
        <v>369.90792846679688</v>
      </c>
      <c r="I50" s="60">
        <f>+'Indice PondENGHO'!CD49</f>
        <v>373.3642578125</v>
      </c>
      <c r="K50" s="61">
        <f t="shared" si="29"/>
        <v>0.41506844173831942</v>
      </c>
      <c r="L50" s="61">
        <f t="shared" si="30"/>
        <v>0.51717889538454087</v>
      </c>
      <c r="M50" s="61">
        <f t="shared" si="31"/>
        <v>0.58815797376095258</v>
      </c>
      <c r="N50" s="61">
        <f t="shared" si="32"/>
        <v>0.74382333567048098</v>
      </c>
      <c r="O50" s="61">
        <f t="shared" si="33"/>
        <v>1.0746010081672264</v>
      </c>
      <c r="P50" s="61">
        <f t="shared" si="34"/>
        <v>3.3388296547215202</v>
      </c>
      <c r="Q50" s="61">
        <f t="shared" si="35"/>
        <v>3.3388314934430952</v>
      </c>
      <c r="S50" s="60">
        <f>+'Indice PondENGHO'!D49</f>
        <v>396.35299682617188</v>
      </c>
      <c r="T50" s="60">
        <f>+'Indice PondENGHO'!P49</f>
        <v>395.17462158203125</v>
      </c>
      <c r="U50" s="60">
        <f>+'Indice PondENGHO'!AB49</f>
        <v>394.33529663085938</v>
      </c>
      <c r="V50" s="60">
        <f>+'Indice PondENGHO'!AN49</f>
        <v>393.50930786132813</v>
      </c>
      <c r="W50" s="60">
        <f>+'Indice PondENGHO'!AZ49</f>
        <v>392.26251220703125</v>
      </c>
      <c r="Y50" s="61">
        <f t="shared" si="36"/>
        <v>1.1659997460419822</v>
      </c>
      <c r="Z50" s="61">
        <f t="shared" si="37"/>
        <v>0.93144958338063699</v>
      </c>
      <c r="AA50" s="61">
        <f t="shared" si="38"/>
        <v>0.85345158821920231</v>
      </c>
      <c r="AB50" s="61">
        <f t="shared" si="39"/>
        <v>0.7086251067446665</v>
      </c>
      <c r="AC50" s="61">
        <f t="shared" si="40"/>
        <v>0.52211229488781374</v>
      </c>
      <c r="AE50" s="60">
        <f>+'Indice PondENGHO'!D49</f>
        <v>396.35299682617188</v>
      </c>
      <c r="AF50" s="60">
        <f>+'Indice PondENGHO'!E49</f>
        <v>309.63595581054688</v>
      </c>
      <c r="AG50" s="60">
        <f>+'Indice PondENGHO'!F49</f>
        <v>358.48236083984375</v>
      </c>
      <c r="AH50" s="60">
        <f>+'Indice PondENGHO'!G49</f>
        <v>367.7283935546875</v>
      </c>
      <c r="AI50" s="60">
        <f>+'Indice PondENGHO'!H49</f>
        <v>390.26797485351563</v>
      </c>
      <c r="AJ50" s="60">
        <f>+'Indice PondENGHO'!I49</f>
        <v>411.93527221679688</v>
      </c>
      <c r="AK50" s="60">
        <f>+'Indice PondENGHO'!J49</f>
        <v>388.25485229492188</v>
      </c>
      <c r="AL50" s="60">
        <f>+'Indice PondENGHO'!K49</f>
        <v>379.113037109375</v>
      </c>
      <c r="AM50" s="60">
        <f>+'Indice PondENGHO'!L49</f>
        <v>369.6903076171875</v>
      </c>
      <c r="AN50" s="60">
        <f>+'Indice PondENGHO'!M49</f>
        <v>308.7567138671875</v>
      </c>
      <c r="AO50" s="60">
        <f>+'Indice PondENGHO'!N49</f>
        <v>335.22747802734375</v>
      </c>
      <c r="AP50" s="60">
        <f>+'Indice PondENGHO'!O49</f>
        <v>358.23703002929688</v>
      </c>
      <c r="AQ50" s="60">
        <f t="shared" si="0"/>
        <v>378.31484985351563</v>
      </c>
      <c r="AR50" s="60"/>
      <c r="AS50" s="60">
        <f>+'Indice PondENGHO'!AZ49</f>
        <v>392.26251220703125</v>
      </c>
      <c r="AT50" s="60">
        <f>+'Indice PondENGHO'!BA49</f>
        <v>309.992431640625</v>
      </c>
      <c r="AU50" s="60">
        <f>+'Indice PondENGHO'!BB49</f>
        <v>362.3624267578125</v>
      </c>
      <c r="AV50" s="60">
        <f>+'Indice PondENGHO'!BC49</f>
        <v>357.85107421875</v>
      </c>
      <c r="AW50" s="60">
        <f>+'Indice PondENGHO'!BD49</f>
        <v>390.87734985351563</v>
      </c>
      <c r="AX50" s="60">
        <f>+'Indice PondENGHO'!BE49</f>
        <v>396.63601684570313</v>
      </c>
      <c r="AY50" s="60">
        <f>+'Indice PondENGHO'!BF49</f>
        <v>385.81729125976563</v>
      </c>
      <c r="AZ50" s="60">
        <f>+'Indice PondENGHO'!BG49</f>
        <v>376.37576293945313</v>
      </c>
      <c r="BA50" s="60">
        <f>+'Indice PondENGHO'!BH49</f>
        <v>368.117919921875</v>
      </c>
      <c r="BB50" s="60">
        <f>+'Indice PondENGHO'!BI49</f>
        <v>308.4918212890625</v>
      </c>
      <c r="BC50" s="60">
        <f>+'Indice PondENGHO'!BJ49</f>
        <v>330.19180297851563</v>
      </c>
      <c r="BD50" s="60">
        <f>+'Indice PondENGHO'!BK49</f>
        <v>356.64739990234375</v>
      </c>
      <c r="BE50" s="60">
        <f t="shared" si="1"/>
        <v>369.90792846679688</v>
      </c>
      <c r="BG50" s="61">
        <f t="shared" si="60"/>
        <v>1.1659997460419822</v>
      </c>
      <c r="BH50" s="61">
        <f t="shared" si="61"/>
        <v>4.0516629111204232E-2</v>
      </c>
      <c r="BI50" s="61">
        <f t="shared" si="62"/>
        <v>0.33684247902616904</v>
      </c>
      <c r="BJ50" s="61">
        <f t="shared" si="63"/>
        <v>0.33666447014613343</v>
      </c>
      <c r="BK50" s="61">
        <f t="shared" si="64"/>
        <v>0.17340182037159141</v>
      </c>
      <c r="BL50" s="61">
        <f t="shared" si="65"/>
        <v>0.17364461370653014</v>
      </c>
      <c r="BM50" s="61">
        <f t="shared" si="66"/>
        <v>0.38326157660963533</v>
      </c>
      <c r="BN50" s="61">
        <f t="shared" si="67"/>
        <v>2.6529162329249913E-3</v>
      </c>
      <c r="BO50" s="61">
        <f t="shared" si="68"/>
        <v>0.3710943713232544</v>
      </c>
      <c r="BP50" s="61">
        <f t="shared" si="69"/>
        <v>3.4233525476009947E-2</v>
      </c>
      <c r="BQ50" s="61">
        <f t="shared" si="70"/>
        <v>0.12840603143440932</v>
      </c>
      <c r="BR50" s="61">
        <f t="shared" si="71"/>
        <v>8.6827457580698555E-2</v>
      </c>
      <c r="BS50" s="61">
        <f t="shared" si="59"/>
        <v>3.2335456370605424</v>
      </c>
      <c r="BT50" s="61">
        <f t="shared" si="42"/>
        <v>3.3545957225213252</v>
      </c>
      <c r="BV50" s="61">
        <f t="shared" si="73"/>
        <v>0.7768941774275554</v>
      </c>
      <c r="BW50" s="61">
        <f t="shared" si="15"/>
        <v>3.3377589221975479E-2</v>
      </c>
      <c r="BX50" s="61">
        <f t="shared" si="16"/>
        <v>0.24807788673039446</v>
      </c>
      <c r="BY50" s="61">
        <f t="shared" si="17"/>
        <v>0.36393941487210035</v>
      </c>
      <c r="BZ50" s="61">
        <f t="shared" si="18"/>
        <v>0.28741690938009362</v>
      </c>
      <c r="CA50" s="61">
        <f t="shared" si="19"/>
        <v>0.30427789710753811</v>
      </c>
      <c r="CB50" s="61">
        <f t="shared" si="20"/>
        <v>0.58690868050447087</v>
      </c>
      <c r="CC50" s="61">
        <f t="shared" si="21"/>
        <v>-1.6101579588335108E-2</v>
      </c>
      <c r="CD50" s="61">
        <f t="shared" si="22"/>
        <v>0.47390068142935238</v>
      </c>
      <c r="CE50" s="61">
        <f t="shared" si="23"/>
        <v>7.6336937042635805E-2</v>
      </c>
      <c r="CF50" s="61">
        <f t="shared" si="24"/>
        <v>0.23860074859082953</v>
      </c>
      <c r="CG50" s="61">
        <f t="shared" si="25"/>
        <v>0.13547899024745783</v>
      </c>
      <c r="CH50" s="61">
        <f t="shared" si="44"/>
        <v>3.5091083329660693</v>
      </c>
      <c r="CI50" s="53">
        <f t="shared" si="45"/>
        <v>3.3568010164165774</v>
      </c>
      <c r="CK50" s="61">
        <f t="shared" si="72"/>
        <v>0.64388745115416846</v>
      </c>
      <c r="CL50" s="61">
        <f t="shared" si="46"/>
        <v>7.1390398892287529E-3</v>
      </c>
      <c r="CM50" s="61">
        <f t="shared" si="47"/>
        <v>8.8764592295774575E-2</v>
      </c>
      <c r="CN50" s="61">
        <f t="shared" si="48"/>
        <v>-2.7274944725966921E-2</v>
      </c>
      <c r="CO50" s="61">
        <f t="shared" si="49"/>
        <v>-0.11401508900850221</v>
      </c>
      <c r="CP50" s="61">
        <f t="shared" si="50"/>
        <v>-0.13063328340100797</v>
      </c>
      <c r="CQ50" s="61">
        <f t="shared" si="51"/>
        <v>-0.20364710389483553</v>
      </c>
      <c r="CR50" s="61">
        <f t="shared" si="52"/>
        <v>1.8754495821260098E-2</v>
      </c>
      <c r="CS50" s="61">
        <f t="shared" si="53"/>
        <v>-0.10280631010609798</v>
      </c>
      <c r="CT50" s="61">
        <f t="shared" si="54"/>
        <v>-4.2103411566625858E-2</v>
      </c>
      <c r="CU50" s="61">
        <f t="shared" si="55"/>
        <v>-0.11019471715642021</v>
      </c>
      <c r="CV50" s="61">
        <f t="shared" si="56"/>
        <v>-4.865153266675927E-2</v>
      </c>
      <c r="CW50" s="61">
        <f t="shared" si="57"/>
        <v>-0.27556269590552684</v>
      </c>
      <c r="CX50" s="61">
        <f t="shared" si="58"/>
        <v>-2.2052938952521473E-3</v>
      </c>
    </row>
    <row r="51" spans="1:102" x14ac:dyDescent="0.2">
      <c r="A51" s="59">
        <f>+'Indice PondENGHO'!A50</f>
        <v>44166</v>
      </c>
      <c r="B51" s="53">
        <f>+'Indice PondENGHO'!B50</f>
        <v>12</v>
      </c>
      <c r="C51" s="53">
        <f>+'Indice PondENGHO'!C50</f>
        <v>2020</v>
      </c>
      <c r="D51" s="60">
        <f>+'Indice PondENGHO'!BL50</f>
        <v>392.60391235351563</v>
      </c>
      <c r="E51" s="60">
        <f>+'Indice PondENGHO'!BM50</f>
        <v>389.25308227539063</v>
      </c>
      <c r="F51" s="60">
        <f>+'Indice PondENGHO'!BN50</f>
        <v>388.64352416992188</v>
      </c>
      <c r="G51" s="60">
        <f>+'Indice PondENGHO'!BO50</f>
        <v>386.9429931640625</v>
      </c>
      <c r="H51" s="60">
        <f>+'Indice PondENGHO'!BP50</f>
        <v>383.75643920898438</v>
      </c>
      <c r="I51" s="60">
        <f>+'Indice PondENGHO'!CD50</f>
        <v>387.26422119140625</v>
      </c>
      <c r="K51" s="61">
        <f t="shared" si="29"/>
        <v>0.46740797575020576</v>
      </c>
      <c r="L51" s="61">
        <f t="shared" si="30"/>
        <v>0.57605943143003802</v>
      </c>
      <c r="M51" s="61">
        <f t="shared" si="31"/>
        <v>0.65259341933585868</v>
      </c>
      <c r="N51" s="61">
        <f t="shared" si="32"/>
        <v>0.82814625223309102</v>
      </c>
      <c r="O51" s="61">
        <f t="shared" si="33"/>
        <v>1.1986891949633076</v>
      </c>
      <c r="P51" s="61">
        <f t="shared" si="34"/>
        <v>3.7228962737125011</v>
      </c>
      <c r="Q51" s="61">
        <f t="shared" si="35"/>
        <v>3.722896096253181</v>
      </c>
      <c r="S51" s="60">
        <f>+'Indice PondENGHO'!D50</f>
        <v>411.94052124023438</v>
      </c>
      <c r="T51" s="60">
        <f>+'Indice PondENGHO'!P50</f>
        <v>409.55136108398438</v>
      </c>
      <c r="U51" s="60">
        <f>+'Indice PondENGHO'!AB50</f>
        <v>407.90777587890625</v>
      </c>
      <c r="V51" s="60">
        <f>+'Indice PondENGHO'!AN50</f>
        <v>406.45278930664063</v>
      </c>
      <c r="W51" s="60">
        <f>+'Indice PondENGHO'!AZ50</f>
        <v>404.06060791015625</v>
      </c>
      <c r="Y51" s="61">
        <f t="shared" si="36"/>
        <v>1.4204573741817215</v>
      </c>
      <c r="Z51" s="61">
        <f t="shared" si="37"/>
        <v>1.0606098949950566</v>
      </c>
      <c r="AA51" s="61">
        <f t="shared" si="38"/>
        <v>0.91878626731539237</v>
      </c>
      <c r="AB51" s="61">
        <f t="shared" si="39"/>
        <v>0.73139832721217046</v>
      </c>
      <c r="AC51" s="61">
        <f t="shared" si="40"/>
        <v>0.50069868368110881</v>
      </c>
      <c r="AE51" s="60">
        <f>+'Indice PondENGHO'!D50</f>
        <v>411.94052124023438</v>
      </c>
      <c r="AF51" s="60">
        <f>+'Indice PondENGHO'!E50</f>
        <v>319.37994384765625</v>
      </c>
      <c r="AG51" s="60">
        <f>+'Indice PondENGHO'!F50</f>
        <v>373.80905151367188</v>
      </c>
      <c r="AH51" s="60">
        <f>+'Indice PondENGHO'!G50</f>
        <v>377.32919311523438</v>
      </c>
      <c r="AI51" s="60">
        <f>+'Indice PondENGHO'!H50</f>
        <v>399.53884887695313</v>
      </c>
      <c r="AJ51" s="60">
        <f>+'Indice PondENGHO'!I50</f>
        <v>432.9786376953125</v>
      </c>
      <c r="AK51" s="60">
        <f>+'Indice PondENGHO'!J50</f>
        <v>406.81683349609375</v>
      </c>
      <c r="AL51" s="60">
        <f>+'Indice PondENGHO'!K50</f>
        <v>376.0216064453125</v>
      </c>
      <c r="AM51" s="60">
        <f>+'Indice PondENGHO'!L50</f>
        <v>388.05487060546875</v>
      </c>
      <c r="AN51" s="60">
        <f>+'Indice PondENGHO'!M50</f>
        <v>316.53274536132813</v>
      </c>
      <c r="AO51" s="60">
        <f>+'Indice PondENGHO'!N50</f>
        <v>350.0673828125</v>
      </c>
      <c r="AP51" s="60">
        <f>+'Indice PondENGHO'!O50</f>
        <v>364.70144653320313</v>
      </c>
      <c r="AQ51" s="60">
        <f t="shared" si="0"/>
        <v>392.60391235351563</v>
      </c>
      <c r="AR51" s="60"/>
      <c r="AS51" s="60">
        <f>+'Indice PondENGHO'!AZ50</f>
        <v>404.06060791015625</v>
      </c>
      <c r="AT51" s="60">
        <f>+'Indice PondENGHO'!BA50</f>
        <v>319.142822265625</v>
      </c>
      <c r="AU51" s="60">
        <f>+'Indice PondENGHO'!BB50</f>
        <v>377.5592041015625</v>
      </c>
      <c r="AV51" s="60">
        <f>+'Indice PondENGHO'!BC50</f>
        <v>369.06243896484375</v>
      </c>
      <c r="AW51" s="60">
        <f>+'Indice PondENGHO'!BD50</f>
        <v>400.23992919921875</v>
      </c>
      <c r="AX51" s="60">
        <f>+'Indice PondENGHO'!BE50</f>
        <v>417.97894287109375</v>
      </c>
      <c r="AY51" s="60">
        <f>+'Indice PondENGHO'!BF50</f>
        <v>404.99276733398438</v>
      </c>
      <c r="AZ51" s="60">
        <f>+'Indice PondENGHO'!BG50</f>
        <v>373.51605224609375</v>
      </c>
      <c r="BA51" s="60">
        <f>+'Indice PondENGHO'!BH50</f>
        <v>387.18536376953125</v>
      </c>
      <c r="BB51" s="60">
        <f>+'Indice PondENGHO'!BI50</f>
        <v>314.87338256835938</v>
      </c>
      <c r="BC51" s="60">
        <f>+'Indice PondENGHO'!BJ50</f>
        <v>345.64749145507813</v>
      </c>
      <c r="BD51" s="60">
        <f>+'Indice PondENGHO'!BK50</f>
        <v>362.53970336914063</v>
      </c>
      <c r="BE51" s="60">
        <f t="shared" si="1"/>
        <v>383.75643920898438</v>
      </c>
      <c r="BG51" s="61">
        <f t="shared" si="60"/>
        <v>1.4204573741817215</v>
      </c>
      <c r="BH51" s="61">
        <f t="shared" si="61"/>
        <v>5.7272132469977574E-2</v>
      </c>
      <c r="BI51" s="61">
        <f t="shared" si="62"/>
        <v>0.32379228582404834</v>
      </c>
      <c r="BJ51" s="61">
        <f t="shared" si="63"/>
        <v>0.36014208307823342</v>
      </c>
      <c r="BK51" s="61">
        <f t="shared" si="64"/>
        <v>0.10094739703771632</v>
      </c>
      <c r="BL51" s="61">
        <f t="shared" si="65"/>
        <v>0.2328201952496447</v>
      </c>
      <c r="BM51" s="61">
        <f t="shared" si="66"/>
        <v>0.50973002779885213</v>
      </c>
      <c r="BN51" s="61">
        <f t="shared" si="67"/>
        <v>-4.0986422789829821E-2</v>
      </c>
      <c r="BO51" s="61">
        <f t="shared" si="68"/>
        <v>0.37388727098020336</v>
      </c>
      <c r="BP51" s="61">
        <f t="shared" si="69"/>
        <v>3.3877858879687639E-2</v>
      </c>
      <c r="BQ51" s="61">
        <f t="shared" si="70"/>
        <v>0.17215510154405023</v>
      </c>
      <c r="BR51" s="61">
        <f t="shared" si="71"/>
        <v>6.2695891105381055E-2</v>
      </c>
      <c r="BS51" s="61">
        <f t="shared" si="59"/>
        <v>3.6067911953596865</v>
      </c>
      <c r="BT51" s="61">
        <f t="shared" si="42"/>
        <v>3.7770292404680328</v>
      </c>
      <c r="BV51" s="61">
        <f t="shared" si="73"/>
        <v>0.52211229488781374</v>
      </c>
      <c r="BW51" s="61">
        <f t="shared" si="15"/>
        <v>4.5525243637757846E-2</v>
      </c>
      <c r="BX51" s="61">
        <f t="shared" si="16"/>
        <v>0.24524723111991542</v>
      </c>
      <c r="BY51" s="61">
        <f t="shared" si="17"/>
        <v>0.44309708837175454</v>
      </c>
      <c r="BZ51" s="61">
        <f t="shared" si="18"/>
        <v>0.17705701904275362</v>
      </c>
      <c r="CA51" s="61">
        <f t="shared" si="19"/>
        <v>0.46138434151741115</v>
      </c>
      <c r="CB51" s="61">
        <f t="shared" si="20"/>
        <v>0.81099710910661404</v>
      </c>
      <c r="CC51" s="61">
        <f t="shared" si="21"/>
        <v>-3.5218992120886375E-2</v>
      </c>
      <c r="CD51" s="61">
        <f t="shared" si="22"/>
        <v>0.50238517493056734</v>
      </c>
      <c r="CE51" s="61">
        <f t="shared" si="23"/>
        <v>6.4933859988219947E-2</v>
      </c>
      <c r="CF51" s="61">
        <f t="shared" si="24"/>
        <v>0.34100882072202282</v>
      </c>
      <c r="CG51" s="61">
        <f t="shared" si="25"/>
        <v>7.9773648912316628E-2</v>
      </c>
      <c r="CH51" s="61">
        <f t="shared" si="44"/>
        <v>3.6583028401162605</v>
      </c>
      <c r="CI51" s="53">
        <f t="shared" si="45"/>
        <v>3.7437723488618291</v>
      </c>
      <c r="CK51" s="61">
        <f t="shared" si="72"/>
        <v>0.91975869050061265</v>
      </c>
      <c r="CL51" s="61">
        <f t="shared" si="46"/>
        <v>1.1746888832219728E-2</v>
      </c>
      <c r="CM51" s="61">
        <f t="shared" si="47"/>
        <v>7.8545054704132922E-2</v>
      </c>
      <c r="CN51" s="61">
        <f t="shared" si="48"/>
        <v>-8.2955005293521122E-2</v>
      </c>
      <c r="CO51" s="61">
        <f t="shared" si="49"/>
        <v>-7.6109622005037292E-2</v>
      </c>
      <c r="CP51" s="61">
        <f t="shared" si="50"/>
        <v>-0.22856414626776644</v>
      </c>
      <c r="CQ51" s="61">
        <f t="shared" si="51"/>
        <v>-0.30126708130776192</v>
      </c>
      <c r="CR51" s="61">
        <f t="shared" si="52"/>
        <v>-5.7674306689434462E-3</v>
      </c>
      <c r="CS51" s="61">
        <f t="shared" si="53"/>
        <v>-0.12849790395036398</v>
      </c>
      <c r="CT51" s="61">
        <f t="shared" si="54"/>
        <v>-3.1056001108532308E-2</v>
      </c>
      <c r="CU51" s="61">
        <f t="shared" si="55"/>
        <v>-0.16885371917797259</v>
      </c>
      <c r="CV51" s="61">
        <f t="shared" si="56"/>
        <v>-1.7077757806935573E-2</v>
      </c>
      <c r="CW51" s="61">
        <f t="shared" si="57"/>
        <v>-5.1511644756573993E-2</v>
      </c>
      <c r="CX51" s="61">
        <f t="shared" si="58"/>
        <v>3.3256891606203709E-2</v>
      </c>
    </row>
    <row r="52" spans="1:102" x14ac:dyDescent="0.2">
      <c r="A52" s="59">
        <f>+'Indice PondENGHO'!A51</f>
        <v>44197</v>
      </c>
      <c r="B52" s="53">
        <f>+'Indice PondENGHO'!B51</f>
        <v>1</v>
      </c>
      <c r="C52" s="53">
        <f>+'Indice PondENGHO'!C51</f>
        <v>2021</v>
      </c>
      <c r="D52" s="60">
        <f>+'Indice PondENGHO'!BL51</f>
        <v>407.65966796875</v>
      </c>
      <c r="E52" s="60">
        <f>+'Indice PondENGHO'!BM51</f>
        <v>404.13177490234375</v>
      </c>
      <c r="F52" s="60">
        <f>+'Indice PondENGHO'!BN51</f>
        <v>403.4866943359375</v>
      </c>
      <c r="G52" s="60">
        <f>+'Indice PondENGHO'!BO51</f>
        <v>401.59762573242188</v>
      </c>
      <c r="H52" s="60">
        <f>+'Indice PondENGHO'!BP51</f>
        <v>397.95001220703125</v>
      </c>
      <c r="I52" s="60">
        <f>+'Indice PondENGHO'!CD51</f>
        <v>401.88702392578125</v>
      </c>
      <c r="K52" s="61">
        <f t="shared" si="29"/>
        <v>0.47481049000309133</v>
      </c>
      <c r="L52" s="61">
        <f t="shared" si="30"/>
        <v>0.59636651277270747</v>
      </c>
      <c r="M52" s="61">
        <f t="shared" si="31"/>
        <v>0.67732406774403686</v>
      </c>
      <c r="N52" s="61">
        <f t="shared" si="32"/>
        <v>0.84294010077132941</v>
      </c>
      <c r="O52" s="61">
        <f t="shared" si="33"/>
        <v>1.1844606020898709</v>
      </c>
      <c r="P52" s="61">
        <f t="shared" si="34"/>
        <v>3.7759017733810358</v>
      </c>
      <c r="Q52" s="61">
        <f t="shared" si="35"/>
        <v>3.7759240162668295</v>
      </c>
      <c r="S52" s="60">
        <f>+'Indice PondENGHO'!D51</f>
        <v>425.81280517578125</v>
      </c>
      <c r="T52" s="60">
        <f>+'Indice PondENGHO'!P51</f>
        <v>422.8631591796875</v>
      </c>
      <c r="U52" s="60">
        <f>+'Indice PondENGHO'!AB51</f>
        <v>420.90780639648438</v>
      </c>
      <c r="V52" s="60">
        <f>+'Indice PondENGHO'!AN51</f>
        <v>419.0914306640625</v>
      </c>
      <c r="W52" s="60">
        <f>+'Indice PondENGHO'!AZ51</f>
        <v>415.98394775390625</v>
      </c>
      <c r="Y52" s="61">
        <f t="shared" si="36"/>
        <v>1.2181416540601748</v>
      </c>
      <c r="Z52" s="61">
        <f t="shared" si="37"/>
        <v>0.94708856428130461</v>
      </c>
      <c r="AA52" s="61">
        <f t="shared" si="38"/>
        <v>0.84881349018598251</v>
      </c>
      <c r="AB52" s="61">
        <f t="shared" si="39"/>
        <v>0.688553426322697</v>
      </c>
      <c r="AC52" s="61">
        <f t="shared" si="40"/>
        <v>0.48775353052905829</v>
      </c>
      <c r="AE52" s="60">
        <f>+'Indice PondENGHO'!D51</f>
        <v>425.81280517578125</v>
      </c>
      <c r="AF52" s="60">
        <f>+'Indice PondENGHO'!E51</f>
        <v>329.44271850585938</v>
      </c>
      <c r="AG52" s="60">
        <f>+'Indice PondENGHO'!F51</f>
        <v>390.58917236328125</v>
      </c>
      <c r="AH52" s="60">
        <f>+'Indice PondENGHO'!G51</f>
        <v>383.91839599609375</v>
      </c>
      <c r="AI52" s="60">
        <f>+'Indice PondENGHO'!H51</f>
        <v>411.6053466796875</v>
      </c>
      <c r="AJ52" s="60">
        <f>+'Indice PondENGHO'!I51</f>
        <v>448.34149169921875</v>
      </c>
      <c r="AK52" s="60">
        <f>+'Indice PondENGHO'!J51</f>
        <v>427.65185546875</v>
      </c>
      <c r="AL52" s="60">
        <f>+'Indice PondENGHO'!K51</f>
        <v>418.37380981445313</v>
      </c>
      <c r="AM52" s="60">
        <f>+'Indice PondENGHO'!L51</f>
        <v>406.66128540039063</v>
      </c>
      <c r="AN52" s="60">
        <f>+'Indice PondENGHO'!M51</f>
        <v>328.18392944335938</v>
      </c>
      <c r="AO52" s="60">
        <f>+'Indice PondENGHO'!N51</f>
        <v>368.84909057617188</v>
      </c>
      <c r="AP52" s="60">
        <f>+'Indice PondENGHO'!O51</f>
        <v>372.03982543945313</v>
      </c>
      <c r="AQ52" s="60">
        <f t="shared" si="0"/>
        <v>407.65966796875</v>
      </c>
      <c r="AR52" s="60"/>
      <c r="AS52" s="60">
        <f>+'Indice PondENGHO'!AZ51</f>
        <v>415.98394775390625</v>
      </c>
      <c r="AT52" s="60">
        <f>+'Indice PondENGHO'!BA51</f>
        <v>328.61398315429688</v>
      </c>
      <c r="AU52" s="60">
        <f>+'Indice PondENGHO'!BB51</f>
        <v>393.83016967773438</v>
      </c>
      <c r="AV52" s="60">
        <f>+'Indice PondENGHO'!BC51</f>
        <v>371.84051513671875</v>
      </c>
      <c r="AW52" s="60">
        <f>+'Indice PondENGHO'!BD51</f>
        <v>412.09420776367188</v>
      </c>
      <c r="AX52" s="60">
        <f>+'Indice PondENGHO'!BE51</f>
        <v>431.68157958984375</v>
      </c>
      <c r="AY52" s="60">
        <f>+'Indice PondENGHO'!BF51</f>
        <v>423.61740112304688</v>
      </c>
      <c r="AZ52" s="60">
        <f>+'Indice PondENGHO'!BG51</f>
        <v>416.30950927734375</v>
      </c>
      <c r="BA52" s="60">
        <f>+'Indice PondENGHO'!BH51</f>
        <v>405.8162841796875</v>
      </c>
      <c r="BB52" s="60">
        <f>+'Indice PondENGHO'!BI51</f>
        <v>326.5625</v>
      </c>
      <c r="BC52" s="60">
        <f>+'Indice PondENGHO'!BJ51</f>
        <v>364.01144409179688</v>
      </c>
      <c r="BD52" s="60">
        <f>+'Indice PondENGHO'!BK51</f>
        <v>369.9039306640625</v>
      </c>
      <c r="BE52" s="60">
        <f t="shared" si="1"/>
        <v>397.95001220703125</v>
      </c>
      <c r="BG52" s="61">
        <f t="shared" si="60"/>
        <v>1.2181416540601748</v>
      </c>
      <c r="BH52" s="61">
        <f t="shared" si="61"/>
        <v>5.6993210884167617E-2</v>
      </c>
      <c r="BI52" s="61">
        <f t="shared" si="62"/>
        <v>0.34159535398015772</v>
      </c>
      <c r="BJ52" s="61">
        <f t="shared" si="63"/>
        <v>0.23817606439596084</v>
      </c>
      <c r="BK52" s="61">
        <f t="shared" si="64"/>
        <v>0.12660604701352887</v>
      </c>
      <c r="BL52" s="61">
        <f t="shared" si="65"/>
        <v>0.16378575243769519</v>
      </c>
      <c r="BM52" s="61">
        <f t="shared" si="66"/>
        <v>0.55132618338993211</v>
      </c>
      <c r="BN52" s="61">
        <f t="shared" si="67"/>
        <v>0.54107227434959504</v>
      </c>
      <c r="BO52" s="61">
        <f t="shared" si="68"/>
        <v>0.36502410595620871</v>
      </c>
      <c r="BP52" s="61">
        <f t="shared" si="69"/>
        <v>4.8913278524425563E-2</v>
      </c>
      <c r="BQ52" s="61">
        <f t="shared" si="70"/>
        <v>0.20995326218088256</v>
      </c>
      <c r="BR52" s="61">
        <f t="shared" si="71"/>
        <v>6.8581763289578629E-2</v>
      </c>
      <c r="BS52" s="61">
        <f t="shared" si="59"/>
        <v>3.9301689504623076</v>
      </c>
      <c r="BT52" s="61">
        <f t="shared" si="42"/>
        <v>3.8348460475038815</v>
      </c>
      <c r="BV52" s="61">
        <f t="shared" si="73"/>
        <v>0.50069868368110881</v>
      </c>
      <c r="BW52" s="61">
        <f t="shared" si="15"/>
        <v>4.5420699966762935E-2</v>
      </c>
      <c r="BX52" s="61">
        <f t="shared" si="16"/>
        <v>0.25310685227321528</v>
      </c>
      <c r="BY52" s="61">
        <f t="shared" si="17"/>
        <v>0.1058333462496486</v>
      </c>
      <c r="BZ52" s="61">
        <f t="shared" si="18"/>
        <v>0.21608803961915185</v>
      </c>
      <c r="CA52" s="61">
        <f t="shared" si="19"/>
        <v>0.28552951019939526</v>
      </c>
      <c r="CB52" s="61">
        <f t="shared" si="20"/>
        <v>0.75927457485006844</v>
      </c>
      <c r="CC52" s="61">
        <f t="shared" si="21"/>
        <v>0.50800754227864997</v>
      </c>
      <c r="CD52" s="61">
        <f t="shared" si="22"/>
        <v>0.47316935956286599</v>
      </c>
      <c r="CE52" s="61">
        <f t="shared" si="23"/>
        <v>0.11464733453400602</v>
      </c>
      <c r="CF52" s="61">
        <f t="shared" si="24"/>
        <v>0.39055426554232336</v>
      </c>
      <c r="CG52" s="61">
        <f t="shared" si="25"/>
        <v>9.6103565421099713E-2</v>
      </c>
      <c r="CH52" s="61">
        <f t="shared" si="44"/>
        <v>3.7484337741782965</v>
      </c>
      <c r="CI52" s="53">
        <f t="shared" si="45"/>
        <v>3.6985888829131452</v>
      </c>
      <c r="CK52" s="61">
        <f t="shared" si="72"/>
        <v>0.73038812353111648</v>
      </c>
      <c r="CL52" s="61">
        <f t="shared" si="46"/>
        <v>1.1572510917404681E-2</v>
      </c>
      <c r="CM52" s="61">
        <f t="shared" si="47"/>
        <v>8.8488501706942446E-2</v>
      </c>
      <c r="CN52" s="61">
        <f t="shared" si="48"/>
        <v>0.13234271814631224</v>
      </c>
      <c r="CO52" s="61">
        <f t="shared" si="49"/>
        <v>-8.9481992605622979E-2</v>
      </c>
      <c r="CP52" s="61">
        <f t="shared" si="50"/>
        <v>-0.12174375776170007</v>
      </c>
      <c r="CQ52" s="61">
        <f t="shared" si="51"/>
        <v>-0.20794839146013633</v>
      </c>
      <c r="CR52" s="61">
        <f t="shared" si="52"/>
        <v>3.3064732070945069E-2</v>
      </c>
      <c r="CS52" s="61">
        <f t="shared" si="53"/>
        <v>-0.10814525360665728</v>
      </c>
      <c r="CT52" s="61">
        <f t="shared" si="54"/>
        <v>-6.573405600958046E-2</v>
      </c>
      <c r="CU52" s="61">
        <f t="shared" si="55"/>
        <v>-0.1806010033614408</v>
      </c>
      <c r="CV52" s="61">
        <f t="shared" si="56"/>
        <v>-2.7521802131521084E-2</v>
      </c>
      <c r="CW52" s="61">
        <f t="shared" si="57"/>
        <v>0.18173517628401115</v>
      </c>
      <c r="CX52" s="61">
        <f t="shared" si="58"/>
        <v>0.13625716459073622</v>
      </c>
    </row>
    <row r="53" spans="1:102" x14ac:dyDescent="0.2">
      <c r="A53" s="59">
        <f>+'Indice PondENGHO'!A52</f>
        <v>44228</v>
      </c>
      <c r="B53" s="53">
        <f>+'Indice PondENGHO'!B52</f>
        <v>2</v>
      </c>
      <c r="C53" s="53">
        <f>+'Indice PondENGHO'!C52</f>
        <v>2021</v>
      </c>
      <c r="D53" s="60">
        <f>+'Indice PondENGHO'!BL52</f>
        <v>420.53134155273438</v>
      </c>
      <c r="E53" s="60">
        <f>+'Indice PondENGHO'!BM52</f>
        <v>417.2353515625</v>
      </c>
      <c r="F53" s="60">
        <f>+'Indice PondENGHO'!BN52</f>
        <v>416.6844482421875</v>
      </c>
      <c r="G53" s="60">
        <f>+'Indice PondENGHO'!BO52</f>
        <v>415.15939331054688</v>
      </c>
      <c r="H53" s="60">
        <f>+'Indice PondENGHO'!BP52</f>
        <v>411.74783325195313</v>
      </c>
      <c r="I53" s="60">
        <f>+'Indice PondENGHO'!CD52</f>
        <v>415.30526733398438</v>
      </c>
      <c r="K53" s="61">
        <f t="shared" si="29"/>
        <v>0.39116154914833934</v>
      </c>
      <c r="L53" s="61">
        <f t="shared" si="30"/>
        <v>0.5061062747628392</v>
      </c>
      <c r="M53" s="61">
        <f t="shared" si="31"/>
        <v>0.58032764371663137</v>
      </c>
      <c r="N53" s="61">
        <f t="shared" si="32"/>
        <v>0.75169466681839758</v>
      </c>
      <c r="O53" s="61">
        <f t="shared" si="33"/>
        <v>1.1095395383276967</v>
      </c>
      <c r="P53" s="61">
        <f t="shared" si="34"/>
        <v>3.3388296727739037</v>
      </c>
      <c r="Q53" s="61">
        <f t="shared" si="35"/>
        <v>3.338809817029853</v>
      </c>
      <c r="S53" s="60">
        <f>+'Indice PondENGHO'!D52</f>
        <v>436.73739624023438</v>
      </c>
      <c r="T53" s="60">
        <f>+'Indice PondENGHO'!P52</f>
        <v>433.57382202148438</v>
      </c>
      <c r="U53" s="60">
        <f>+'Indice PondENGHO'!AB52</f>
        <v>431.53289794921875</v>
      </c>
      <c r="V53" s="60">
        <f>+'Indice PondENGHO'!AN52</f>
        <v>429.72991943359375</v>
      </c>
      <c r="W53" s="60">
        <f>+'Indice PondENGHO'!AZ52</f>
        <v>426.5634765625</v>
      </c>
      <c r="Y53" s="61">
        <f t="shared" si="36"/>
        <v>0.92387218203376464</v>
      </c>
      <c r="Z53" s="61">
        <f t="shared" si="37"/>
        <v>0.73397164293516026</v>
      </c>
      <c r="AA53" s="61">
        <f t="shared" si="38"/>
        <v>0.66822512389458988</v>
      </c>
      <c r="AB53" s="61">
        <f t="shared" si="39"/>
        <v>0.55843553139685143</v>
      </c>
      <c r="AC53" s="61">
        <f t="shared" si="40"/>
        <v>0.41734573340001185</v>
      </c>
      <c r="AE53" s="60">
        <f>+'Indice PondENGHO'!D52</f>
        <v>436.73739624023438</v>
      </c>
      <c r="AF53" s="60">
        <f>+'Indice PondENGHO'!E52</f>
        <v>340.23117065429688</v>
      </c>
      <c r="AG53" s="60">
        <f>+'Indice PondENGHO'!F52</f>
        <v>408.64999389648438</v>
      </c>
      <c r="AH53" s="60">
        <f>+'Indice PondENGHO'!G52</f>
        <v>391.53494262695313</v>
      </c>
      <c r="AI53" s="60">
        <f>+'Indice PondENGHO'!H52</f>
        <v>430.14633178710938</v>
      </c>
      <c r="AJ53" s="60">
        <f>+'Indice PondENGHO'!I52</f>
        <v>464.87875366210938</v>
      </c>
      <c r="AK53" s="60">
        <f>+'Indice PondENGHO'!J52</f>
        <v>448.13125610351563</v>
      </c>
      <c r="AL53" s="60">
        <f>+'Indice PondENGHO'!K52</f>
        <v>419.85574340820313</v>
      </c>
      <c r="AM53" s="60">
        <f>+'Indice PondENGHO'!L52</f>
        <v>415.8846435546875</v>
      </c>
      <c r="AN53" s="60">
        <f>+'Indice PondENGHO'!M52</f>
        <v>335.32513427734375</v>
      </c>
      <c r="AO53" s="60">
        <f>+'Indice PondENGHO'!N52</f>
        <v>387.8218994140625</v>
      </c>
      <c r="AP53" s="60">
        <f>+'Indice PondENGHO'!O52</f>
        <v>383.83035278320313</v>
      </c>
      <c r="AQ53" s="60">
        <f t="shared" si="0"/>
        <v>420.53134155273438</v>
      </c>
      <c r="AR53" s="60"/>
      <c r="AS53" s="60">
        <f>+'Indice PondENGHO'!AZ52</f>
        <v>426.5634765625</v>
      </c>
      <c r="AT53" s="60">
        <f>+'Indice PondENGHO'!BA52</f>
        <v>339.46115112304688</v>
      </c>
      <c r="AU53" s="60">
        <f>+'Indice PondENGHO'!BB52</f>
        <v>411.27294921875</v>
      </c>
      <c r="AV53" s="60">
        <f>+'Indice PondENGHO'!BC52</f>
        <v>379.47457885742188</v>
      </c>
      <c r="AW53" s="60">
        <f>+'Indice PondENGHO'!BD52</f>
        <v>431.05429077148438</v>
      </c>
      <c r="AX53" s="60">
        <f>+'Indice PondENGHO'!BE52</f>
        <v>445.94467163085938</v>
      </c>
      <c r="AY53" s="60">
        <f>+'Indice PondENGHO'!BF52</f>
        <v>443.9844970703125</v>
      </c>
      <c r="AZ53" s="60">
        <f>+'Indice PondENGHO'!BG52</f>
        <v>417.06515502929688</v>
      </c>
      <c r="BA53" s="60">
        <f>+'Indice PondENGHO'!BH52</f>
        <v>415.521240234375</v>
      </c>
      <c r="BB53" s="60">
        <f>+'Indice PondENGHO'!BI52</f>
        <v>332.5665283203125</v>
      </c>
      <c r="BC53" s="60">
        <f>+'Indice PondENGHO'!BJ52</f>
        <v>383.95245361328125</v>
      </c>
      <c r="BD53" s="60">
        <f>+'Indice PondENGHO'!BK52</f>
        <v>381.92605590820313</v>
      </c>
      <c r="BE53" s="60">
        <f t="shared" si="1"/>
        <v>411.74783325195313</v>
      </c>
      <c r="BG53" s="61">
        <f t="shared" si="60"/>
        <v>0.92387218203376464</v>
      </c>
      <c r="BH53" s="61">
        <f t="shared" si="61"/>
        <v>5.8846602485434475E-2</v>
      </c>
      <c r="BI53" s="61">
        <f t="shared" si="62"/>
        <v>0.3540880326292063</v>
      </c>
      <c r="BJ53" s="61">
        <f t="shared" si="63"/>
        <v>0.26514303127294825</v>
      </c>
      <c r="BK53" s="61">
        <f t="shared" si="64"/>
        <v>0.18735396680029207</v>
      </c>
      <c r="BL53" s="61">
        <f t="shared" si="65"/>
        <v>0.1697949226681732</v>
      </c>
      <c r="BM53" s="61">
        <f t="shared" si="66"/>
        <v>0.52190177549019934</v>
      </c>
      <c r="BN53" s="61">
        <f t="shared" si="67"/>
        <v>1.8233283756922652E-2</v>
      </c>
      <c r="BO53" s="61">
        <f t="shared" si="68"/>
        <v>0.17426284389364677</v>
      </c>
      <c r="BP53" s="61">
        <f t="shared" si="69"/>
        <v>2.8872545633593063E-2</v>
      </c>
      <c r="BQ53" s="61">
        <f t="shared" si="70"/>
        <v>0.2042565799163456</v>
      </c>
      <c r="BR53" s="61">
        <f t="shared" si="71"/>
        <v>0.10612033720184749</v>
      </c>
      <c r="BS53" s="61">
        <f t="shared" si="59"/>
        <v>3.0127461037823742</v>
      </c>
      <c r="BT53" s="61">
        <f t="shared" si="42"/>
        <v>3.1574557395192437</v>
      </c>
      <c r="BV53" s="61">
        <f t="shared" si="73"/>
        <v>0.48775353052905829</v>
      </c>
      <c r="BW53" s="61">
        <f t="shared" si="15"/>
        <v>5.0164227329432182E-2</v>
      </c>
      <c r="BX53" s="61">
        <f t="shared" si="16"/>
        <v>0.26165764105422451</v>
      </c>
      <c r="BY53" s="61">
        <f t="shared" si="17"/>
        <v>0.28045378943733418</v>
      </c>
      <c r="BZ53" s="61">
        <f t="shared" si="18"/>
        <v>0.33329054136334529</v>
      </c>
      <c r="CA53" s="61">
        <f t="shared" si="19"/>
        <v>0.286607594778788</v>
      </c>
      <c r="CB53" s="61">
        <f t="shared" si="20"/>
        <v>0.8006954818867682</v>
      </c>
      <c r="CC53" s="61">
        <f t="shared" si="21"/>
        <v>8.6504397734372945E-3</v>
      </c>
      <c r="CD53" s="61">
        <f t="shared" si="22"/>
        <v>0.23768568684782893</v>
      </c>
      <c r="CE53" s="61">
        <f t="shared" si="23"/>
        <v>5.6787418425520091E-2</v>
      </c>
      <c r="CF53" s="61">
        <f t="shared" si="24"/>
        <v>0.40896817708508393</v>
      </c>
      <c r="CG53" s="61">
        <f t="shared" si="25"/>
        <v>0.15129365583268353</v>
      </c>
      <c r="CH53" s="61">
        <f t="shared" si="44"/>
        <v>3.3640081843435046</v>
      </c>
      <c r="CI53" s="53">
        <f t="shared" si="45"/>
        <v>3.4672246819139829</v>
      </c>
      <c r="CK53" s="61">
        <f t="shared" si="72"/>
        <v>0.50652644863375285</v>
      </c>
      <c r="CL53" s="61">
        <f t="shared" si="46"/>
        <v>8.6823751560022935E-3</v>
      </c>
      <c r="CM53" s="61">
        <f t="shared" si="47"/>
        <v>9.2430391574981785E-2</v>
      </c>
      <c r="CN53" s="61">
        <f t="shared" si="48"/>
        <v>-1.5310758164385929E-2</v>
      </c>
      <c r="CO53" s="61">
        <f t="shared" si="49"/>
        <v>-0.14593657456305323</v>
      </c>
      <c r="CP53" s="61">
        <f t="shared" si="50"/>
        <v>-0.1168126721106148</v>
      </c>
      <c r="CQ53" s="61">
        <f t="shared" si="51"/>
        <v>-0.27879370639656886</v>
      </c>
      <c r="CR53" s="61">
        <f t="shared" si="52"/>
        <v>9.582843983485358E-3</v>
      </c>
      <c r="CS53" s="61">
        <f t="shared" si="53"/>
        <v>-6.3422842954182157E-2</v>
      </c>
      <c r="CT53" s="61">
        <f t="shared" si="54"/>
        <v>-2.7914872791927028E-2</v>
      </c>
      <c r="CU53" s="61">
        <f t="shared" si="55"/>
        <v>-0.20471159716873832</v>
      </c>
      <c r="CV53" s="61">
        <f t="shared" si="56"/>
        <v>-4.517331863083604E-2</v>
      </c>
      <c r="CW53" s="61">
        <f t="shared" si="57"/>
        <v>-0.3512620805611304</v>
      </c>
      <c r="CX53" s="61">
        <f t="shared" si="58"/>
        <v>-0.30976894239473918</v>
      </c>
    </row>
    <row r="54" spans="1:102" x14ac:dyDescent="0.2">
      <c r="A54" s="59">
        <f>+'Indice PondENGHO'!A53</f>
        <v>44256</v>
      </c>
      <c r="B54" s="53">
        <f>+'Indice PondENGHO'!B53</f>
        <v>3</v>
      </c>
      <c r="C54" s="53">
        <f>+'Indice PondENGHO'!C53</f>
        <v>2021</v>
      </c>
      <c r="D54" s="60">
        <f>+'Indice PondENGHO'!BL53</f>
        <v>435.81890869140625</v>
      </c>
      <c r="E54" s="60">
        <f>+'Indice PondENGHO'!BM53</f>
        <v>432.88446044921875</v>
      </c>
      <c r="F54" s="60">
        <f>+'Indice PondENGHO'!BN53</f>
        <v>432.55081176757813</v>
      </c>
      <c r="G54" s="60">
        <f>+'Indice PondENGHO'!BO53</f>
        <v>431.1448974609375</v>
      </c>
      <c r="H54" s="60">
        <f>+'Indice PondENGHO'!BP53</f>
        <v>427.71102905273438</v>
      </c>
      <c r="I54" s="60">
        <f>+'Indice PondENGHO'!CD53</f>
        <v>431.12503051757813</v>
      </c>
      <c r="K54" s="61">
        <f t="shared" si="29"/>
        <v>0.44956869435619018</v>
      </c>
      <c r="L54" s="61">
        <f t="shared" si="30"/>
        <v>0.5848951565202285</v>
      </c>
      <c r="M54" s="61">
        <f t="shared" si="31"/>
        <v>0.67512964405867559</v>
      </c>
      <c r="N54" s="61">
        <f t="shared" si="32"/>
        <v>0.85740903199748786</v>
      </c>
      <c r="O54" s="61">
        <f t="shared" si="33"/>
        <v>1.2421918062918647</v>
      </c>
      <c r="P54" s="61">
        <f t="shared" si="34"/>
        <v>3.8091943332244469</v>
      </c>
      <c r="Q54" s="61">
        <f t="shared" si="35"/>
        <v>3.8091891502237241</v>
      </c>
      <c r="S54" s="60">
        <f>+'Indice PondENGHO'!D53</f>
        <v>450.35662841796875</v>
      </c>
      <c r="T54" s="60">
        <f>+'Indice PondENGHO'!P53</f>
        <v>447.48641967773438</v>
      </c>
      <c r="U54" s="60">
        <f>+'Indice PondENGHO'!AB53</f>
        <v>445.68707275390625</v>
      </c>
      <c r="V54" s="60">
        <f>+'Indice PondENGHO'!AN53</f>
        <v>444.02105712890625</v>
      </c>
      <c r="W54" s="60">
        <f>+'Indice PondENGHO'!AZ53</f>
        <v>441.06985473632813</v>
      </c>
      <c r="Y54" s="61">
        <f t="shared" si="36"/>
        <v>1.1164999370212376</v>
      </c>
      <c r="Z54" s="61">
        <f t="shared" si="37"/>
        <v>0.9234493044161316</v>
      </c>
      <c r="AA54" s="61">
        <f t="shared" si="38"/>
        <v>0.86197883060226788</v>
      </c>
      <c r="AB54" s="61">
        <f t="shared" si="39"/>
        <v>0.72566499751733171</v>
      </c>
      <c r="AC54" s="61">
        <f t="shared" si="40"/>
        <v>0.55307731712702535</v>
      </c>
      <c r="AE54" s="60">
        <f>+'Indice PondENGHO'!D53</f>
        <v>450.35662841796875</v>
      </c>
      <c r="AF54" s="60">
        <f>+'Indice PondENGHO'!E53</f>
        <v>357.92434692382813</v>
      </c>
      <c r="AG54" s="60">
        <f>+'Indice PondENGHO'!F53</f>
        <v>434.84884643554688</v>
      </c>
      <c r="AH54" s="60">
        <f>+'Indice PondENGHO'!G53</f>
        <v>397.24288940429688</v>
      </c>
      <c r="AI54" s="60">
        <f>+'Indice PondENGHO'!H53</f>
        <v>443.68289184570313</v>
      </c>
      <c r="AJ54" s="60">
        <f>+'Indice PondENGHO'!I53</f>
        <v>482.95751953125</v>
      </c>
      <c r="AK54" s="60">
        <f>+'Indice PondENGHO'!J53</f>
        <v>467.68978881835938</v>
      </c>
      <c r="AL54" s="60">
        <f>+'Indice PondENGHO'!K53</f>
        <v>421.67999267578125</v>
      </c>
      <c r="AM54" s="60">
        <f>+'Indice PondENGHO'!L53</f>
        <v>437.52627563476563</v>
      </c>
      <c r="AN54" s="60">
        <f>+'Indice PondENGHO'!M53</f>
        <v>360.07516479492188</v>
      </c>
      <c r="AO54" s="60">
        <f>+'Indice PondENGHO'!N53</f>
        <v>400.72747802734375</v>
      </c>
      <c r="AP54" s="60">
        <f>+'Indice PondENGHO'!O53</f>
        <v>392.52679443359375</v>
      </c>
      <c r="AQ54" s="60">
        <f t="shared" si="0"/>
        <v>435.81890869140625</v>
      </c>
      <c r="AR54" s="60"/>
      <c r="AS54" s="60">
        <f>+'Indice PondENGHO'!AZ53</f>
        <v>441.06985473632813</v>
      </c>
      <c r="AT54" s="60">
        <f>+'Indice PondENGHO'!BA53</f>
        <v>356.92047119140625</v>
      </c>
      <c r="AU54" s="60">
        <f>+'Indice PondENGHO'!BB53</f>
        <v>441.74880981445313</v>
      </c>
      <c r="AV54" s="60">
        <f>+'Indice PondENGHO'!BC53</f>
        <v>384.2977294921875</v>
      </c>
      <c r="AW54" s="60">
        <f>+'Indice PondENGHO'!BD53</f>
        <v>444.50909423828125</v>
      </c>
      <c r="AX54" s="60">
        <f>+'Indice PondENGHO'!BE53</f>
        <v>464.01138305664063</v>
      </c>
      <c r="AY54" s="60">
        <f>+'Indice PondENGHO'!BF53</f>
        <v>462.31561279296875</v>
      </c>
      <c r="AZ54" s="60">
        <f>+'Indice PondENGHO'!BG53</f>
        <v>418.28854370117188</v>
      </c>
      <c r="BA54" s="60">
        <f>+'Indice PondENGHO'!BH53</f>
        <v>437.6788330078125</v>
      </c>
      <c r="BB54" s="60">
        <f>+'Indice PondENGHO'!BI53</f>
        <v>363.006591796875</v>
      </c>
      <c r="BC54" s="60">
        <f>+'Indice PondENGHO'!BJ53</f>
        <v>395.413330078125</v>
      </c>
      <c r="BD54" s="60">
        <f>+'Indice PondENGHO'!BK53</f>
        <v>390.17111206054688</v>
      </c>
      <c r="BE54" s="60">
        <f t="shared" si="1"/>
        <v>427.71102905273438</v>
      </c>
      <c r="BG54" s="61">
        <f t="shared" si="60"/>
        <v>1.1164999370212376</v>
      </c>
      <c r="BH54" s="61">
        <f t="shared" si="61"/>
        <v>9.3555093306009932E-2</v>
      </c>
      <c r="BI54" s="61">
        <f t="shared" si="62"/>
        <v>0.49791521325342103</v>
      </c>
      <c r="BJ54" s="61">
        <f t="shared" si="63"/>
        <v>0.19262001152833869</v>
      </c>
      <c r="BK54" s="61">
        <f t="shared" si="64"/>
        <v>0.13259824619091262</v>
      </c>
      <c r="BL54" s="61">
        <f t="shared" si="65"/>
        <v>0.17994063622488127</v>
      </c>
      <c r="BM54" s="61">
        <f t="shared" si="66"/>
        <v>0.4831780322337712</v>
      </c>
      <c r="BN54" s="61">
        <f t="shared" si="67"/>
        <v>2.1758036751927015E-2</v>
      </c>
      <c r="BO54" s="61">
        <f t="shared" si="68"/>
        <v>0.39637395621355165</v>
      </c>
      <c r="BP54" s="61">
        <f t="shared" si="69"/>
        <v>9.7003789982855332E-2</v>
      </c>
      <c r="BQ54" s="61">
        <f t="shared" si="70"/>
        <v>0.13468563656299348</v>
      </c>
      <c r="BR54" s="61">
        <f t="shared" si="71"/>
        <v>7.5876336978798281E-2</v>
      </c>
      <c r="BS54" s="61">
        <f t="shared" si="59"/>
        <v>3.4220049262486985</v>
      </c>
      <c r="BT54" s="61">
        <f t="shared" si="42"/>
        <v>3.635297926243819</v>
      </c>
      <c r="BV54" s="61">
        <f t="shared" si="73"/>
        <v>0.41734573340001185</v>
      </c>
      <c r="BW54" s="61">
        <f t="shared" si="15"/>
        <v>7.8037309639960417E-2</v>
      </c>
      <c r="BX54" s="61">
        <f t="shared" si="16"/>
        <v>0.44184598014513443</v>
      </c>
      <c r="BY54" s="61">
        <f t="shared" si="17"/>
        <v>0.17125117406304516</v>
      </c>
      <c r="BZ54" s="61">
        <f t="shared" si="18"/>
        <v>0.22859004479586062</v>
      </c>
      <c r="CA54" s="61">
        <f t="shared" si="19"/>
        <v>0.35087329674292594</v>
      </c>
      <c r="CB54" s="61">
        <f t="shared" si="20"/>
        <v>0.69650520711120856</v>
      </c>
      <c r="CC54" s="61">
        <f t="shared" si="21"/>
        <v>1.3535727303173343E-2</v>
      </c>
      <c r="CD54" s="61">
        <f t="shared" si="22"/>
        <v>0.52448036351468186</v>
      </c>
      <c r="CE54" s="61">
        <f t="shared" si="23"/>
        <v>0.27826087568059826</v>
      </c>
      <c r="CF54" s="61">
        <f t="shared" si="24"/>
        <v>0.22717336240905023</v>
      </c>
      <c r="CG54" s="61">
        <f t="shared" si="25"/>
        <v>0.10028368563224471</v>
      </c>
      <c r="CH54" s="61">
        <f t="shared" si="44"/>
        <v>3.5281827604378959</v>
      </c>
      <c r="CI54" s="53">
        <f t="shared" si="45"/>
        <v>3.8769349858395419</v>
      </c>
      <c r="CK54" s="61">
        <f t="shared" si="72"/>
        <v>0.56342261989421227</v>
      </c>
      <c r="CL54" s="61">
        <f t="shared" si="46"/>
        <v>1.5517783666049514E-2</v>
      </c>
      <c r="CM54" s="61">
        <f t="shared" si="47"/>
        <v>5.6069233108286598E-2</v>
      </c>
      <c r="CN54" s="61">
        <f t="shared" si="48"/>
        <v>2.1368837465293528E-2</v>
      </c>
      <c r="CO54" s="61">
        <f t="shared" si="49"/>
        <v>-9.5991798604947998E-2</v>
      </c>
      <c r="CP54" s="61">
        <f t="shared" si="50"/>
        <v>-0.17093266051804468</v>
      </c>
      <c r="CQ54" s="61">
        <f t="shared" si="51"/>
        <v>-0.21332717487743735</v>
      </c>
      <c r="CR54" s="61">
        <f t="shared" si="52"/>
        <v>8.2223094487536719E-3</v>
      </c>
      <c r="CS54" s="61">
        <f t="shared" si="53"/>
        <v>-0.12810640730113021</v>
      </c>
      <c r="CT54" s="61">
        <f t="shared" si="54"/>
        <v>-0.18125708569774293</v>
      </c>
      <c r="CU54" s="61">
        <f t="shared" si="55"/>
        <v>-9.2487725846056745E-2</v>
      </c>
      <c r="CV54" s="61">
        <f t="shared" si="56"/>
        <v>-2.4407348653446431E-2</v>
      </c>
      <c r="CW54" s="61">
        <f t="shared" si="57"/>
        <v>-0.10617783418919746</v>
      </c>
      <c r="CX54" s="61">
        <f t="shared" si="58"/>
        <v>-0.2416370595957229</v>
      </c>
    </row>
    <row r="55" spans="1:102" x14ac:dyDescent="0.2">
      <c r="A55" s="59">
        <f>+'Indice PondENGHO'!A54</f>
        <v>44287</v>
      </c>
      <c r="B55" s="53">
        <f>+'Indice PondENGHO'!B54</f>
        <v>4</v>
      </c>
      <c r="C55" s="53">
        <f>+'Indice PondENGHO'!C54</f>
        <v>2021</v>
      </c>
      <c r="D55" s="60">
        <f>+'Indice PondENGHO'!BL54</f>
        <v>453.54489135742188</v>
      </c>
      <c r="E55" s="60">
        <f>+'Indice PondENGHO'!BM54</f>
        <v>450.53924560546875</v>
      </c>
      <c r="F55" s="60">
        <f>+'Indice PondENGHO'!BN54</f>
        <v>450.0537109375</v>
      </c>
      <c r="G55" s="60">
        <f>+'Indice PondENGHO'!BO54</f>
        <v>448.66836547851563</v>
      </c>
      <c r="H55" s="60">
        <f>+'Indice PondENGHO'!BP54</f>
        <v>444.95175170898438</v>
      </c>
      <c r="I55" s="60">
        <f>+'Indice PondENGHO'!CD54</f>
        <v>448.59866333007813</v>
      </c>
      <c r="K55" s="61">
        <f t="shared" si="29"/>
        <v>0.5021485416238709</v>
      </c>
      <c r="L55" s="61">
        <f t="shared" si="30"/>
        <v>0.63564560827766636</v>
      </c>
      <c r="M55" s="61">
        <f t="shared" si="31"/>
        <v>0.71743732839567387</v>
      </c>
      <c r="N55" s="61">
        <f t="shared" si="32"/>
        <v>0.90541144083265179</v>
      </c>
      <c r="O55" s="61">
        <f t="shared" si="33"/>
        <v>1.2923748157566279</v>
      </c>
      <c r="P55" s="61">
        <f t="shared" si="34"/>
        <v>4.0530177348864909</v>
      </c>
      <c r="Q55" s="61">
        <f t="shared" si="35"/>
        <v>4.0530313889505232</v>
      </c>
      <c r="S55" s="60">
        <f>+'Indice PondENGHO'!D54</f>
        <v>470.34869384765625</v>
      </c>
      <c r="T55" s="60">
        <f>+'Indice PondENGHO'!P54</f>
        <v>467.79437255859375</v>
      </c>
      <c r="U55" s="60">
        <f>+'Indice PondENGHO'!AB54</f>
        <v>466.150390625</v>
      </c>
      <c r="V55" s="60">
        <f>+'Indice PondENGHO'!AN54</f>
        <v>464.57476806640625</v>
      </c>
      <c r="W55" s="60">
        <f>+'Indice PondENGHO'!AZ54</f>
        <v>461.7681884765625</v>
      </c>
      <c r="Y55" s="61">
        <f t="shared" si="36"/>
        <v>1.5814521042861434</v>
      </c>
      <c r="Z55" s="61">
        <f t="shared" si="37"/>
        <v>1.2992121762274733</v>
      </c>
      <c r="AA55" s="61">
        <f t="shared" si="38"/>
        <v>1.2004891965047082</v>
      </c>
      <c r="AB55" s="61">
        <f t="shared" si="39"/>
        <v>1.0049656879140381</v>
      </c>
      <c r="AC55" s="61">
        <f t="shared" si="40"/>
        <v>0.7597017220895993</v>
      </c>
      <c r="AE55" s="60">
        <f>+'Indice PondENGHO'!D54</f>
        <v>470.34869384765625</v>
      </c>
      <c r="AF55" s="60">
        <f>+'Indice PondENGHO'!E54</f>
        <v>375.64129638671875</v>
      </c>
      <c r="AG55" s="60">
        <f>+'Indice PondENGHO'!F54</f>
        <v>452.89663696289063</v>
      </c>
      <c r="AH55" s="60">
        <f>+'Indice PondENGHO'!G54</f>
        <v>411.35382080078125</v>
      </c>
      <c r="AI55" s="60">
        <f>+'Indice PondENGHO'!H54</f>
        <v>461.77691650390625</v>
      </c>
      <c r="AJ55" s="60">
        <f>+'Indice PondENGHO'!I54</f>
        <v>500.5858154296875</v>
      </c>
      <c r="AK55" s="60">
        <f>+'Indice PondENGHO'!J54</f>
        <v>494.46072387695313</v>
      </c>
      <c r="AL55" s="60">
        <f>+'Indice PondENGHO'!K54</f>
        <v>425.1864013671875</v>
      </c>
      <c r="AM55" s="60">
        <f>+'Indice PondENGHO'!L54</f>
        <v>444.04129028320313</v>
      </c>
      <c r="AN55" s="60">
        <f>+'Indice PondENGHO'!M54</f>
        <v>374.3829345703125</v>
      </c>
      <c r="AO55" s="60">
        <f>+'Indice PondENGHO'!N54</f>
        <v>416.560546875</v>
      </c>
      <c r="AP55" s="60">
        <f>+'Indice PondENGHO'!O54</f>
        <v>406.85604858398438</v>
      </c>
      <c r="AQ55" s="60">
        <f t="shared" si="0"/>
        <v>453.54489135742188</v>
      </c>
      <c r="AR55" s="60"/>
      <c r="AS55" s="60">
        <f>+'Indice PondENGHO'!AZ54</f>
        <v>461.7681884765625</v>
      </c>
      <c r="AT55" s="60">
        <f>+'Indice PondENGHO'!BA54</f>
        <v>374.61154174804688</v>
      </c>
      <c r="AU55" s="60">
        <f>+'Indice PondENGHO'!BB54</f>
        <v>459.83645629882813</v>
      </c>
      <c r="AV55" s="60">
        <f>+'Indice PondENGHO'!BC54</f>
        <v>398.06710815429688</v>
      </c>
      <c r="AW55" s="60">
        <f>+'Indice PondENGHO'!BD54</f>
        <v>464.03958129882813</v>
      </c>
      <c r="AX55" s="60">
        <f>+'Indice PondENGHO'!BE54</f>
        <v>481.5472412109375</v>
      </c>
      <c r="AY55" s="60">
        <f>+'Indice PondENGHO'!BF54</f>
        <v>488.15469360351563</v>
      </c>
      <c r="AZ55" s="60">
        <f>+'Indice PondENGHO'!BG54</f>
        <v>421.88027954101563</v>
      </c>
      <c r="BA55" s="60">
        <f>+'Indice PondENGHO'!BH54</f>
        <v>444.53305053710938</v>
      </c>
      <c r="BB55" s="60">
        <f>+'Indice PondENGHO'!BI54</f>
        <v>377.47256469726563</v>
      </c>
      <c r="BC55" s="60">
        <f>+'Indice PondENGHO'!BJ54</f>
        <v>410.197509765625</v>
      </c>
      <c r="BD55" s="60">
        <f>+'Indice PondENGHO'!BK54</f>
        <v>404.59121704101563</v>
      </c>
      <c r="BE55" s="60">
        <f t="shared" si="1"/>
        <v>444.95175170898438</v>
      </c>
      <c r="BG55" s="61">
        <f t="shared" si="60"/>
        <v>1.5814521042861434</v>
      </c>
      <c r="BH55" s="61">
        <f t="shared" si="61"/>
        <v>9.0394681346165642E-2</v>
      </c>
      <c r="BI55" s="61">
        <f t="shared" si="62"/>
        <v>0.33097063779591229</v>
      </c>
      <c r="BJ55" s="61">
        <f t="shared" si="63"/>
        <v>0.45948302308220451</v>
      </c>
      <c r="BK55" s="61">
        <f t="shared" si="64"/>
        <v>0.17102395405089024</v>
      </c>
      <c r="BL55" s="61">
        <f t="shared" si="65"/>
        <v>0.16930239537238564</v>
      </c>
      <c r="BM55" s="61">
        <f t="shared" si="66"/>
        <v>0.63815584339947884</v>
      </c>
      <c r="BN55" s="61">
        <f t="shared" si="67"/>
        <v>4.0354350275063761E-2</v>
      </c>
      <c r="BO55" s="61">
        <f t="shared" si="68"/>
        <v>0.11513909145173615</v>
      </c>
      <c r="BP55" s="61">
        <f t="shared" si="69"/>
        <v>5.4109959270925594E-2</v>
      </c>
      <c r="BQ55" s="61">
        <f t="shared" si="70"/>
        <v>0.15944143799551577</v>
      </c>
      <c r="BR55" s="61">
        <f t="shared" si="71"/>
        <v>0.12063703500209084</v>
      </c>
      <c r="BS55" s="61">
        <f t="shared" si="59"/>
        <v>3.9304645133285128</v>
      </c>
      <c r="BT55" s="61">
        <f t="shared" si="42"/>
        <v>4.0672816879927964</v>
      </c>
      <c r="BV55" s="61">
        <f t="shared" si="73"/>
        <v>0.55307731712702535</v>
      </c>
      <c r="BW55" s="61">
        <f t="shared" si="15"/>
        <v>7.6121957841583265E-2</v>
      </c>
      <c r="BX55" s="61">
        <f t="shared" si="16"/>
        <v>0.25245144704966338</v>
      </c>
      <c r="BY55" s="61">
        <f t="shared" si="17"/>
        <v>0.47064987569710603</v>
      </c>
      <c r="BZ55" s="61">
        <f t="shared" si="18"/>
        <v>0.31942867616515092</v>
      </c>
      <c r="CA55" s="61">
        <f t="shared" si="19"/>
        <v>0.32785295830189753</v>
      </c>
      <c r="CB55" s="61">
        <f t="shared" si="20"/>
        <v>0.94513403322333178</v>
      </c>
      <c r="CC55" s="61">
        <f t="shared" si="21"/>
        <v>3.8256250543778084E-2</v>
      </c>
      <c r="CD55" s="61">
        <f t="shared" si="22"/>
        <v>0.15618719057968458</v>
      </c>
      <c r="CE55" s="61">
        <f t="shared" si="23"/>
        <v>0.12730196700357921</v>
      </c>
      <c r="CF55" s="61">
        <f t="shared" si="24"/>
        <v>0.28210947993472385</v>
      </c>
      <c r="CG55" s="61">
        <f t="shared" si="25"/>
        <v>0.16884412914165436</v>
      </c>
      <c r="CH55" s="61">
        <f t="shared" si="44"/>
        <v>3.7174152826091782</v>
      </c>
      <c r="CI55" s="53">
        <f t="shared" si="45"/>
        <v>4.0309277725275372</v>
      </c>
      <c r="CK55" s="61">
        <f t="shared" si="72"/>
        <v>0.82175038219654406</v>
      </c>
      <c r="CL55" s="61">
        <f t="shared" si="46"/>
        <v>1.4272723504582377E-2</v>
      </c>
      <c r="CM55" s="61">
        <f t="shared" si="47"/>
        <v>7.8519190746248912E-2</v>
      </c>
      <c r="CN55" s="61">
        <f t="shared" si="48"/>
        <v>-1.1166852614901523E-2</v>
      </c>
      <c r="CO55" s="61">
        <f t="shared" si="49"/>
        <v>-0.14840472211426067</v>
      </c>
      <c r="CP55" s="61">
        <f t="shared" si="50"/>
        <v>-0.15855056292951189</v>
      </c>
      <c r="CQ55" s="61">
        <f t="shared" si="51"/>
        <v>-0.30697818982385294</v>
      </c>
      <c r="CR55" s="61">
        <f t="shared" si="52"/>
        <v>2.0980997312856769E-3</v>
      </c>
      <c r="CS55" s="61">
        <f t="shared" si="53"/>
        <v>-4.1048099127948434E-2</v>
      </c>
      <c r="CT55" s="61">
        <f t="shared" si="54"/>
        <v>-7.3192007732653608E-2</v>
      </c>
      <c r="CU55" s="61">
        <f t="shared" si="55"/>
        <v>-0.12266804193920808</v>
      </c>
      <c r="CV55" s="61">
        <f t="shared" si="56"/>
        <v>-4.8207094139563519E-2</v>
      </c>
      <c r="CW55" s="61">
        <f t="shared" si="57"/>
        <v>0.21304923071933457</v>
      </c>
      <c r="CX55" s="61">
        <f t="shared" si="58"/>
        <v>3.6353915465259234E-2</v>
      </c>
    </row>
    <row r="56" spans="1:102" x14ac:dyDescent="0.2">
      <c r="A56" s="59">
        <f>+'Indice PondENGHO'!A55</f>
        <v>44317</v>
      </c>
      <c r="B56" s="53">
        <f>+'Indice PondENGHO'!B55</f>
        <v>5</v>
      </c>
      <c r="C56" s="53">
        <f>+'Indice PondENGHO'!C55</f>
        <v>2021</v>
      </c>
      <c r="D56" s="60">
        <f>+'Indice PondENGHO'!BL55</f>
        <v>470.87777709960938</v>
      </c>
      <c r="E56" s="60">
        <f>+'Indice PondENGHO'!BM55</f>
        <v>467.69537353515625</v>
      </c>
      <c r="F56" s="60">
        <f>+'Indice PondENGHO'!BN55</f>
        <v>467.1981201171875</v>
      </c>
      <c r="G56" s="60">
        <f>+'Indice PondENGHO'!BO55</f>
        <v>465.97976684570313</v>
      </c>
      <c r="H56" s="60">
        <f>+'Indice PondENGHO'!BP55</f>
        <v>461.896484375</v>
      </c>
      <c r="I56" s="60">
        <f>+'Indice PondENGHO'!CD55</f>
        <v>465.7406005859375</v>
      </c>
      <c r="K56" s="61">
        <f t="shared" si="29"/>
        <v>0.47188701020188828</v>
      </c>
      <c r="L56" s="61">
        <f t="shared" si="30"/>
        <v>0.59363179363637641</v>
      </c>
      <c r="M56" s="61">
        <f t="shared" si="31"/>
        <v>0.67536999895390148</v>
      </c>
      <c r="N56" s="61">
        <f t="shared" si="32"/>
        <v>0.85961385415775937</v>
      </c>
      <c r="O56" s="61">
        <f t="shared" si="33"/>
        <v>1.2207114134389414</v>
      </c>
      <c r="P56" s="61">
        <f t="shared" si="34"/>
        <v>3.8212140703888671</v>
      </c>
      <c r="Q56" s="61">
        <f t="shared" si="35"/>
        <v>3.8212189774730509</v>
      </c>
      <c r="S56" s="60">
        <f>+'Indice PondENGHO'!D55</f>
        <v>491.10580444335938</v>
      </c>
      <c r="T56" s="60">
        <f>+'Indice PondENGHO'!P55</f>
        <v>488.498046875</v>
      </c>
      <c r="U56" s="60">
        <f>+'Indice PondENGHO'!AB55</f>
        <v>486.803466796875</v>
      </c>
      <c r="V56" s="60">
        <f>+'Indice PondENGHO'!AN55</f>
        <v>485.13418579101563</v>
      </c>
      <c r="W56" s="60">
        <f>+'Indice PondENGHO'!AZ55</f>
        <v>482.13751220703125</v>
      </c>
      <c r="Y56" s="61">
        <f t="shared" si="36"/>
        <v>1.5777967880988897</v>
      </c>
      <c r="Z56" s="61">
        <f t="shared" si="37"/>
        <v>1.2726258213435473</v>
      </c>
      <c r="AA56" s="61">
        <f t="shared" si="38"/>
        <v>1.1645006538543252</v>
      </c>
      <c r="AB56" s="61">
        <f t="shared" si="39"/>
        <v>0.96598326216756458</v>
      </c>
      <c r="AC56" s="61">
        <f t="shared" si="40"/>
        <v>0.71865733813442667</v>
      </c>
      <c r="AE56" s="60">
        <f>+'Indice PondENGHO'!D55</f>
        <v>491.10580444335938</v>
      </c>
      <c r="AF56" s="60">
        <f>+'Indice PondENGHO'!E55</f>
        <v>384.32418823242188</v>
      </c>
      <c r="AG56" s="60">
        <f>+'Indice PondENGHO'!F55</f>
        <v>467.91934204101563</v>
      </c>
      <c r="AH56" s="60">
        <f>+'Indice PondENGHO'!G55</f>
        <v>419.28738403320313</v>
      </c>
      <c r="AI56" s="60">
        <f>+'Indice PondENGHO'!H55</f>
        <v>472.35537719726563</v>
      </c>
      <c r="AJ56" s="60">
        <f>+'Indice PondENGHO'!I55</f>
        <v>523.86029052734375</v>
      </c>
      <c r="AK56" s="60">
        <f>+'Indice PondENGHO'!J55</f>
        <v>523.214111328125</v>
      </c>
      <c r="AL56" s="60">
        <f>+'Indice PondENGHO'!K55</f>
        <v>432.59515380859375</v>
      </c>
      <c r="AM56" s="60">
        <f>+'Indice PondENGHO'!L55</f>
        <v>457.36956787109375</v>
      </c>
      <c r="AN56" s="60">
        <f>+'Indice PondENGHO'!M55</f>
        <v>387.37060546875</v>
      </c>
      <c r="AO56" s="60">
        <f>+'Indice PondENGHO'!N55</f>
        <v>432.42282104492188</v>
      </c>
      <c r="AP56" s="60">
        <f>+'Indice PondENGHO'!O55</f>
        <v>418.68804931640625</v>
      </c>
      <c r="AQ56" s="60">
        <f t="shared" si="0"/>
        <v>470.87777709960938</v>
      </c>
      <c r="AR56" s="60"/>
      <c r="AS56" s="60">
        <f>+'Indice PondENGHO'!AZ55</f>
        <v>482.13751220703125</v>
      </c>
      <c r="AT56" s="60">
        <f>+'Indice PondENGHO'!BA55</f>
        <v>383.25039672851563</v>
      </c>
      <c r="AU56" s="60">
        <f>+'Indice PondENGHO'!BB55</f>
        <v>472.47222900390625</v>
      </c>
      <c r="AV56" s="60">
        <f>+'Indice PondENGHO'!BC55</f>
        <v>406.40194702148438</v>
      </c>
      <c r="AW56" s="60">
        <f>+'Indice PondENGHO'!BD55</f>
        <v>475.00027465820313</v>
      </c>
      <c r="AX56" s="60">
        <f>+'Indice PondENGHO'!BE55</f>
        <v>505.0281982421875</v>
      </c>
      <c r="AY56" s="60">
        <f>+'Indice PondENGHO'!BF55</f>
        <v>517.5155029296875</v>
      </c>
      <c r="AZ56" s="60">
        <f>+'Indice PondENGHO'!BG55</f>
        <v>429.91802978515625</v>
      </c>
      <c r="BA56" s="60">
        <f>+'Indice PondENGHO'!BH55</f>
        <v>458.4488525390625</v>
      </c>
      <c r="BB56" s="60">
        <f>+'Indice PondENGHO'!BI55</f>
        <v>392.45217895507813</v>
      </c>
      <c r="BC56" s="60">
        <f>+'Indice PondENGHO'!BJ55</f>
        <v>426.34527587890625</v>
      </c>
      <c r="BD56" s="60">
        <f>+'Indice PondENGHO'!BK55</f>
        <v>415.86004638671875</v>
      </c>
      <c r="BE56" s="60">
        <f t="shared" si="1"/>
        <v>461.896484375</v>
      </c>
      <c r="BG56" s="61">
        <f t="shared" si="60"/>
        <v>1.5777967880988897</v>
      </c>
      <c r="BH56" s="61">
        <f t="shared" si="61"/>
        <v>4.2570045331054324E-2</v>
      </c>
      <c r="BI56" s="61">
        <f t="shared" si="62"/>
        <v>0.26472768140686043</v>
      </c>
      <c r="BJ56" s="61">
        <f t="shared" si="63"/>
        <v>0.24823777287319801</v>
      </c>
      <c r="BK56" s="61">
        <f t="shared" si="64"/>
        <v>9.6079344461989444E-2</v>
      </c>
      <c r="BL56" s="61">
        <f t="shared" si="65"/>
        <v>0.21479217497242323</v>
      </c>
      <c r="BM56" s="61">
        <f t="shared" si="66"/>
        <v>0.65862470281190444</v>
      </c>
      <c r="BN56" s="61">
        <f t="shared" si="67"/>
        <v>8.1932969998098876E-2</v>
      </c>
      <c r="BO56" s="61">
        <f t="shared" si="68"/>
        <v>0.22634307942606854</v>
      </c>
      <c r="BP56" s="61">
        <f t="shared" si="69"/>
        <v>4.7197862239917003E-2</v>
      </c>
      <c r="BQ56" s="61">
        <f t="shared" si="70"/>
        <v>0.15349256508941067</v>
      </c>
      <c r="BR56" s="61">
        <f t="shared" si="71"/>
        <v>9.5719637733267499E-2</v>
      </c>
      <c r="BS56" s="61">
        <f t="shared" si="59"/>
        <v>3.7075146244430819</v>
      </c>
      <c r="BT56" s="61">
        <f t="shared" si="42"/>
        <v>3.8216472222433406</v>
      </c>
      <c r="BV56" s="61">
        <f t="shared" si="73"/>
        <v>0.7597017220895993</v>
      </c>
      <c r="BW56" s="61">
        <f t="shared" si="15"/>
        <v>3.5731360046161058E-2</v>
      </c>
      <c r="BX56" s="61">
        <f t="shared" si="16"/>
        <v>0.16952554005439252</v>
      </c>
      <c r="BY56" s="61">
        <f t="shared" si="17"/>
        <v>0.27385352887632536</v>
      </c>
      <c r="BZ56" s="61">
        <f t="shared" si="18"/>
        <v>0.17232027689927928</v>
      </c>
      <c r="CA56" s="61">
        <f t="shared" si="19"/>
        <v>0.42199315363246498</v>
      </c>
      <c r="CB56" s="61">
        <f t="shared" si="20"/>
        <v>1.032337949830066</v>
      </c>
      <c r="CC56" s="61">
        <f t="shared" si="21"/>
        <v>8.2294355890015852E-2</v>
      </c>
      <c r="CD56" s="61">
        <f t="shared" si="22"/>
        <v>0.3048128692053188</v>
      </c>
      <c r="CE56" s="61">
        <f t="shared" si="23"/>
        <v>0.12671429898359315</v>
      </c>
      <c r="CF56" s="61">
        <f t="shared" si="24"/>
        <v>0.29619002386785609</v>
      </c>
      <c r="CG56" s="61">
        <f t="shared" si="25"/>
        <v>0.1268334695125149</v>
      </c>
      <c r="CH56" s="61">
        <f t="shared" si="44"/>
        <v>3.8023085488875874</v>
      </c>
      <c r="CI56" s="53">
        <f t="shared" si="45"/>
        <v>3.8082179923854209</v>
      </c>
      <c r="CK56" s="61">
        <f t="shared" si="72"/>
        <v>0.85913944996446301</v>
      </c>
      <c r="CL56" s="61">
        <f t="shared" si="46"/>
        <v>6.8386852848932658E-3</v>
      </c>
      <c r="CM56" s="61">
        <f t="shared" si="47"/>
        <v>9.5202141352467906E-2</v>
      </c>
      <c r="CN56" s="61">
        <f t="shared" si="48"/>
        <v>-2.5615756003127349E-2</v>
      </c>
      <c r="CO56" s="61">
        <f t="shared" si="49"/>
        <v>-7.6240932437289841E-2</v>
      </c>
      <c r="CP56" s="61">
        <f t="shared" si="50"/>
        <v>-0.20720097866004175</v>
      </c>
      <c r="CQ56" s="61">
        <f t="shared" si="51"/>
        <v>-0.37371324701816155</v>
      </c>
      <c r="CR56" s="61">
        <f t="shared" si="52"/>
        <v>-3.6138589191697656E-4</v>
      </c>
      <c r="CS56" s="61">
        <f t="shared" si="53"/>
        <v>-7.846978977925026E-2</v>
      </c>
      <c r="CT56" s="61">
        <f t="shared" si="54"/>
        <v>-7.9516436743676144E-2</v>
      </c>
      <c r="CU56" s="61">
        <f t="shared" si="55"/>
        <v>-0.14269745877844542</v>
      </c>
      <c r="CV56" s="61">
        <f t="shared" si="56"/>
        <v>-3.1113831779247397E-2</v>
      </c>
      <c r="CW56" s="61">
        <f t="shared" si="57"/>
        <v>-9.4793924444505517E-2</v>
      </c>
      <c r="CX56" s="61">
        <f t="shared" si="58"/>
        <v>1.3429229857919722E-2</v>
      </c>
    </row>
    <row r="57" spans="1:102" x14ac:dyDescent="0.2">
      <c r="A57" s="59">
        <f>+'Indice PondENGHO'!A56</f>
        <v>44348</v>
      </c>
      <c r="B57" s="53">
        <f>+'Indice PondENGHO'!B56</f>
        <v>6</v>
      </c>
      <c r="C57" s="53">
        <f>+'Indice PondENGHO'!C56</f>
        <v>2021</v>
      </c>
      <c r="D57" s="60">
        <f>+'Indice PondENGHO'!BL56</f>
        <v>490.10028076171875</v>
      </c>
      <c r="E57" s="60">
        <f>+'Indice PondENGHO'!BM56</f>
        <v>486.35122680664063</v>
      </c>
      <c r="F57" s="60">
        <f>+'Indice PondENGHO'!BN56</f>
        <v>485.51669311523438</v>
      </c>
      <c r="G57" s="60">
        <f>+'Indice PondENGHO'!BO56</f>
        <v>483.65927124023438</v>
      </c>
      <c r="H57" s="60">
        <f>+'Indice PondENGHO'!BP56</f>
        <v>478.61361694335938</v>
      </c>
      <c r="I57" s="60">
        <f>+'Indice PondENGHO'!CD56</f>
        <v>483.56219482421875</v>
      </c>
      <c r="K57" s="61">
        <f t="shared" si="29"/>
        <v>0.50407014631543434</v>
      </c>
      <c r="L57" s="61">
        <f t="shared" si="30"/>
        <v>0.6217658576589703</v>
      </c>
      <c r="M57" s="61">
        <f t="shared" si="31"/>
        <v>0.69506393884737472</v>
      </c>
      <c r="N57" s="61">
        <f t="shared" si="32"/>
        <v>0.8455808586213589</v>
      </c>
      <c r="O57" s="61">
        <f t="shared" si="33"/>
        <v>1.1599892019830391</v>
      </c>
      <c r="P57" s="61">
        <f t="shared" si="34"/>
        <v>3.8264700034261776</v>
      </c>
      <c r="Q57" s="61">
        <f t="shared" si="35"/>
        <v>3.8265064750335975</v>
      </c>
      <c r="S57" s="60">
        <f>+'Indice PondENGHO'!D56</f>
        <v>515.58819580078125</v>
      </c>
      <c r="T57" s="60">
        <f>+'Indice PondENGHO'!P56</f>
        <v>513.153564453125</v>
      </c>
      <c r="U57" s="60">
        <f>+'Indice PondENGHO'!AB56</f>
        <v>511.49029541015625</v>
      </c>
      <c r="V57" s="60">
        <f>+'Indice PondENGHO'!AN56</f>
        <v>509.78204345703125</v>
      </c>
      <c r="W57" s="60">
        <f>+'Indice PondENGHO'!AZ56</f>
        <v>506.80178833007813</v>
      </c>
      <c r="Y57" s="61">
        <f t="shared" si="36"/>
        <v>1.7924625440181985</v>
      </c>
      <c r="Z57" s="61">
        <f t="shared" si="37"/>
        <v>1.4599466333827715</v>
      </c>
      <c r="AA57" s="61">
        <f t="shared" si="38"/>
        <v>1.3408603614781731</v>
      </c>
      <c r="AB57" s="61">
        <f t="shared" si="39"/>
        <v>1.1150551759367937</v>
      </c>
      <c r="AC57" s="61">
        <f t="shared" si="40"/>
        <v>0.83826607786367457</v>
      </c>
      <c r="AE57" s="60">
        <f>+'Indice PondENGHO'!D56</f>
        <v>515.58819580078125</v>
      </c>
      <c r="AF57" s="60">
        <f>+'Indice PondENGHO'!E56</f>
        <v>411.19964599609375</v>
      </c>
      <c r="AG57" s="60">
        <f>+'Indice PondENGHO'!F56</f>
        <v>484.8690185546875</v>
      </c>
      <c r="AH57" s="60">
        <f>+'Indice PondENGHO'!G56</f>
        <v>430.29922485351563</v>
      </c>
      <c r="AI57" s="60">
        <f>+'Indice PondENGHO'!H56</f>
        <v>487.73663330078125</v>
      </c>
      <c r="AJ57" s="60">
        <f>+'Indice PondENGHO'!I56</f>
        <v>542.46978759765625</v>
      </c>
      <c r="AK57" s="60">
        <f>+'Indice PondENGHO'!J56</f>
        <v>539.78924560546875</v>
      </c>
      <c r="AL57" s="60">
        <f>+'Indice PondENGHO'!K56</f>
        <v>462.60842895507813</v>
      </c>
      <c r="AM57" s="60">
        <f>+'Indice PondENGHO'!L56</f>
        <v>467.9952392578125</v>
      </c>
      <c r="AN57" s="60">
        <f>+'Indice PondENGHO'!M56</f>
        <v>398.17886352539063</v>
      </c>
      <c r="AO57" s="60">
        <f>+'Indice PondENGHO'!N56</f>
        <v>445.968994140625</v>
      </c>
      <c r="AP57" s="60">
        <f>+'Indice PondENGHO'!O56</f>
        <v>426.9376220703125</v>
      </c>
      <c r="AQ57" s="60">
        <f t="shared" si="0"/>
        <v>490.10028076171875</v>
      </c>
      <c r="AR57" s="60"/>
      <c r="AS57" s="60">
        <f>+'Indice PondENGHO'!AZ56</f>
        <v>506.80178833007813</v>
      </c>
      <c r="AT57" s="60">
        <f>+'Indice PondENGHO'!BA56</f>
        <v>409.320068359375</v>
      </c>
      <c r="AU57" s="60">
        <f>+'Indice PondENGHO'!BB56</f>
        <v>491.29257202148438</v>
      </c>
      <c r="AV57" s="60">
        <f>+'Indice PondENGHO'!BC56</f>
        <v>415.86187744140625</v>
      </c>
      <c r="AW57" s="60">
        <f>+'Indice PondENGHO'!BD56</f>
        <v>490.374755859375</v>
      </c>
      <c r="AX57" s="60">
        <f>+'Indice PondENGHO'!BE56</f>
        <v>519.658935546875</v>
      </c>
      <c r="AY57" s="60">
        <f>+'Indice PondENGHO'!BF56</f>
        <v>534.92376708984375</v>
      </c>
      <c r="AZ57" s="60">
        <f>+'Indice PondENGHO'!BG56</f>
        <v>460.2403564453125</v>
      </c>
      <c r="BA57" s="60">
        <f>+'Indice PondENGHO'!BH56</f>
        <v>468.62933349609375</v>
      </c>
      <c r="BB57" s="60">
        <f>+'Indice PondENGHO'!BI56</f>
        <v>404.4990234375</v>
      </c>
      <c r="BC57" s="60">
        <f>+'Indice PondENGHO'!BJ56</f>
        <v>439.61138916015625</v>
      </c>
      <c r="BD57" s="60">
        <f>+'Indice PondENGHO'!BK56</f>
        <v>423.96771240234375</v>
      </c>
      <c r="BE57" s="60">
        <f t="shared" si="1"/>
        <v>478.61361694335938</v>
      </c>
      <c r="BG57" s="61">
        <f t="shared" si="60"/>
        <v>1.7924625440181985</v>
      </c>
      <c r="BH57" s="61">
        <f t="shared" si="61"/>
        <v>0.12691345767090428</v>
      </c>
      <c r="BI57" s="61">
        <f t="shared" si="62"/>
        <v>0.28768996510948341</v>
      </c>
      <c r="BJ57" s="61">
        <f t="shared" si="63"/>
        <v>0.33187274578423109</v>
      </c>
      <c r="BK57" s="61">
        <f t="shared" si="64"/>
        <v>0.13455859473209969</v>
      </c>
      <c r="BL57" s="61">
        <f t="shared" si="65"/>
        <v>0.16541895831973075</v>
      </c>
      <c r="BM57" s="61">
        <f t="shared" si="66"/>
        <v>0.36569425646071291</v>
      </c>
      <c r="BN57" s="61">
        <f t="shared" si="67"/>
        <v>0.31969738884902671</v>
      </c>
      <c r="BO57" s="61">
        <f t="shared" si="68"/>
        <v>0.17380475610653767</v>
      </c>
      <c r="BP57" s="61">
        <f t="shared" si="69"/>
        <v>3.7831960127774705E-2</v>
      </c>
      <c r="BQ57" s="61">
        <f t="shared" si="70"/>
        <v>0.12625558469624906</v>
      </c>
      <c r="BR57" s="61">
        <f t="shared" si="71"/>
        <v>6.4281558897748559E-2</v>
      </c>
      <c r="BS57" s="61">
        <f t="shared" si="59"/>
        <v>3.926481770772698</v>
      </c>
      <c r="BT57" s="61">
        <f t="shared" si="42"/>
        <v>4.0822703038803754</v>
      </c>
      <c r="BV57" s="61">
        <f t="shared" si="73"/>
        <v>0.71865733813442667</v>
      </c>
      <c r="BW57" s="61">
        <f t="shared" si="15"/>
        <v>0.10387168781452173</v>
      </c>
      <c r="BX57" s="61">
        <f t="shared" si="16"/>
        <v>0.24323671538449701</v>
      </c>
      <c r="BY57" s="61">
        <f t="shared" si="17"/>
        <v>0.29941761009121504</v>
      </c>
      <c r="BZ57" s="61">
        <f t="shared" si="18"/>
        <v>0.23284509290625985</v>
      </c>
      <c r="CA57" s="61">
        <f t="shared" si="19"/>
        <v>0.25329352503388125</v>
      </c>
      <c r="CB57" s="61">
        <f t="shared" si="20"/>
        <v>0.58962732595950407</v>
      </c>
      <c r="CC57" s="61">
        <f t="shared" si="21"/>
        <v>0.29906550916558311</v>
      </c>
      <c r="CD57" s="61">
        <f t="shared" si="22"/>
        <v>0.21481352321564984</v>
      </c>
      <c r="CE57" s="61">
        <f t="shared" si="23"/>
        <v>9.816723605615478E-2</v>
      </c>
      <c r="CF57" s="61">
        <f t="shared" si="24"/>
        <v>0.23440665740445302</v>
      </c>
      <c r="CG57" s="61">
        <f t="shared" si="25"/>
        <v>8.7906134863462049E-2</v>
      </c>
      <c r="CH57" s="61">
        <f t="shared" si="44"/>
        <v>3.3753083560296084</v>
      </c>
      <c r="CI57" s="53">
        <f t="shared" si="45"/>
        <v>3.6192378885454346</v>
      </c>
      <c r="CK57" s="61">
        <f t="shared" si="72"/>
        <v>0.95419646615452391</v>
      </c>
      <c r="CL57" s="61">
        <f t="shared" si="46"/>
        <v>2.3041769856382552E-2</v>
      </c>
      <c r="CM57" s="61">
        <f t="shared" si="47"/>
        <v>4.4453249724986404E-2</v>
      </c>
      <c r="CN57" s="61">
        <f t="shared" si="48"/>
        <v>3.2455135693016057E-2</v>
      </c>
      <c r="CO57" s="61">
        <f t="shared" si="49"/>
        <v>-9.8286498174160158E-2</v>
      </c>
      <c r="CP57" s="61">
        <f t="shared" si="50"/>
        <v>-8.7874566714150504E-2</v>
      </c>
      <c r="CQ57" s="61">
        <f t="shared" si="51"/>
        <v>-0.22393306949879116</v>
      </c>
      <c r="CR57" s="61">
        <f t="shared" si="52"/>
        <v>2.0631879683443599E-2</v>
      </c>
      <c r="CS57" s="61">
        <f t="shared" si="53"/>
        <v>-4.1008767109112165E-2</v>
      </c>
      <c r="CT57" s="61">
        <f t="shared" si="54"/>
        <v>-6.0335275928380075E-2</v>
      </c>
      <c r="CU57" s="61">
        <f t="shared" si="55"/>
        <v>-0.10815107270820395</v>
      </c>
      <c r="CV57" s="61">
        <f t="shared" si="56"/>
        <v>-2.362457596571349E-2</v>
      </c>
      <c r="CW57" s="61">
        <f t="shared" si="57"/>
        <v>0.55117341474308956</v>
      </c>
      <c r="CX57" s="61">
        <f t="shared" si="58"/>
        <v>0.46303241533494077</v>
      </c>
    </row>
    <row r="58" spans="1:102" x14ac:dyDescent="0.2">
      <c r="A58" s="59">
        <f>+'Indice PondENGHO'!A57</f>
        <v>44378</v>
      </c>
      <c r="B58" s="53">
        <f>+'Indice PondENGHO'!B57</f>
        <v>7</v>
      </c>
      <c r="C58" s="53">
        <f>+'Indice PondENGHO'!C57</f>
        <v>2021</v>
      </c>
      <c r="D58" s="60">
        <f>+'Indice PondENGHO'!BL57</f>
        <v>509.45330810546875</v>
      </c>
      <c r="E58" s="60">
        <f>+'Indice PondENGHO'!BM57</f>
        <v>504.9471435546875</v>
      </c>
      <c r="F58" s="60">
        <f>+'Indice PondENGHO'!BN57</f>
        <v>504.00192260742188</v>
      </c>
      <c r="G58" s="60">
        <f>+'Indice PondENGHO'!BO57</f>
        <v>501.53573608398438</v>
      </c>
      <c r="H58" s="60">
        <f>+'Indice PondENGHO'!BP57</f>
        <v>495.94244384765625</v>
      </c>
      <c r="I58" s="60">
        <f>+'Indice PondENGHO'!CD57</f>
        <v>501.66140747070313</v>
      </c>
      <c r="K58" s="61">
        <f t="shared" si="29"/>
        <v>0.48878930381761193</v>
      </c>
      <c r="L58" s="61">
        <f t="shared" si="30"/>
        <v>0.59692683761232079</v>
      </c>
      <c r="M58" s="61">
        <f t="shared" si="31"/>
        <v>0.67553790564302307</v>
      </c>
      <c r="N58" s="61">
        <f t="shared" si="32"/>
        <v>0.82349023725991577</v>
      </c>
      <c r="O58" s="61">
        <f t="shared" si="33"/>
        <v>1.1581187220359739</v>
      </c>
      <c r="P58" s="61">
        <f t="shared" si="34"/>
        <v>3.7428630063688457</v>
      </c>
      <c r="Q58" s="61">
        <f t="shared" si="35"/>
        <v>3.742892401475606</v>
      </c>
      <c r="S58" s="60">
        <f>+'Indice PondENGHO'!D57</f>
        <v>541.42681884765625</v>
      </c>
      <c r="T58" s="60">
        <f>+'Indice PondENGHO'!P57</f>
        <v>539.0296630859375</v>
      </c>
      <c r="U58" s="60">
        <f>+'Indice PondENGHO'!AB57</f>
        <v>537.37255859375</v>
      </c>
      <c r="V58" s="60">
        <f>+'Indice PondENGHO'!AN57</f>
        <v>535.62969970703125</v>
      </c>
      <c r="W58" s="60">
        <f>+'Indice PondENGHO'!AZ57</f>
        <v>532.5623779296875</v>
      </c>
      <c r="Y58" s="61">
        <f t="shared" si="36"/>
        <v>1.8175604449685983</v>
      </c>
      <c r="Z58" s="61">
        <f t="shared" si="37"/>
        <v>1.4734476592105976</v>
      </c>
      <c r="AA58" s="61">
        <f t="shared" si="38"/>
        <v>1.3527496165678121</v>
      </c>
      <c r="AB58" s="61">
        <f t="shared" si="39"/>
        <v>1.1265900013689445</v>
      </c>
      <c r="AC58" s="61">
        <f t="shared" si="40"/>
        <v>0.84494593932532269</v>
      </c>
      <c r="AE58" s="60">
        <f>+'Indice PondENGHO'!D57</f>
        <v>541.42681884765625</v>
      </c>
      <c r="AF58" s="60">
        <f>+'Indice PondENGHO'!E57</f>
        <v>425.971923828125</v>
      </c>
      <c r="AG58" s="60">
        <f>+'Indice PondENGHO'!F57</f>
        <v>502.17214965820313</v>
      </c>
      <c r="AH58" s="60">
        <f>+'Indice PondENGHO'!G57</f>
        <v>441.49053955078125</v>
      </c>
      <c r="AI58" s="60">
        <f>+'Indice PondENGHO'!H57</f>
        <v>501.0389404296875</v>
      </c>
      <c r="AJ58" s="60">
        <f>+'Indice PondENGHO'!I57</f>
        <v>564.45526123046875</v>
      </c>
      <c r="AK58" s="60">
        <f>+'Indice PondENGHO'!J57</f>
        <v>553.01824951171875</v>
      </c>
      <c r="AL58" s="60">
        <f>+'Indice PondENGHO'!K57</f>
        <v>470.60336303710938</v>
      </c>
      <c r="AM58" s="60">
        <f>+'Indice PondENGHO'!L57</f>
        <v>482.16326904296875</v>
      </c>
      <c r="AN58" s="60">
        <f>+'Indice PondENGHO'!M57</f>
        <v>409.5538330078125</v>
      </c>
      <c r="AO58" s="60">
        <f>+'Indice PondENGHO'!N57</f>
        <v>466.58352661132813</v>
      </c>
      <c r="AP58" s="60">
        <f>+'Indice PondENGHO'!O57</f>
        <v>439.9022216796875</v>
      </c>
      <c r="AQ58" s="60">
        <f t="shared" si="0"/>
        <v>509.45330810546875</v>
      </c>
      <c r="AR58" s="60"/>
      <c r="AS58" s="60">
        <f>+'Indice PondENGHO'!AZ57</f>
        <v>532.5623779296875</v>
      </c>
      <c r="AT58" s="60">
        <f>+'Indice PondENGHO'!BA57</f>
        <v>424.50625610351563</v>
      </c>
      <c r="AU58" s="60">
        <f>+'Indice PondENGHO'!BB57</f>
        <v>508.42959594726563</v>
      </c>
      <c r="AV58" s="60">
        <f>+'Indice PondENGHO'!BC57</f>
        <v>428.55105590820313</v>
      </c>
      <c r="AW58" s="60">
        <f>+'Indice PondENGHO'!BD57</f>
        <v>503.75503540039063</v>
      </c>
      <c r="AX58" s="60">
        <f>+'Indice PondENGHO'!BE57</f>
        <v>538.348388671875</v>
      </c>
      <c r="AY58" s="60">
        <f>+'Indice PondENGHO'!BF57</f>
        <v>546.916015625</v>
      </c>
      <c r="AZ58" s="60">
        <f>+'Indice PondENGHO'!BG57</f>
        <v>466.59548950195313</v>
      </c>
      <c r="BA58" s="60">
        <f>+'Indice PondENGHO'!BH57</f>
        <v>483.42953491210938</v>
      </c>
      <c r="BB58" s="60">
        <f>+'Indice PondENGHO'!BI57</f>
        <v>418.78424072265625</v>
      </c>
      <c r="BC58" s="60">
        <f>+'Indice PondENGHO'!BJ57</f>
        <v>461.1739501953125</v>
      </c>
      <c r="BD58" s="60">
        <f>+'Indice PondENGHO'!BK57</f>
        <v>438.09713745117188</v>
      </c>
      <c r="BE58" s="60">
        <f t="shared" si="1"/>
        <v>495.94244384765625</v>
      </c>
      <c r="BG58" s="61">
        <f t="shared" si="60"/>
        <v>1.8175604449685983</v>
      </c>
      <c r="BH58" s="61">
        <f t="shared" si="61"/>
        <v>6.7022792153018443E-2</v>
      </c>
      <c r="BI58" s="61">
        <f t="shared" si="62"/>
        <v>0.28217026182073118</v>
      </c>
      <c r="BJ58" s="61">
        <f t="shared" si="63"/>
        <v>0.32405297661858273</v>
      </c>
      <c r="BK58" s="61">
        <f t="shared" si="64"/>
        <v>0.11180722111855554</v>
      </c>
      <c r="BL58" s="61">
        <f t="shared" si="65"/>
        <v>0.18776286988441176</v>
      </c>
      <c r="BM58" s="61">
        <f t="shared" si="66"/>
        <v>0.28042160586183251</v>
      </c>
      <c r="BN58" s="61">
        <f t="shared" si="67"/>
        <v>8.1820820467876781E-2</v>
      </c>
      <c r="BO58" s="61">
        <f t="shared" si="68"/>
        <v>0.22265783422391142</v>
      </c>
      <c r="BP58" s="61">
        <f t="shared" si="69"/>
        <v>3.8253979555137853E-2</v>
      </c>
      <c r="BQ58" s="61">
        <f t="shared" si="70"/>
        <v>0.18459958040964936</v>
      </c>
      <c r="BR58" s="61">
        <f t="shared" si="71"/>
        <v>9.7059331425853893E-2</v>
      </c>
      <c r="BS58" s="61">
        <f t="shared" si="59"/>
        <v>3.6951897185081601</v>
      </c>
      <c r="BT58" s="61">
        <f t="shared" si="42"/>
        <v>3.9487892791392198</v>
      </c>
      <c r="BV58" s="61">
        <f t="shared" si="73"/>
        <v>0.83826607786367457</v>
      </c>
      <c r="BW58" s="61">
        <f t="shared" si="15"/>
        <v>5.8394238397871813E-2</v>
      </c>
      <c r="BX58" s="61">
        <f t="shared" si="16"/>
        <v>0.21374531526036974</v>
      </c>
      <c r="BY58" s="61">
        <f t="shared" si="17"/>
        <v>0.38759887628285111</v>
      </c>
      <c r="BZ58" s="61">
        <f t="shared" si="18"/>
        <v>0.19556512643047033</v>
      </c>
      <c r="CA58" s="61">
        <f t="shared" si="19"/>
        <v>0.31225836058797107</v>
      </c>
      <c r="CB58" s="61">
        <f t="shared" si="20"/>
        <v>0.39199665491366376</v>
      </c>
      <c r="CC58" s="61">
        <f t="shared" si="21"/>
        <v>6.0490623538099295E-2</v>
      </c>
      <c r="CD58" s="61">
        <f t="shared" si="22"/>
        <v>0.30138425098750182</v>
      </c>
      <c r="CE58" s="61">
        <f t="shared" si="23"/>
        <v>0.11234137014697107</v>
      </c>
      <c r="CF58" s="61">
        <f t="shared" si="24"/>
        <v>0.3676936997001865</v>
      </c>
      <c r="CG58" s="61">
        <f t="shared" si="25"/>
        <v>0.14784526874279119</v>
      </c>
      <c r="CH58" s="61">
        <f t="shared" si="44"/>
        <v>3.3875798628524225</v>
      </c>
      <c r="CI58" s="53">
        <f t="shared" si="45"/>
        <v>3.6206297294603784</v>
      </c>
      <c r="CK58" s="61">
        <f t="shared" si="72"/>
        <v>0.97261450564327556</v>
      </c>
      <c r="CL58" s="61">
        <f t="shared" si="46"/>
        <v>8.6285537551466299E-3</v>
      </c>
      <c r="CM58" s="61">
        <f t="shared" si="47"/>
        <v>6.8424946560361438E-2</v>
      </c>
      <c r="CN58" s="61">
        <f t="shared" si="48"/>
        <v>-6.3545899664268379E-2</v>
      </c>
      <c r="CO58" s="61">
        <f t="shared" si="49"/>
        <v>-8.3757905311914793E-2</v>
      </c>
      <c r="CP58" s="61">
        <f t="shared" si="50"/>
        <v>-0.12449549070355931</v>
      </c>
      <c r="CQ58" s="61">
        <f t="shared" si="51"/>
        <v>-0.11157504905183124</v>
      </c>
      <c r="CR58" s="61">
        <f t="shared" si="52"/>
        <v>2.1330196929777487E-2</v>
      </c>
      <c r="CS58" s="61">
        <f t="shared" si="53"/>
        <v>-7.8726416763590407E-2</v>
      </c>
      <c r="CT58" s="61">
        <f t="shared" si="54"/>
        <v>-7.4087390591833224E-2</v>
      </c>
      <c r="CU58" s="61">
        <f t="shared" si="55"/>
        <v>-0.18309411929053715</v>
      </c>
      <c r="CV58" s="61">
        <f t="shared" si="56"/>
        <v>-5.0785937316937299E-2</v>
      </c>
      <c r="CW58" s="61">
        <f t="shared" si="57"/>
        <v>0.30760985565573762</v>
      </c>
      <c r="CX58" s="61">
        <f t="shared" si="58"/>
        <v>0.32815954967884142</v>
      </c>
    </row>
    <row r="59" spans="1:102" x14ac:dyDescent="0.2">
      <c r="A59" s="59">
        <f>+'Indice PondENGHO'!A58</f>
        <v>44409</v>
      </c>
      <c r="B59" s="53">
        <f>+'Indice PondENGHO'!B58</f>
        <v>8</v>
      </c>
      <c r="C59" s="53">
        <f>+'Indice PondENGHO'!C58</f>
        <v>2021</v>
      </c>
      <c r="D59" s="60">
        <f>+'Indice PondENGHO'!BL58</f>
        <v>521.13092041015625</v>
      </c>
      <c r="E59" s="60">
        <f>+'Indice PondENGHO'!BM58</f>
        <v>517.06768798828125</v>
      </c>
      <c r="F59" s="60">
        <f>+'Indice PondENGHO'!BN58</f>
        <v>516.45928955078125</v>
      </c>
      <c r="G59" s="60">
        <f>+'Indice PondENGHO'!BO58</f>
        <v>514.56787109375</v>
      </c>
      <c r="H59" s="60">
        <f>+'Indice PondENGHO'!BP58</f>
        <v>509.72171020507813</v>
      </c>
      <c r="I59" s="60">
        <f>+'Indice PondENGHO'!CD58</f>
        <v>514.52630615234375</v>
      </c>
      <c r="K59" s="61">
        <f t="shared" si="29"/>
        <v>0.28429451705644881</v>
      </c>
      <c r="L59" s="61">
        <f t="shared" si="30"/>
        <v>0.37503110341431189</v>
      </c>
      <c r="M59" s="61">
        <f t="shared" si="31"/>
        <v>0.43882643475477051</v>
      </c>
      <c r="N59" s="61">
        <f t="shared" si="32"/>
        <v>0.57867408556930178</v>
      </c>
      <c r="O59" s="61">
        <f t="shared" si="33"/>
        <v>0.88767024393502303</v>
      </c>
      <c r="P59" s="61">
        <f t="shared" si="34"/>
        <v>2.5644963847298561</v>
      </c>
      <c r="Q59" s="61">
        <f t="shared" si="35"/>
        <v>2.5644585152570176</v>
      </c>
      <c r="S59" s="60">
        <f>+'Indice PondENGHO'!D58</f>
        <v>549.5780029296875</v>
      </c>
      <c r="T59" s="60">
        <f>+'Indice PondENGHO'!P58</f>
        <v>547.2303466796875</v>
      </c>
      <c r="U59" s="60">
        <f>+'Indice PondENGHO'!AB58</f>
        <v>545.68267822265625</v>
      </c>
      <c r="V59" s="60">
        <f>+'Indice PondENGHO'!AN58</f>
        <v>544.19378662109375</v>
      </c>
      <c r="W59" s="60">
        <f>+'Indice PondENGHO'!AZ58</f>
        <v>541.4375</v>
      </c>
      <c r="Y59" s="61">
        <f t="shared" si="36"/>
        <v>0.55159556076399041</v>
      </c>
      <c r="Z59" s="61">
        <f t="shared" si="37"/>
        <v>0.44976956792178957</v>
      </c>
      <c r="AA59" s="61">
        <f t="shared" si="38"/>
        <v>0.41840264331281946</v>
      </c>
      <c r="AB59" s="61">
        <f t="shared" si="39"/>
        <v>0.35996760877979161</v>
      </c>
      <c r="AC59" s="61">
        <f t="shared" si="40"/>
        <v>0.28093201372310667</v>
      </c>
      <c r="AE59" s="60">
        <f>+'Indice PondENGHO'!D58</f>
        <v>549.5780029296875</v>
      </c>
      <c r="AF59" s="60">
        <f>+'Indice PondENGHO'!E58</f>
        <v>439.04501342773438</v>
      </c>
      <c r="AG59" s="60">
        <f>+'Indice PondENGHO'!F58</f>
        <v>518.56494140625</v>
      </c>
      <c r="AH59" s="60">
        <f>+'Indice PondENGHO'!G58</f>
        <v>445.94015502929688</v>
      </c>
      <c r="AI59" s="60">
        <f>+'Indice PondENGHO'!H58</f>
        <v>517.87811279296875</v>
      </c>
      <c r="AJ59" s="60">
        <f>+'Indice PondENGHO'!I58</f>
        <v>587.1827392578125</v>
      </c>
      <c r="AK59" s="60">
        <f>+'Indice PondENGHO'!J58</f>
        <v>566.61968994140625</v>
      </c>
      <c r="AL59" s="60">
        <f>+'Indice PondENGHO'!K58</f>
        <v>477.20468139648438</v>
      </c>
      <c r="AM59" s="60">
        <f>+'Indice PondENGHO'!L58</f>
        <v>499.98046875</v>
      </c>
      <c r="AN59" s="60">
        <f>+'Indice PondENGHO'!M58</f>
        <v>427.04071044921875</v>
      </c>
      <c r="AO59" s="60">
        <f>+'Indice PondENGHO'!N58</f>
        <v>480.65643310546875</v>
      </c>
      <c r="AP59" s="60">
        <f>+'Indice PondENGHO'!O58</f>
        <v>454.38681030273438</v>
      </c>
      <c r="AQ59" s="60">
        <f t="shared" si="0"/>
        <v>521.13092041015625</v>
      </c>
      <c r="AR59" s="60"/>
      <c r="AS59" s="60">
        <f>+'Indice PondENGHO'!AZ58</f>
        <v>541.4375</v>
      </c>
      <c r="AT59" s="60">
        <f>+'Indice PondENGHO'!BA58</f>
        <v>437.09295654296875</v>
      </c>
      <c r="AU59" s="60">
        <f>+'Indice PondENGHO'!BB58</f>
        <v>525.2025146484375</v>
      </c>
      <c r="AV59" s="60">
        <f>+'Indice PondENGHO'!BC58</f>
        <v>434.92718505859375</v>
      </c>
      <c r="AW59" s="60">
        <f>+'Indice PondENGHO'!BD58</f>
        <v>520.08465576171875</v>
      </c>
      <c r="AX59" s="60">
        <f>+'Indice PondENGHO'!BE58</f>
        <v>561.78875732421875</v>
      </c>
      <c r="AY59" s="60">
        <f>+'Indice PondENGHO'!BF58</f>
        <v>560.74066162109375</v>
      </c>
      <c r="AZ59" s="60">
        <f>+'Indice PondENGHO'!BG58</f>
        <v>473.16201782226563</v>
      </c>
      <c r="BA59" s="60">
        <f>+'Indice PondENGHO'!BH58</f>
        <v>501.23992919921875</v>
      </c>
      <c r="BB59" s="60">
        <f>+'Indice PondENGHO'!BI58</f>
        <v>437.6368408203125</v>
      </c>
      <c r="BC59" s="60">
        <f>+'Indice PondENGHO'!BJ58</f>
        <v>474.23397827148438</v>
      </c>
      <c r="BD59" s="60">
        <f>+'Indice PondENGHO'!BK58</f>
        <v>452.52371215820313</v>
      </c>
      <c r="BE59" s="60">
        <f t="shared" si="1"/>
        <v>509.72171020507813</v>
      </c>
      <c r="BG59" s="61">
        <f t="shared" si="60"/>
        <v>0.55159556076399041</v>
      </c>
      <c r="BH59" s="61">
        <f t="shared" si="61"/>
        <v>5.7060273863555576E-2</v>
      </c>
      <c r="BI59" s="61">
        <f t="shared" si="62"/>
        <v>0.25716983670556959</v>
      </c>
      <c r="BJ59" s="61">
        <f t="shared" si="63"/>
        <v>0.12394755201665476</v>
      </c>
      <c r="BK59" s="61">
        <f t="shared" si="64"/>
        <v>0.13615832174711329</v>
      </c>
      <c r="BL59" s="61">
        <f t="shared" si="65"/>
        <v>0.18672638948355749</v>
      </c>
      <c r="BM59" s="61">
        <f t="shared" si="66"/>
        <v>0.27736381088339296</v>
      </c>
      <c r="BN59" s="61">
        <f t="shared" si="67"/>
        <v>6.4992042428189317E-2</v>
      </c>
      <c r="BO59" s="61">
        <f t="shared" si="68"/>
        <v>0.26936956922065131</v>
      </c>
      <c r="BP59" s="61">
        <f t="shared" si="69"/>
        <v>5.6574303004791389E-2</v>
      </c>
      <c r="BQ59" s="61">
        <f t="shared" si="70"/>
        <v>0.1212332050077171</v>
      </c>
      <c r="BR59" s="61">
        <f t="shared" si="71"/>
        <v>0.10431936061855154</v>
      </c>
      <c r="BS59" s="61">
        <f t="shared" si="59"/>
        <v>2.206510225743735</v>
      </c>
      <c r="BT59" s="61">
        <f t="shared" si="42"/>
        <v>2.2921849988792209</v>
      </c>
      <c r="BV59" s="61">
        <f t="shared" si="73"/>
        <v>0.84494593932532269</v>
      </c>
      <c r="BW59" s="61">
        <f t="shared" si="15"/>
        <v>4.6707530149849817E-2</v>
      </c>
      <c r="BX59" s="61">
        <f t="shared" si="16"/>
        <v>0.2018940948223952</v>
      </c>
      <c r="BY59" s="61">
        <f t="shared" si="17"/>
        <v>0.18795759599246739</v>
      </c>
      <c r="BZ59" s="61">
        <f t="shared" si="18"/>
        <v>0.23033295916761323</v>
      </c>
      <c r="CA59" s="61">
        <f t="shared" si="19"/>
        <v>0.3779511681956273</v>
      </c>
      <c r="CB59" s="61">
        <f t="shared" si="20"/>
        <v>0.43610346011458712</v>
      </c>
      <c r="CC59" s="61">
        <f t="shared" si="21"/>
        <v>6.0318843734075304E-2</v>
      </c>
      <c r="CD59" s="61">
        <f t="shared" si="22"/>
        <v>0.35000982481924459</v>
      </c>
      <c r="CE59" s="61">
        <f t="shared" si="23"/>
        <v>0.14307965813952347</v>
      </c>
      <c r="CF59" s="61">
        <f t="shared" si="24"/>
        <v>0.21492341370914997</v>
      </c>
      <c r="CG59" s="61">
        <f t="shared" si="25"/>
        <v>0.14568000336629258</v>
      </c>
      <c r="CH59" s="61">
        <f t="shared" si="44"/>
        <v>3.2399044915361483</v>
      </c>
      <c r="CI59" s="53">
        <f t="shared" si="45"/>
        <v>2.7784003019621695</v>
      </c>
      <c r="CK59" s="61">
        <f t="shared" si="72"/>
        <v>0.27066354704088375</v>
      </c>
      <c r="CL59" s="61">
        <f t="shared" si="46"/>
        <v>1.0352743713705759E-2</v>
      </c>
      <c r="CM59" s="61">
        <f t="shared" si="47"/>
        <v>5.5275741883174384E-2</v>
      </c>
      <c r="CN59" s="61">
        <f t="shared" si="48"/>
        <v>-6.4010043975812628E-2</v>
      </c>
      <c r="CO59" s="61">
        <f t="shared" si="49"/>
        <v>-9.4174637420499946E-2</v>
      </c>
      <c r="CP59" s="61">
        <f t="shared" si="50"/>
        <v>-0.1912247787120698</v>
      </c>
      <c r="CQ59" s="61">
        <f t="shared" si="51"/>
        <v>-0.15873964923119416</v>
      </c>
      <c r="CR59" s="61">
        <f t="shared" si="52"/>
        <v>4.6731986941140127E-3</v>
      </c>
      <c r="CS59" s="61">
        <f t="shared" si="53"/>
        <v>-8.064025559859328E-2</v>
      </c>
      <c r="CT59" s="61">
        <f t="shared" si="54"/>
        <v>-8.6505355134732093E-2</v>
      </c>
      <c r="CU59" s="61">
        <f t="shared" si="55"/>
        <v>-9.3690208701432867E-2</v>
      </c>
      <c r="CV59" s="61">
        <f t="shared" si="56"/>
        <v>-4.1360642747741039E-2</v>
      </c>
      <c r="CW59" s="61">
        <f t="shared" si="57"/>
        <v>-1.0333942657924133</v>
      </c>
      <c r="CX59" s="61">
        <f t="shared" si="58"/>
        <v>-0.48621530308294858</v>
      </c>
    </row>
    <row r="60" spans="1:102" x14ac:dyDescent="0.2">
      <c r="A60" s="59">
        <f>+'Indice PondENGHO'!A59</f>
        <v>44440</v>
      </c>
      <c r="B60" s="53">
        <f>+'Indice PondENGHO'!B59</f>
        <v>9</v>
      </c>
      <c r="C60" s="53">
        <f>+'Indice PondENGHO'!C59</f>
        <v>2021</v>
      </c>
      <c r="D60" s="60">
        <f>+'Indice PondENGHO'!BL59</f>
        <v>536.51239013671875</v>
      </c>
      <c r="E60" s="60">
        <f>+'Indice PondENGHO'!BM59</f>
        <v>532.8470458984375</v>
      </c>
      <c r="F60" s="60">
        <f>+'Indice PondENGHO'!BN59</f>
        <v>532.56475830078125</v>
      </c>
      <c r="G60" s="60">
        <f>+'Indice PondENGHO'!BO59</f>
        <v>531.04400634765625</v>
      </c>
      <c r="H60" s="60">
        <f>+'Indice PondENGHO'!BP59</f>
        <v>526.75537109375</v>
      </c>
      <c r="I60" s="60">
        <f>+'Indice PondENGHO'!CD59</f>
        <v>530.87518310546875</v>
      </c>
      <c r="K60" s="61">
        <f t="shared" si="29"/>
        <v>0.36510297755355925</v>
      </c>
      <c r="L60" s="61">
        <f t="shared" si="30"/>
        <v>0.4760335862337936</v>
      </c>
      <c r="M60" s="61">
        <f t="shared" si="31"/>
        <v>0.55315010888684224</v>
      </c>
      <c r="N60" s="61">
        <f t="shared" si="32"/>
        <v>0.71330771362793322</v>
      </c>
      <c r="O60" s="61">
        <f t="shared" si="33"/>
        <v>1.06988394901728</v>
      </c>
      <c r="P60" s="61">
        <f t="shared" si="34"/>
        <v>3.1774783353194085</v>
      </c>
      <c r="Q60" s="61">
        <f t="shared" si="35"/>
        <v>3.1774618241354524</v>
      </c>
      <c r="S60" s="60">
        <f>+'Indice PondENGHO'!D59</f>
        <v>563.47747802734375</v>
      </c>
      <c r="T60" s="60">
        <f>+'Indice PondENGHO'!P59</f>
        <v>561.33282470703125</v>
      </c>
      <c r="U60" s="60">
        <f>+'Indice PondENGHO'!AB59</f>
        <v>559.91973876953125</v>
      </c>
      <c r="V60" s="60">
        <f>+'Indice PondENGHO'!AN59</f>
        <v>558.53948974609375</v>
      </c>
      <c r="W60" s="60">
        <f>+'Indice PondENGHO'!AZ59</f>
        <v>556.05096435546875</v>
      </c>
      <c r="Y60" s="61">
        <f t="shared" si="36"/>
        <v>0.91950904485728768</v>
      </c>
      <c r="Z60" s="61">
        <f t="shared" si="37"/>
        <v>0.75532518119336545</v>
      </c>
      <c r="AA60" s="61">
        <f t="shared" si="38"/>
        <v>0.69952554012852908</v>
      </c>
      <c r="AB60" s="61">
        <f t="shared" si="39"/>
        <v>0.58771045079235995</v>
      </c>
      <c r="AC60" s="61">
        <f t="shared" si="40"/>
        <v>0.45006809567882344</v>
      </c>
      <c r="AE60" s="60">
        <f>+'Indice PondENGHO'!D59</f>
        <v>563.47747802734375</v>
      </c>
      <c r="AF60" s="60">
        <f>+'Indice PondENGHO'!E59</f>
        <v>459.84408569335938</v>
      </c>
      <c r="AG60" s="60">
        <f>+'Indice PondENGHO'!F59</f>
        <v>534.183837890625</v>
      </c>
      <c r="AH60" s="60">
        <f>+'Indice PondENGHO'!G59</f>
        <v>455.03472900390625</v>
      </c>
      <c r="AI60" s="60">
        <f>+'Indice PondENGHO'!H59</f>
        <v>535.03460693359375</v>
      </c>
      <c r="AJ60" s="60">
        <f>+'Indice PondENGHO'!I59</f>
        <v>611.52923583984375</v>
      </c>
      <c r="AK60" s="60">
        <f>+'Indice PondENGHO'!J59</f>
        <v>582.44451904296875</v>
      </c>
      <c r="AL60" s="60">
        <f>+'Indice PondENGHO'!K59</f>
        <v>492.768798828125</v>
      </c>
      <c r="AM60" s="60">
        <f>+'Indice PondENGHO'!L59</f>
        <v>518.6734619140625</v>
      </c>
      <c r="AN60" s="60">
        <f>+'Indice PondENGHO'!M59</f>
        <v>446.21536254882813</v>
      </c>
      <c r="AO60" s="60">
        <f>+'Indice PondENGHO'!N59</f>
        <v>500.04373168945313</v>
      </c>
      <c r="AP60" s="60">
        <f>+'Indice PondENGHO'!O59</f>
        <v>464.99908447265625</v>
      </c>
      <c r="AQ60" s="60">
        <f t="shared" si="0"/>
        <v>536.51239013671875</v>
      </c>
      <c r="AR60" s="60"/>
      <c r="AS60" s="60">
        <f>+'Indice PondENGHO'!AZ59</f>
        <v>556.05096435546875</v>
      </c>
      <c r="AT60" s="60">
        <f>+'Indice PondENGHO'!BA59</f>
        <v>458.09884643554688</v>
      </c>
      <c r="AU60" s="60">
        <f>+'Indice PondENGHO'!BB59</f>
        <v>541.0223388671875</v>
      </c>
      <c r="AV60" s="60">
        <f>+'Indice PondENGHO'!BC59</f>
        <v>443.20697021484375</v>
      </c>
      <c r="AW60" s="60">
        <f>+'Indice PondENGHO'!BD59</f>
        <v>538.6160888671875</v>
      </c>
      <c r="AX60" s="60">
        <f>+'Indice PondENGHO'!BE59</f>
        <v>586.77911376953125</v>
      </c>
      <c r="AY60" s="60">
        <f>+'Indice PondENGHO'!BF59</f>
        <v>578.0953369140625</v>
      </c>
      <c r="AZ60" s="60">
        <f>+'Indice PondENGHO'!BG59</f>
        <v>488.82659912109375</v>
      </c>
      <c r="BA60" s="60">
        <f>+'Indice PondENGHO'!BH59</f>
        <v>520.585205078125</v>
      </c>
      <c r="BB60" s="60">
        <f>+'Indice PondENGHO'!BI59</f>
        <v>458.14193725585938</v>
      </c>
      <c r="BC60" s="60">
        <f>+'Indice PondENGHO'!BJ59</f>
        <v>494.54150390625</v>
      </c>
      <c r="BD60" s="60">
        <f>+'Indice PondENGHO'!BK59</f>
        <v>461.97943115234375</v>
      </c>
      <c r="BE60" s="60">
        <f t="shared" si="1"/>
        <v>526.75537109375</v>
      </c>
      <c r="BG60" s="61">
        <f t="shared" si="60"/>
        <v>0.91950904485728768</v>
      </c>
      <c r="BH60" s="61">
        <f t="shared" si="61"/>
        <v>8.8747703238516593E-2</v>
      </c>
      <c r="BI60" s="61">
        <f t="shared" si="62"/>
        <v>0.23953831961029257</v>
      </c>
      <c r="BJ60" s="61">
        <f t="shared" si="63"/>
        <v>0.24765971907752193</v>
      </c>
      <c r="BK60" s="61">
        <f t="shared" si="64"/>
        <v>0.13561556520566784</v>
      </c>
      <c r="BL60" s="61">
        <f t="shared" si="65"/>
        <v>0.19554579155276994</v>
      </c>
      <c r="BM60" s="61">
        <f t="shared" si="66"/>
        <v>0.31547246931109829</v>
      </c>
      <c r="BN60" s="61">
        <f t="shared" si="67"/>
        <v>0.14979990948000113</v>
      </c>
      <c r="BO60" s="61">
        <f t="shared" si="68"/>
        <v>0.27627747337420666</v>
      </c>
      <c r="BP60" s="61">
        <f t="shared" si="69"/>
        <v>6.0644578716400846E-2</v>
      </c>
      <c r="BQ60" s="61">
        <f t="shared" si="70"/>
        <v>0.16327234415680014</v>
      </c>
      <c r="BR60" s="61">
        <f t="shared" si="71"/>
        <v>7.4717917230466169E-2</v>
      </c>
      <c r="BS60" s="61">
        <f t="shared" si="59"/>
        <v>2.8668008358110297</v>
      </c>
      <c r="BT60" s="61">
        <f t="shared" si="42"/>
        <v>2.9515557653835733</v>
      </c>
      <c r="BV60" s="61">
        <f t="shared" si="73"/>
        <v>0.28093201372310667</v>
      </c>
      <c r="BW60" s="61">
        <f t="shared" si="15"/>
        <v>7.5842778934346378E-2</v>
      </c>
      <c r="BX60" s="61">
        <f t="shared" si="16"/>
        <v>0.18527412645121866</v>
      </c>
      <c r="BY60" s="61">
        <f t="shared" si="17"/>
        <v>0.23747614510171963</v>
      </c>
      <c r="BZ60" s="61">
        <f t="shared" si="18"/>
        <v>0.25432388633134612</v>
      </c>
      <c r="CA60" s="61">
        <f t="shared" si="19"/>
        <v>0.39205035478853356</v>
      </c>
      <c r="CB60" s="61">
        <f t="shared" si="20"/>
        <v>0.53266008222116146</v>
      </c>
      <c r="CC60" s="61">
        <f t="shared" si="21"/>
        <v>0.14000196247714253</v>
      </c>
      <c r="CD60" s="61">
        <f t="shared" si="22"/>
        <v>0.36989611920142618</v>
      </c>
      <c r="CE60" s="61">
        <f t="shared" si="23"/>
        <v>0.15141419807787551</v>
      </c>
      <c r="CF60" s="61">
        <f t="shared" si="24"/>
        <v>0.32515824868129656</v>
      </c>
      <c r="CG60" s="61">
        <f t="shared" si="25"/>
        <v>9.2902931319704479E-2</v>
      </c>
      <c r="CH60" s="61">
        <f t="shared" si="44"/>
        <v>3.0379328473088778</v>
      </c>
      <c r="CI60" s="53">
        <f t="shared" si="45"/>
        <v>3.3417569916373902</v>
      </c>
      <c r="CK60" s="61">
        <f t="shared" si="72"/>
        <v>0.46944094917846424</v>
      </c>
      <c r="CL60" s="61">
        <f t="shared" si="46"/>
        <v>1.2904924304170215E-2</v>
      </c>
      <c r="CM60" s="61">
        <f t="shared" si="47"/>
        <v>5.4264193159073909E-2</v>
      </c>
      <c r="CN60" s="61">
        <f t="shared" si="48"/>
        <v>1.0183573975802301E-2</v>
      </c>
      <c r="CO60" s="61">
        <f t="shared" si="49"/>
        <v>-0.11870832112567828</v>
      </c>
      <c r="CP60" s="61">
        <f t="shared" si="50"/>
        <v>-0.19650456323576362</v>
      </c>
      <c r="CQ60" s="61">
        <f t="shared" si="51"/>
        <v>-0.21718761291006317</v>
      </c>
      <c r="CR60" s="61">
        <f t="shared" si="52"/>
        <v>9.7979470028586035E-3</v>
      </c>
      <c r="CS60" s="61">
        <f t="shared" si="53"/>
        <v>-9.3618645827219515E-2</v>
      </c>
      <c r="CT60" s="61">
        <f t="shared" si="54"/>
        <v>-9.0769619361474665E-2</v>
      </c>
      <c r="CU60" s="61">
        <f t="shared" si="55"/>
        <v>-0.16188590452449642</v>
      </c>
      <c r="CV60" s="61">
        <f t="shared" si="56"/>
        <v>-1.8185014089238311E-2</v>
      </c>
      <c r="CW60" s="61">
        <f t="shared" si="57"/>
        <v>-0.17113201149784807</v>
      </c>
      <c r="CX60" s="61">
        <f t="shared" si="58"/>
        <v>-0.39020122625381681</v>
      </c>
    </row>
    <row r="61" spans="1:102" x14ac:dyDescent="0.2">
      <c r="A61" s="59">
        <f>+'Indice PondENGHO'!A60</f>
        <v>44470</v>
      </c>
      <c r="B61" s="53">
        <f>+'Indice PondENGHO'!B60</f>
        <v>10</v>
      </c>
      <c r="C61" s="53">
        <f>+'Indice PondENGHO'!C60</f>
        <v>2021</v>
      </c>
      <c r="D61" s="60">
        <f>+'Indice PondENGHO'!BL60</f>
        <v>555.019287109375</v>
      </c>
      <c r="E61" s="60">
        <f>+'Indice PondENGHO'!BM60</f>
        <v>551.2117919921875</v>
      </c>
      <c r="F61" s="60">
        <f>+'Indice PondENGHO'!BN60</f>
        <v>551.081787109375</v>
      </c>
      <c r="G61" s="60">
        <f>+'Indice PondENGHO'!BO60</f>
        <v>549.73193359375</v>
      </c>
      <c r="H61" s="60">
        <f>+'Indice PondENGHO'!BP60</f>
        <v>545.55859375</v>
      </c>
      <c r="I61" s="60">
        <f>+'Indice PondENGHO'!CD60</f>
        <v>549.49786376953125</v>
      </c>
      <c r="K61" s="61">
        <f t="shared" si="29"/>
        <v>0.42576142133770872</v>
      </c>
      <c r="L61" s="61">
        <f t="shared" si="30"/>
        <v>0.5369679397243341</v>
      </c>
      <c r="M61" s="61">
        <f t="shared" si="31"/>
        <v>0.616390724773065</v>
      </c>
      <c r="N61" s="61">
        <f t="shared" si="32"/>
        <v>0.78414768871031681</v>
      </c>
      <c r="O61" s="61">
        <f t="shared" si="33"/>
        <v>1.144658990913598</v>
      </c>
      <c r="P61" s="61">
        <f t="shared" si="34"/>
        <v>3.5079267654590227</v>
      </c>
      <c r="Q61" s="61">
        <f t="shared" si="35"/>
        <v>3.5079207423344139</v>
      </c>
      <c r="S61" s="60">
        <f>+'Indice PondENGHO'!D60</f>
        <v>582.94024658203125</v>
      </c>
      <c r="T61" s="60">
        <f>+'Indice PondENGHO'!P60</f>
        <v>580.54718017578125</v>
      </c>
      <c r="U61" s="60">
        <f>+'Indice PondENGHO'!AB60</f>
        <v>579.0074462890625</v>
      </c>
      <c r="V61" s="60">
        <f>+'Indice PondENGHO'!AN60</f>
        <v>577.47662353515625</v>
      </c>
      <c r="W61" s="60">
        <f>+'Indice PondENGHO'!AZ60</f>
        <v>574.79290771484375</v>
      </c>
      <c r="Y61" s="61">
        <f t="shared" si="36"/>
        <v>1.2506313470828117</v>
      </c>
      <c r="Z61" s="61">
        <f t="shared" si="37"/>
        <v>0.99864053357591243</v>
      </c>
      <c r="AA61" s="61">
        <f t="shared" si="38"/>
        <v>0.90949577187019282</v>
      </c>
      <c r="AB61" s="61">
        <f t="shared" si="39"/>
        <v>0.75174054804949164</v>
      </c>
      <c r="AC61" s="61">
        <f t="shared" si="40"/>
        <v>0.55855227272647523</v>
      </c>
      <c r="AE61" s="60">
        <f>+'Indice PondENGHO'!D60</f>
        <v>582.94024658203125</v>
      </c>
      <c r="AF61" s="60">
        <f>+'Indice PondENGHO'!E60</f>
        <v>472.01980590820313</v>
      </c>
      <c r="AG61" s="60">
        <f>+'Indice PondENGHO'!F60</f>
        <v>556.91497802734375</v>
      </c>
      <c r="AH61" s="60">
        <f>+'Indice PondENGHO'!G60</f>
        <v>465.93460083007813</v>
      </c>
      <c r="AI61" s="60">
        <f>+'Indice PondENGHO'!H60</f>
        <v>549.561279296875</v>
      </c>
      <c r="AJ61" s="60">
        <f>+'Indice PondENGHO'!I60</f>
        <v>638.50848388671875</v>
      </c>
      <c r="AK61" s="60">
        <f>+'Indice PondENGHO'!J60</f>
        <v>600.513916015625</v>
      </c>
      <c r="AL61" s="60">
        <f>+'Indice PondENGHO'!K60</f>
        <v>502.68975830078125</v>
      </c>
      <c r="AM61" s="60">
        <f>+'Indice PondENGHO'!L60</f>
        <v>539.1318359375</v>
      </c>
      <c r="AN61" s="60">
        <f>+'Indice PondENGHO'!M60</f>
        <v>461.044677734375</v>
      </c>
      <c r="AO61" s="60">
        <f>+'Indice PondENGHO'!N60</f>
        <v>520.62066650390625</v>
      </c>
      <c r="AP61" s="60">
        <f>+'Indice PondENGHO'!O60</f>
        <v>479.94509887695313</v>
      </c>
      <c r="AQ61" s="60">
        <f t="shared" si="0"/>
        <v>555.019287109375</v>
      </c>
      <c r="AR61" s="60"/>
      <c r="AS61" s="60">
        <f>+'Indice PondENGHO'!AZ60</f>
        <v>574.79290771484375</v>
      </c>
      <c r="AT61" s="60">
        <f>+'Indice PondENGHO'!BA60</f>
        <v>469.12454223632813</v>
      </c>
      <c r="AU61" s="60">
        <f>+'Indice PondENGHO'!BB60</f>
        <v>565.75469970703125</v>
      </c>
      <c r="AV61" s="60">
        <f>+'Indice PondENGHO'!BC60</f>
        <v>454.55526733398438</v>
      </c>
      <c r="AW61" s="60">
        <f>+'Indice PondENGHO'!BD60</f>
        <v>553.66729736328125</v>
      </c>
      <c r="AX61" s="60">
        <f>+'Indice PondENGHO'!BE60</f>
        <v>616.28106689453125</v>
      </c>
      <c r="AY61" s="60">
        <f>+'Indice PondENGHO'!BF60</f>
        <v>595.89886474609375</v>
      </c>
      <c r="AZ61" s="60">
        <f>+'Indice PondENGHO'!BG60</f>
        <v>497.9583740234375</v>
      </c>
      <c r="BA61" s="60">
        <f>+'Indice PondENGHO'!BH60</f>
        <v>540.98687744140625</v>
      </c>
      <c r="BB61" s="60">
        <f>+'Indice PondENGHO'!BI60</f>
        <v>471.90695190429688</v>
      </c>
      <c r="BC61" s="60">
        <f>+'Indice PondENGHO'!BJ60</f>
        <v>515.13232421875</v>
      </c>
      <c r="BD61" s="60">
        <f>+'Indice PondENGHO'!BK60</f>
        <v>478.12210083007813</v>
      </c>
      <c r="BE61" s="60">
        <f t="shared" si="1"/>
        <v>545.55859375</v>
      </c>
      <c r="BG61" s="61">
        <f t="shared" si="60"/>
        <v>1.2506313470828117</v>
      </c>
      <c r="BH61" s="61">
        <f t="shared" si="61"/>
        <v>5.0463213694029646E-2</v>
      </c>
      <c r="BI61" s="61">
        <f t="shared" si="62"/>
        <v>0.33862027455115412</v>
      </c>
      <c r="BJ61" s="61">
        <f t="shared" si="63"/>
        <v>0.28831118641547993</v>
      </c>
      <c r="BK61" s="61">
        <f t="shared" si="64"/>
        <v>0.11153578279176807</v>
      </c>
      <c r="BL61" s="61">
        <f t="shared" si="65"/>
        <v>0.21047907429414434</v>
      </c>
      <c r="BM61" s="61">
        <f t="shared" si="66"/>
        <v>0.34989133052156046</v>
      </c>
      <c r="BN61" s="61">
        <f t="shared" si="67"/>
        <v>9.2748696275840037E-2</v>
      </c>
      <c r="BO61" s="61">
        <f t="shared" si="68"/>
        <v>0.29370059662875309</v>
      </c>
      <c r="BP61" s="61">
        <f t="shared" si="69"/>
        <v>4.5556743533310858E-2</v>
      </c>
      <c r="BQ61" s="61">
        <f t="shared" si="70"/>
        <v>0.16832285820190135</v>
      </c>
      <c r="BR61" s="61">
        <f t="shared" si="71"/>
        <v>0.10221362209260734</v>
      </c>
      <c r="BS61" s="61">
        <f t="shared" si="59"/>
        <v>3.3024747260833611</v>
      </c>
      <c r="BT61" s="61">
        <f t="shared" si="42"/>
        <v>3.4494817478381457</v>
      </c>
      <c r="BV61" s="61">
        <f t="shared" si="73"/>
        <v>0.45006809567882344</v>
      </c>
      <c r="BW61" s="61">
        <f t="shared" si="15"/>
        <v>3.8521511349810911E-2</v>
      </c>
      <c r="BX61" s="61">
        <f t="shared" si="16"/>
        <v>0.28028693458130821</v>
      </c>
      <c r="BY61" s="61">
        <f t="shared" si="17"/>
        <v>0.31496027392425974</v>
      </c>
      <c r="BZ61" s="61">
        <f t="shared" si="18"/>
        <v>0.1998819952449051</v>
      </c>
      <c r="CA61" s="61">
        <f t="shared" si="19"/>
        <v>0.44786211650225105</v>
      </c>
      <c r="CB61" s="61">
        <f t="shared" si="20"/>
        <v>0.52876644343061352</v>
      </c>
      <c r="CC61" s="61">
        <f t="shared" si="21"/>
        <v>7.8975919130783223E-2</v>
      </c>
      <c r="CD61" s="61">
        <f t="shared" si="22"/>
        <v>0.37748072038889313</v>
      </c>
      <c r="CE61" s="61">
        <f t="shared" si="23"/>
        <v>9.8357078749888235E-2</v>
      </c>
      <c r="CF61" s="61">
        <f t="shared" si="24"/>
        <v>0.31903297469012359</v>
      </c>
      <c r="CG61" s="61">
        <f t="shared" si="25"/>
        <v>0.1534738468568235</v>
      </c>
      <c r="CH61" s="61">
        <f t="shared" si="44"/>
        <v>3.2876679105284841</v>
      </c>
      <c r="CI61" s="53">
        <f t="shared" si="45"/>
        <v>3.5696309308070662</v>
      </c>
      <c r="CK61" s="61">
        <f t="shared" si="72"/>
        <v>0.69207907435633642</v>
      </c>
      <c r="CL61" s="61">
        <f t="shared" si="46"/>
        <v>1.1941702344218735E-2</v>
      </c>
      <c r="CM61" s="61">
        <f t="shared" si="47"/>
        <v>5.833333996984591E-2</v>
      </c>
      <c r="CN61" s="61">
        <f t="shared" si="48"/>
        <v>-2.6649087508779812E-2</v>
      </c>
      <c r="CO61" s="61">
        <f t="shared" si="49"/>
        <v>-8.8346212453137035E-2</v>
      </c>
      <c r="CP61" s="61">
        <f t="shared" si="50"/>
        <v>-0.23738304220810671</v>
      </c>
      <c r="CQ61" s="61">
        <f t="shared" si="51"/>
        <v>-0.17887511290905306</v>
      </c>
      <c r="CR61" s="61">
        <f t="shared" si="52"/>
        <v>1.3772777145056814E-2</v>
      </c>
      <c r="CS61" s="61">
        <f t="shared" si="53"/>
        <v>-8.3780123760140046E-2</v>
      </c>
      <c r="CT61" s="61">
        <f t="shared" si="54"/>
        <v>-5.2800335216577378E-2</v>
      </c>
      <c r="CU61" s="61">
        <f t="shared" si="55"/>
        <v>-0.15071011648822225</v>
      </c>
      <c r="CV61" s="61">
        <f t="shared" si="56"/>
        <v>-5.1260224764216156E-2</v>
      </c>
      <c r="CW61" s="61">
        <f t="shared" si="57"/>
        <v>1.4806815554877062E-2</v>
      </c>
      <c r="CX61" s="61">
        <f t="shared" si="58"/>
        <v>-0.12014918296892052</v>
      </c>
    </row>
    <row r="62" spans="1:102" x14ac:dyDescent="0.2">
      <c r="A62" s="59">
        <f>+'Indice PondENGHO'!A61</f>
        <v>44501</v>
      </c>
      <c r="B62" s="53">
        <f>+'Indice PondENGHO'!B61</f>
        <v>11</v>
      </c>
      <c r="C62" s="53">
        <f>+'Indice PondENGHO'!C61</f>
        <v>2021</v>
      </c>
      <c r="D62" s="60">
        <f>+'Indice PondENGHO'!BL61</f>
        <v>570.50592041015625</v>
      </c>
      <c r="E62" s="60">
        <f>+'Indice PondENGHO'!BM61</f>
        <v>566.406494140625</v>
      </c>
      <c r="F62" s="60">
        <f>+'Indice PondENGHO'!BN61</f>
        <v>566.33831787109375</v>
      </c>
      <c r="G62" s="60">
        <f>+'Indice PondENGHO'!BO61</f>
        <v>564.85162353515625</v>
      </c>
      <c r="H62" s="60">
        <f>+'Indice PondENGHO'!BP61</f>
        <v>560.4561767578125</v>
      </c>
      <c r="I62" s="60">
        <f>+'Indice PondENGHO'!CD61</f>
        <v>564.62646484375</v>
      </c>
      <c r="K62" s="61">
        <f t="shared" si="29"/>
        <v>0.34420417219046529</v>
      </c>
      <c r="L62" s="61">
        <f t="shared" si="30"/>
        <v>0.42922206029411003</v>
      </c>
      <c r="M62" s="61">
        <f t="shared" si="31"/>
        <v>0.49064457038433495</v>
      </c>
      <c r="N62" s="61">
        <f t="shared" si="32"/>
        <v>0.61292316090982213</v>
      </c>
      <c r="O62" s="61">
        <f t="shared" si="33"/>
        <v>0.87616533080224268</v>
      </c>
      <c r="P62" s="61">
        <f t="shared" si="34"/>
        <v>2.7531592945809753</v>
      </c>
      <c r="Q62" s="61">
        <f t="shared" si="35"/>
        <v>2.7531683145112229</v>
      </c>
      <c r="S62" s="60">
        <f>+'Indice PondENGHO'!D61</f>
        <v>598.77001953125</v>
      </c>
      <c r="T62" s="60">
        <f>+'Indice PondENGHO'!P61</f>
        <v>595.94488525390625</v>
      </c>
      <c r="U62" s="60">
        <f>+'Indice PondENGHO'!AB61</f>
        <v>594.0584716796875</v>
      </c>
      <c r="V62" s="60">
        <f>+'Indice PondENGHO'!AN61</f>
        <v>592.22412109375</v>
      </c>
      <c r="W62" s="60">
        <f>+'Indice PondENGHO'!AZ61</f>
        <v>589.1336669921875</v>
      </c>
      <c r="Y62" s="61">
        <f t="shared" si="36"/>
        <v>0.98326608189675646</v>
      </c>
      <c r="Z62" s="61">
        <f t="shared" si="37"/>
        <v>0.7736124105798825</v>
      </c>
      <c r="AA62" s="61">
        <f t="shared" si="38"/>
        <v>0.69305765894465243</v>
      </c>
      <c r="AB62" s="61">
        <f t="shared" si="39"/>
        <v>0.56552473859132768</v>
      </c>
      <c r="AC62" s="61">
        <f t="shared" si="40"/>
        <v>0.41265671767546896</v>
      </c>
      <c r="AE62" s="60">
        <f>+'Indice PondENGHO'!D61</f>
        <v>598.77001953125</v>
      </c>
      <c r="AF62" s="60">
        <f>+'Indice PondENGHO'!E61</f>
        <v>473.8394775390625</v>
      </c>
      <c r="AG62" s="60">
        <f>+'Indice PondENGHO'!F61</f>
        <v>582.78009033203125</v>
      </c>
      <c r="AH62" s="60">
        <f>+'Indice PondENGHO'!G61</f>
        <v>476.62203979492188</v>
      </c>
      <c r="AI62" s="60">
        <f>+'Indice PondENGHO'!H61</f>
        <v>564.22796630859375</v>
      </c>
      <c r="AJ62" s="60">
        <f>+'Indice PondENGHO'!I61</f>
        <v>654.85162353515625</v>
      </c>
      <c r="AK62" s="60">
        <f>+'Indice PondENGHO'!J61</f>
        <v>615.04254150390625</v>
      </c>
      <c r="AL62" s="60">
        <f>+'Indice PondENGHO'!K61</f>
        <v>508.945068359375</v>
      </c>
      <c r="AM62" s="60">
        <f>+'Indice PondENGHO'!L61</f>
        <v>547.88006591796875</v>
      </c>
      <c r="AN62" s="60">
        <f>+'Indice PondENGHO'!M61</f>
        <v>476.16329956054688</v>
      </c>
      <c r="AO62" s="60">
        <f>+'Indice PondENGHO'!N61</f>
        <v>545.7508544921875</v>
      </c>
      <c r="AP62" s="60">
        <f>+'Indice PondENGHO'!O61</f>
        <v>490.167724609375</v>
      </c>
      <c r="AQ62" s="60">
        <f t="shared" si="0"/>
        <v>570.50592041015625</v>
      </c>
      <c r="AR62" s="60"/>
      <c r="AS62" s="60">
        <f>+'Indice PondENGHO'!AZ61</f>
        <v>589.1336669921875</v>
      </c>
      <c r="AT62" s="60">
        <f>+'Indice PondENGHO'!BA61</f>
        <v>470.078369140625</v>
      </c>
      <c r="AU62" s="60">
        <f>+'Indice PondENGHO'!BB61</f>
        <v>593.74969482421875</v>
      </c>
      <c r="AV62" s="60">
        <f>+'Indice PondENGHO'!BC61</f>
        <v>464.051513671875</v>
      </c>
      <c r="AW62" s="60">
        <f>+'Indice PondENGHO'!BD61</f>
        <v>568.7886962890625</v>
      </c>
      <c r="AX62" s="60">
        <f>+'Indice PondENGHO'!BE61</f>
        <v>630.5985107421875</v>
      </c>
      <c r="AY62" s="60">
        <f>+'Indice PondENGHO'!BF61</f>
        <v>608.90966796875</v>
      </c>
      <c r="AZ62" s="60">
        <f>+'Indice PondENGHO'!BG61</f>
        <v>504.071533203125</v>
      </c>
      <c r="BA62" s="60">
        <f>+'Indice PondENGHO'!BH61</f>
        <v>548.33489990234375</v>
      </c>
      <c r="BB62" s="60">
        <f>+'Indice PondENGHO'!BI61</f>
        <v>485.57049560546875</v>
      </c>
      <c r="BC62" s="60">
        <f>+'Indice PondENGHO'!BJ61</f>
        <v>541.86602783203125</v>
      </c>
      <c r="BD62" s="60">
        <f>+'Indice PondENGHO'!BK61</f>
        <v>487.60067749023438</v>
      </c>
      <c r="BE62" s="60">
        <f t="shared" si="1"/>
        <v>560.4561767578125</v>
      </c>
      <c r="BG62" s="61">
        <f t="shared" si="60"/>
        <v>0.98326608189675646</v>
      </c>
      <c r="BH62" s="61">
        <f t="shared" si="61"/>
        <v>7.2902924396648769E-3</v>
      </c>
      <c r="BI62" s="61">
        <f t="shared" si="62"/>
        <v>0.37245841194051654</v>
      </c>
      <c r="BJ62" s="61">
        <f t="shared" si="63"/>
        <v>0.27326589347174041</v>
      </c>
      <c r="BK62" s="61">
        <f t="shared" si="64"/>
        <v>0.10885585242812693</v>
      </c>
      <c r="BL62" s="61">
        <f t="shared" si="65"/>
        <v>0.1232498093960929</v>
      </c>
      <c r="BM62" s="61">
        <f t="shared" si="66"/>
        <v>0.27194791422920556</v>
      </c>
      <c r="BN62" s="61">
        <f t="shared" si="67"/>
        <v>5.6529436999557064E-2</v>
      </c>
      <c r="BO62" s="61">
        <f t="shared" si="68"/>
        <v>0.12140192882894531</v>
      </c>
      <c r="BP62" s="61">
        <f t="shared" si="69"/>
        <v>4.4896807562985981E-2</v>
      </c>
      <c r="BQ62" s="61">
        <f t="shared" si="70"/>
        <v>0.19871462584564925</v>
      </c>
      <c r="BR62" s="61">
        <f t="shared" si="71"/>
        <v>6.7579896681693827E-2</v>
      </c>
      <c r="BS62" s="61">
        <f t="shared" si="59"/>
        <v>2.6294569517209352</v>
      </c>
      <c r="BT62" s="61">
        <f t="shared" si="42"/>
        <v>2.7902874117110343</v>
      </c>
      <c r="BV62" s="61">
        <f t="shared" si="73"/>
        <v>0.55855227272647523</v>
      </c>
      <c r="BW62" s="61">
        <f t="shared" si="15"/>
        <v>3.2176177672950117E-3</v>
      </c>
      <c r="BX62" s="61">
        <f t="shared" si="16"/>
        <v>0.30632697845098866</v>
      </c>
      <c r="BY62" s="61">
        <f t="shared" si="17"/>
        <v>0.25447470810713718</v>
      </c>
      <c r="BZ62" s="61">
        <f t="shared" si="18"/>
        <v>0.19389287325192459</v>
      </c>
      <c r="CA62" s="61">
        <f t="shared" si="19"/>
        <v>0.20985852659419091</v>
      </c>
      <c r="CB62" s="61">
        <f t="shared" si="20"/>
        <v>0.37310365051043703</v>
      </c>
      <c r="CC62" s="61">
        <f t="shared" si="21"/>
        <v>5.1047298931053288E-2</v>
      </c>
      <c r="CD62" s="61">
        <f t="shared" si="22"/>
        <v>0.1312704738368615</v>
      </c>
      <c r="CE62" s="61">
        <f t="shared" si="23"/>
        <v>9.4267038863078412E-2</v>
      </c>
      <c r="CF62" s="61">
        <f t="shared" si="24"/>
        <v>0.39993427441513257</v>
      </c>
      <c r="CG62" s="61">
        <f t="shared" si="25"/>
        <v>8.7010109891503998E-2</v>
      </c>
      <c r="CH62" s="61">
        <f t="shared" si="44"/>
        <v>2.6629558233460782</v>
      </c>
      <c r="CI62" s="53">
        <f t="shared" si="45"/>
        <v>2.7307026556783187</v>
      </c>
      <c r="CK62" s="61">
        <f t="shared" si="72"/>
        <v>0.5706093642212875</v>
      </c>
      <c r="CL62" s="61">
        <f t="shared" si="46"/>
        <v>4.0726746723698647E-3</v>
      </c>
      <c r="CM62" s="61">
        <f t="shared" si="47"/>
        <v>6.613143348952788E-2</v>
      </c>
      <c r="CN62" s="61">
        <f t="shared" si="48"/>
        <v>1.8791185364603225E-2</v>
      </c>
      <c r="CO62" s="61">
        <f t="shared" si="49"/>
        <v>-8.503702082379766E-2</v>
      </c>
      <c r="CP62" s="61">
        <f t="shared" si="50"/>
        <v>-8.6608717198098012E-2</v>
      </c>
      <c r="CQ62" s="61">
        <f t="shared" si="51"/>
        <v>-0.10115573628123148</v>
      </c>
      <c r="CR62" s="61">
        <f t="shared" si="52"/>
        <v>5.4821380685037766E-3</v>
      </c>
      <c r="CS62" s="61">
        <f t="shared" si="53"/>
        <v>-9.8685450079161879E-3</v>
      </c>
      <c r="CT62" s="61">
        <f t="shared" si="54"/>
        <v>-4.9370231300092431E-2</v>
      </c>
      <c r="CU62" s="61">
        <f t="shared" si="55"/>
        <v>-0.20121964856948332</v>
      </c>
      <c r="CV62" s="61">
        <f t="shared" si="56"/>
        <v>-1.9430213209810171E-2</v>
      </c>
      <c r="CW62" s="61">
        <f t="shared" si="57"/>
        <v>-3.3498871625142979E-2</v>
      </c>
      <c r="CX62" s="61">
        <f t="shared" si="58"/>
        <v>5.9584756032715624E-2</v>
      </c>
    </row>
    <row r="63" spans="1:102" x14ac:dyDescent="0.2">
      <c r="A63" s="59">
        <f>+'Indice PondENGHO'!A62</f>
        <v>44531</v>
      </c>
      <c r="B63" s="53">
        <f>+'Indice PondENGHO'!B62</f>
        <v>12</v>
      </c>
      <c r="C63" s="53">
        <f>+'Indice PondENGHO'!C62</f>
        <v>2021</v>
      </c>
      <c r="D63" s="60">
        <f>+'Indice PondENGHO'!BL62</f>
        <v>590.5826416015625</v>
      </c>
      <c r="E63" s="60">
        <f>+'Indice PondENGHO'!BM62</f>
        <v>586.6090087890625</v>
      </c>
      <c r="F63" s="60">
        <f>+'Indice PondENGHO'!BN62</f>
        <v>586.21392822265625</v>
      </c>
      <c r="G63" s="60">
        <f>+'Indice PondENGHO'!BO62</f>
        <v>584.98114013671875</v>
      </c>
      <c r="H63" s="60">
        <f>+'Indice PondENGHO'!BP62</f>
        <v>580.55633544921875</v>
      </c>
      <c r="I63" s="60">
        <f>+'Indice PondENGHO'!CD62</f>
        <v>584.70648193359375</v>
      </c>
      <c r="K63" s="61">
        <f t="shared" si="29"/>
        <v>0.43426685267273929</v>
      </c>
      <c r="L63" s="61">
        <f t="shared" si="30"/>
        <v>0.55539255273679833</v>
      </c>
      <c r="M63" s="61">
        <f t="shared" si="31"/>
        <v>0.62206599342267277</v>
      </c>
      <c r="N63" s="61">
        <f t="shared" si="32"/>
        <v>0.79414767947225695</v>
      </c>
      <c r="O63" s="61">
        <f t="shared" si="33"/>
        <v>1.1504679244279066</v>
      </c>
      <c r="P63" s="61">
        <f t="shared" si="34"/>
        <v>3.5563410027323736</v>
      </c>
      <c r="Q63" s="61">
        <f t="shared" si="35"/>
        <v>3.5563365056578755</v>
      </c>
      <c r="S63" s="60">
        <f>+'Indice PondENGHO'!D62</f>
        <v>618.1680908203125</v>
      </c>
      <c r="T63" s="60">
        <f>+'Indice PondENGHO'!P62</f>
        <v>615.1812744140625</v>
      </c>
      <c r="U63" s="60">
        <f>+'Indice PondENGHO'!AB62</f>
        <v>613.174072265625</v>
      </c>
      <c r="V63" s="60">
        <f>+'Indice PondENGHO'!AN62</f>
        <v>611.14837646484375</v>
      </c>
      <c r="W63" s="60">
        <f>+'Indice PondENGHO'!AZ62</f>
        <v>607.75018310546875</v>
      </c>
      <c r="Y63" s="61">
        <f t="shared" si="36"/>
        <v>1.1722030397188754</v>
      </c>
      <c r="Z63" s="61">
        <f t="shared" si="37"/>
        <v>0.94054864330261567</v>
      </c>
      <c r="AA63" s="61">
        <f t="shared" si="38"/>
        <v>0.85650783079317083</v>
      </c>
      <c r="AB63" s="61">
        <f t="shared" si="39"/>
        <v>0.70626658431119094</v>
      </c>
      <c r="AC63" s="61">
        <f t="shared" si="40"/>
        <v>0.52145270605047322</v>
      </c>
      <c r="AE63" s="60">
        <f>+'Indice PondENGHO'!D62</f>
        <v>618.1680908203125</v>
      </c>
      <c r="AF63" s="60">
        <f>+'Indice PondENGHO'!E62</f>
        <v>497.28717041015625</v>
      </c>
      <c r="AG63" s="60">
        <f>+'Indice PondENGHO'!F62</f>
        <v>612.4859619140625</v>
      </c>
      <c r="AH63" s="60">
        <f>+'Indice PondENGHO'!G62</f>
        <v>486.0628662109375</v>
      </c>
      <c r="AI63" s="60">
        <f>+'Indice PondENGHO'!H62</f>
        <v>582.626708984375</v>
      </c>
      <c r="AJ63" s="60">
        <f>+'Indice PondENGHO'!I62</f>
        <v>658.60406494140625</v>
      </c>
      <c r="AK63" s="60">
        <f>+'Indice PondENGHO'!J62</f>
        <v>642.674072265625</v>
      </c>
      <c r="AL63" s="60">
        <f>+'Indice PondENGHO'!K62</f>
        <v>515.19921875</v>
      </c>
      <c r="AM63" s="60">
        <f>+'Indice PondENGHO'!L62</f>
        <v>568.56884765625</v>
      </c>
      <c r="AN63" s="60">
        <f>+'Indice PondENGHO'!M62</f>
        <v>494.81027221679688</v>
      </c>
      <c r="AO63" s="60">
        <f>+'Indice PondENGHO'!N62</f>
        <v>579.7864990234375</v>
      </c>
      <c r="AP63" s="60">
        <f>+'Indice PondENGHO'!O62</f>
        <v>505.99636840820313</v>
      </c>
      <c r="AQ63" s="60">
        <f t="shared" si="0"/>
        <v>590.5826416015625</v>
      </c>
      <c r="AR63" s="60"/>
      <c r="AS63" s="60">
        <f>+'Indice PondENGHO'!AZ62</f>
        <v>607.75018310546875</v>
      </c>
      <c r="AT63" s="60">
        <f>+'Indice PondENGHO'!BA62</f>
        <v>493.33602905273438</v>
      </c>
      <c r="AU63" s="60">
        <f>+'Indice PondENGHO'!BB62</f>
        <v>623.71331787109375</v>
      </c>
      <c r="AV63" s="60">
        <f>+'Indice PondENGHO'!BC62</f>
        <v>474.13580322265625</v>
      </c>
      <c r="AW63" s="60">
        <f>+'Indice PondENGHO'!BD62</f>
        <v>588.18963623046875</v>
      </c>
      <c r="AX63" s="60">
        <f>+'Indice PondENGHO'!BE62</f>
        <v>633.41851806640625</v>
      </c>
      <c r="AY63" s="60">
        <f>+'Indice PondENGHO'!BF62</f>
        <v>639.4656982421875</v>
      </c>
      <c r="AZ63" s="60">
        <f>+'Indice PondENGHO'!BG62</f>
        <v>510.443115234375</v>
      </c>
      <c r="BA63" s="60">
        <f>+'Indice PondENGHO'!BH62</f>
        <v>570.39129638671875</v>
      </c>
      <c r="BB63" s="60">
        <f>+'Indice PondENGHO'!BI62</f>
        <v>504.22531127929688</v>
      </c>
      <c r="BC63" s="60">
        <f>+'Indice PondENGHO'!BJ62</f>
        <v>572.99530029296875</v>
      </c>
      <c r="BD63" s="60">
        <f>+'Indice PondENGHO'!BK62</f>
        <v>502.52255249023438</v>
      </c>
      <c r="BE63" s="60">
        <f t="shared" si="1"/>
        <v>580.55633544921875</v>
      </c>
      <c r="BG63" s="61">
        <f t="shared" si="60"/>
        <v>1.1722030397188754</v>
      </c>
      <c r="BH63" s="61">
        <f t="shared" si="61"/>
        <v>9.139027031300806E-2</v>
      </c>
      <c r="BI63" s="61">
        <f t="shared" si="62"/>
        <v>0.41615358252214013</v>
      </c>
      <c r="BJ63" s="61">
        <f t="shared" si="63"/>
        <v>0.23483872567985983</v>
      </c>
      <c r="BK63" s="61">
        <f t="shared" si="64"/>
        <v>0.132848245715669</v>
      </c>
      <c r="BL63" s="61">
        <f t="shared" si="65"/>
        <v>2.7530405218103703E-2</v>
      </c>
      <c r="BM63" s="61">
        <f t="shared" si="66"/>
        <v>0.5031692218456344</v>
      </c>
      <c r="BN63" s="61">
        <f t="shared" si="67"/>
        <v>5.498472517803886E-2</v>
      </c>
      <c r="BO63" s="61">
        <f t="shared" si="68"/>
        <v>0.27931112418664089</v>
      </c>
      <c r="BP63" s="61">
        <f t="shared" si="69"/>
        <v>5.3871554907811169E-2</v>
      </c>
      <c r="BQ63" s="61">
        <f t="shared" si="70"/>
        <v>0.26182794360964234</v>
      </c>
      <c r="BR63" s="61">
        <f t="shared" si="71"/>
        <v>0.1017997445656189</v>
      </c>
      <c r="BS63" s="61">
        <f t="shared" si="59"/>
        <v>3.3299285834610424</v>
      </c>
      <c r="BT63" s="61">
        <f t="shared" si="42"/>
        <v>3.519108298994067</v>
      </c>
      <c r="BV63" s="61">
        <f t="shared" si="73"/>
        <v>0.41265671767546896</v>
      </c>
      <c r="BW63" s="61">
        <f t="shared" si="15"/>
        <v>7.6371380352584325E-2</v>
      </c>
      <c r="BX63" s="61">
        <f t="shared" si="16"/>
        <v>0.31915298986081125</v>
      </c>
      <c r="BY63" s="61">
        <f t="shared" si="17"/>
        <v>0.26304963374851031</v>
      </c>
      <c r="BZ63" s="61">
        <f t="shared" si="18"/>
        <v>0.24215441307451296</v>
      </c>
      <c r="CA63" s="61">
        <f t="shared" si="19"/>
        <v>4.0235658049170835E-2</v>
      </c>
      <c r="CB63" s="61">
        <f t="shared" si="20"/>
        <v>0.85294703278025863</v>
      </c>
      <c r="CC63" s="61">
        <f t="shared" si="21"/>
        <v>5.1790974516956037E-2</v>
      </c>
      <c r="CD63" s="61">
        <f t="shared" si="22"/>
        <v>0.38355785316014129</v>
      </c>
      <c r="CE63" s="61">
        <f t="shared" si="23"/>
        <v>0.12528157903558337</v>
      </c>
      <c r="CF63" s="61">
        <f t="shared" si="24"/>
        <v>0.45331303567132081</v>
      </c>
      <c r="CG63" s="61">
        <f t="shared" si="25"/>
        <v>0.13333670824629801</v>
      </c>
      <c r="CH63" s="61">
        <f t="shared" si="44"/>
        <v>3.3538479761716165</v>
      </c>
      <c r="CI63" s="53">
        <f t="shared" si="45"/>
        <v>3.5863925717946055</v>
      </c>
      <c r="CK63" s="61">
        <f t="shared" si="72"/>
        <v>0.65075033366840218</v>
      </c>
      <c r="CL63" s="61">
        <f t="shared" si="46"/>
        <v>1.5018889960423734E-2</v>
      </c>
      <c r="CM63" s="61">
        <f t="shared" si="47"/>
        <v>9.7000592661328877E-2</v>
      </c>
      <c r="CN63" s="61">
        <f t="shared" si="48"/>
        <v>-2.8210908068650481E-2</v>
      </c>
      <c r="CO63" s="61">
        <f t="shared" si="49"/>
        <v>-0.10930616735884396</v>
      </c>
      <c r="CP63" s="61">
        <f t="shared" si="50"/>
        <v>-1.2705252831067132E-2</v>
      </c>
      <c r="CQ63" s="61">
        <f t="shared" si="51"/>
        <v>-0.34977781093462423</v>
      </c>
      <c r="CR63" s="61">
        <f t="shared" si="52"/>
        <v>3.1937506610828226E-3</v>
      </c>
      <c r="CS63" s="61">
        <f t="shared" si="53"/>
        <v>-0.1042467289735004</v>
      </c>
      <c r="CT63" s="61">
        <f t="shared" si="54"/>
        <v>-7.1410024127772198E-2</v>
      </c>
      <c r="CU63" s="61">
        <f t="shared" si="55"/>
        <v>-0.19148509206167846</v>
      </c>
      <c r="CV63" s="61">
        <f t="shared" si="56"/>
        <v>-3.1536963680679111E-2</v>
      </c>
      <c r="CW63" s="61">
        <f t="shared" si="57"/>
        <v>-2.3919392710574083E-2</v>
      </c>
      <c r="CX63" s="61">
        <f t="shared" si="58"/>
        <v>-6.7284272800538503E-2</v>
      </c>
    </row>
    <row r="64" spans="1:102" x14ac:dyDescent="0.2">
      <c r="A64" s="59">
        <f>+'Indice PondENGHO'!A63</f>
        <v>44562</v>
      </c>
      <c r="B64" s="53">
        <f>+'Indice PondENGHO'!B63</f>
        <v>1</v>
      </c>
      <c r="C64" s="53">
        <f>+'Indice PondENGHO'!C63</f>
        <v>2022</v>
      </c>
      <c r="D64" s="60">
        <f>+'Indice PondENGHO'!BL63</f>
        <v>610.8759765625</v>
      </c>
      <c r="E64" s="60">
        <f>+'Indice PondENGHO'!BM63</f>
        <v>607.03131103515625</v>
      </c>
      <c r="F64" s="60">
        <f>+'Indice PondENGHO'!BN63</f>
        <v>607.03802490234375</v>
      </c>
      <c r="G64" s="60">
        <f>+'Indice PondENGHO'!BO63</f>
        <v>606.0948486328125</v>
      </c>
      <c r="H64" s="60">
        <f>+'Indice PondENGHO'!BP63</f>
        <v>601.98956298828125</v>
      </c>
      <c r="I64" s="60">
        <f>+'Indice PondENGHO'!CD63</f>
        <v>605.6646728515625</v>
      </c>
      <c r="K64" s="61">
        <f t="shared" si="29"/>
        <v>0.4238777682488723</v>
      </c>
      <c r="L64" s="61">
        <f t="shared" si="30"/>
        <v>0.54215397081994654</v>
      </c>
      <c r="M64" s="61">
        <f t="shared" si="31"/>
        <v>0.62936919120837742</v>
      </c>
      <c r="N64" s="61">
        <f t="shared" si="32"/>
        <v>0.80436982221723208</v>
      </c>
      <c r="O64" s="61">
        <f t="shared" si="33"/>
        <v>1.1846387244164343</v>
      </c>
      <c r="P64" s="61">
        <f t="shared" si="34"/>
        <v>3.5844094769108628</v>
      </c>
      <c r="Q64" s="61">
        <f t="shared" si="35"/>
        <v>3.5843951735683</v>
      </c>
      <c r="S64" s="60">
        <f>+'Indice PondENGHO'!D63</f>
        <v>637.6644287109375</v>
      </c>
      <c r="T64" s="60">
        <f>+'Indice PondENGHO'!P63</f>
        <v>634.8062744140625</v>
      </c>
      <c r="U64" s="60">
        <f>+'Indice PondENGHO'!AB63</f>
        <v>632.859375</v>
      </c>
      <c r="V64" s="60">
        <f>+'Indice PondENGHO'!AN63</f>
        <v>630.76812744140625</v>
      </c>
      <c r="W64" s="60">
        <f>+'Indice PondENGHO'!AZ63</f>
        <v>627.3907470703125</v>
      </c>
      <c r="Y64" s="61">
        <f t="shared" si="36"/>
        <v>1.1380905383504507</v>
      </c>
      <c r="Z64" s="61">
        <f t="shared" si="37"/>
        <v>0.92650308144249682</v>
      </c>
      <c r="AA64" s="61">
        <f t="shared" si="38"/>
        <v>0.85212891464476315</v>
      </c>
      <c r="AB64" s="61">
        <f t="shared" si="39"/>
        <v>0.70702678435771504</v>
      </c>
      <c r="AC64" s="61">
        <f t="shared" si="40"/>
        <v>0.5310895549881649</v>
      </c>
      <c r="AE64" s="60">
        <f>+'Indice PondENGHO'!D63</f>
        <v>637.6644287109375</v>
      </c>
      <c r="AF64" s="60">
        <f>+'Indice PondENGHO'!E63</f>
        <v>499.58981323242188</v>
      </c>
      <c r="AG64" s="60">
        <f>+'Indice PondENGHO'!F63</f>
        <v>642.71063232421875</v>
      </c>
      <c r="AH64" s="60">
        <f>+'Indice PondENGHO'!G63</f>
        <v>495.68148803710938</v>
      </c>
      <c r="AI64" s="60">
        <f>+'Indice PondENGHO'!H63</f>
        <v>601.91302490234375</v>
      </c>
      <c r="AJ64" s="60">
        <f>+'Indice PondENGHO'!I63</f>
        <v>684.318115234375</v>
      </c>
      <c r="AK64" s="60">
        <f>+'Indice PondENGHO'!J63</f>
        <v>660.93536376953125</v>
      </c>
      <c r="AL64" s="60">
        <f>+'Indice PondENGHO'!K63</f>
        <v>533.1083984375</v>
      </c>
      <c r="AM64" s="60">
        <f>+'Indice PondENGHO'!L63</f>
        <v>591.36346435546875</v>
      </c>
      <c r="AN64" s="60">
        <f>+'Indice PondENGHO'!M63</f>
        <v>516.71246337890625</v>
      </c>
      <c r="AO64" s="60">
        <f>+'Indice PondENGHO'!N63</f>
        <v>611.4874267578125</v>
      </c>
      <c r="AP64" s="60">
        <f>+'Indice PondENGHO'!O63</f>
        <v>527.11181640625</v>
      </c>
      <c r="AQ64" s="60">
        <f t="shared" si="0"/>
        <v>610.8759765625</v>
      </c>
      <c r="AR64" s="60"/>
      <c r="AS64" s="60">
        <f>+'Indice PondENGHO'!AZ63</f>
        <v>627.3907470703125</v>
      </c>
      <c r="AT64" s="60">
        <f>+'Indice PondENGHO'!BA63</f>
        <v>494.9942626953125</v>
      </c>
      <c r="AU64" s="60">
        <f>+'Indice PondENGHO'!BB63</f>
        <v>655.661865234375</v>
      </c>
      <c r="AV64" s="60">
        <f>+'Indice PondENGHO'!BC63</f>
        <v>482.56527709960938</v>
      </c>
      <c r="AW64" s="60">
        <f>+'Indice PondENGHO'!BD63</f>
        <v>607.72015380859375</v>
      </c>
      <c r="AX64" s="60">
        <f>+'Indice PondENGHO'!BE63</f>
        <v>660.7391357421875</v>
      </c>
      <c r="AY64" s="60">
        <f>+'Indice PondENGHO'!BF63</f>
        <v>657.069091796875</v>
      </c>
      <c r="AZ64" s="60">
        <f>+'Indice PondENGHO'!BG63</f>
        <v>528.1177978515625</v>
      </c>
      <c r="BA64" s="60">
        <f>+'Indice PondENGHO'!BH63</f>
        <v>594.7838134765625</v>
      </c>
      <c r="BB64" s="60">
        <f>+'Indice PondENGHO'!BI63</f>
        <v>525.74847412109375</v>
      </c>
      <c r="BC64" s="60">
        <f>+'Indice PondENGHO'!BJ63</f>
        <v>605.06390380859375</v>
      </c>
      <c r="BD64" s="60">
        <f>+'Indice PondENGHO'!BK63</f>
        <v>524.65557861328125</v>
      </c>
      <c r="BE64" s="60">
        <f t="shared" si="1"/>
        <v>601.98956298828125</v>
      </c>
      <c r="BG64" s="61">
        <f t="shared" si="60"/>
        <v>1.1380905383504507</v>
      </c>
      <c r="BH64" s="61">
        <f t="shared" si="61"/>
        <v>8.6697365294136543E-3</v>
      </c>
      <c r="BI64" s="61">
        <f t="shared" si="62"/>
        <v>0.40902738885776524</v>
      </c>
      <c r="BJ64" s="61">
        <f t="shared" si="63"/>
        <v>0.23112771733508938</v>
      </c>
      <c r="BK64" s="61">
        <f t="shared" si="64"/>
        <v>0.13452296546200165</v>
      </c>
      <c r="BL64" s="61">
        <f t="shared" si="65"/>
        <v>0.18224207468242137</v>
      </c>
      <c r="BM64" s="61">
        <f t="shared" si="66"/>
        <v>0.32123295274758012</v>
      </c>
      <c r="BN64" s="61">
        <f t="shared" si="67"/>
        <v>0.1520998934808889</v>
      </c>
      <c r="BO64" s="61">
        <f t="shared" si="68"/>
        <v>0.29727958513491348</v>
      </c>
      <c r="BP64" s="61">
        <f t="shared" si="69"/>
        <v>6.1124908169777184E-2</v>
      </c>
      <c r="BQ64" s="61">
        <f t="shared" si="70"/>
        <v>0.23557731376693286</v>
      </c>
      <c r="BR64" s="61">
        <f t="shared" si="71"/>
        <v>0.13118457117567106</v>
      </c>
      <c r="BS64" s="61">
        <f t="shared" si="59"/>
        <v>3.302179645692906</v>
      </c>
      <c r="BT64" s="61">
        <f t="shared" si="42"/>
        <v>3.4361549987153905</v>
      </c>
      <c r="BV64" s="61">
        <f t="shared" si="73"/>
        <v>0.52145270605047322</v>
      </c>
      <c r="BW64" s="61">
        <f t="shared" si="15"/>
        <v>5.2566327630586508E-3</v>
      </c>
      <c r="BX64" s="61">
        <f t="shared" si="16"/>
        <v>0.32851333264019106</v>
      </c>
      <c r="BY64" s="61">
        <f t="shared" si="17"/>
        <v>0.21227075009669036</v>
      </c>
      <c r="BZ64" s="61">
        <f t="shared" si="18"/>
        <v>0.23533182385801146</v>
      </c>
      <c r="CA64" s="61">
        <f t="shared" si="19"/>
        <v>0.37631252829372186</v>
      </c>
      <c r="CB64" s="61">
        <f t="shared" si="20"/>
        <v>0.47437175312874819</v>
      </c>
      <c r="CC64" s="61">
        <f t="shared" si="21"/>
        <v>0.13869337584402597</v>
      </c>
      <c r="CD64" s="61">
        <f t="shared" si="22"/>
        <v>0.40949653206369624</v>
      </c>
      <c r="CE64" s="61">
        <f t="shared" si="23"/>
        <v>0.13954029571197624</v>
      </c>
      <c r="CF64" s="61">
        <f t="shared" si="24"/>
        <v>0.4508235314499266</v>
      </c>
      <c r="CG64" s="61">
        <f t="shared" si="25"/>
        <v>0.19092571223325935</v>
      </c>
      <c r="CH64" s="61">
        <f t="shared" si="44"/>
        <v>3.4829889741337792</v>
      </c>
      <c r="CI64" s="53">
        <f t="shared" si="45"/>
        <v>3.6918428463067254</v>
      </c>
      <c r="CK64" s="61">
        <f t="shared" si="72"/>
        <v>0.60700098336228581</v>
      </c>
      <c r="CL64" s="61">
        <f t="shared" si="46"/>
        <v>3.4131037663550036E-3</v>
      </c>
      <c r="CM64" s="61">
        <f t="shared" si="47"/>
        <v>8.0514056217574181E-2</v>
      </c>
      <c r="CN64" s="61">
        <f t="shared" si="48"/>
        <v>1.8856967238399025E-2</v>
      </c>
      <c r="CO64" s="61">
        <f t="shared" si="49"/>
        <v>-0.10080885839600981</v>
      </c>
      <c r="CP64" s="61">
        <f t="shared" si="50"/>
        <v>-0.19407045361130049</v>
      </c>
      <c r="CQ64" s="61">
        <f t="shared" si="51"/>
        <v>-0.15313880038116806</v>
      </c>
      <c r="CR64" s="61">
        <f t="shared" si="52"/>
        <v>1.340651763686293E-2</v>
      </c>
      <c r="CS64" s="61">
        <f t="shared" si="53"/>
        <v>-0.11221694692878276</v>
      </c>
      <c r="CT64" s="61">
        <f t="shared" si="54"/>
        <v>-7.8415387542199053E-2</v>
      </c>
      <c r="CU64" s="61">
        <f t="shared" si="55"/>
        <v>-0.21524621768299373</v>
      </c>
      <c r="CV64" s="61">
        <f t="shared" si="56"/>
        <v>-5.9741141057588293E-2</v>
      </c>
      <c r="CW64" s="61">
        <f t="shared" si="57"/>
        <v>-0.18080932844087316</v>
      </c>
      <c r="CX64" s="61">
        <f t="shared" si="58"/>
        <v>-0.25568784759133489</v>
      </c>
    </row>
    <row r="65" spans="1:102" x14ac:dyDescent="0.2">
      <c r="A65" s="59">
        <f>+'Indice PondENGHO'!A64</f>
        <v>44593</v>
      </c>
      <c r="B65" s="53">
        <f>+'Indice PondENGHO'!B64</f>
        <v>2</v>
      </c>
      <c r="C65" s="53">
        <f>+'Indice PondENGHO'!C64</f>
        <v>2022</v>
      </c>
      <c r="D65" s="60">
        <f>+'Indice PondENGHO'!BL64</f>
        <v>639.794189453125</v>
      </c>
      <c r="E65" s="60">
        <f>+'Indice PondENGHO'!BM64</f>
        <v>635.02099609375</v>
      </c>
      <c r="F65" s="60">
        <f>+'Indice PondENGHO'!BN64</f>
        <v>634.771728515625</v>
      </c>
      <c r="G65" s="60">
        <f>+'Indice PondENGHO'!BO64</f>
        <v>633.21356201171875</v>
      </c>
      <c r="H65" s="60">
        <f>+'Indice PondENGHO'!BP64</f>
        <v>627.77459716796875</v>
      </c>
      <c r="I65" s="60">
        <f>+'Indice PondENGHO'!CD64</f>
        <v>632.8162841796875</v>
      </c>
      <c r="K65" s="61">
        <f t="shared" si="29"/>
        <v>0.58312858520623279</v>
      </c>
      <c r="L65" s="61">
        <f t="shared" si="30"/>
        <v>0.71733433847777173</v>
      </c>
      <c r="M65" s="61">
        <f t="shared" si="31"/>
        <v>0.80919435345921675</v>
      </c>
      <c r="N65" s="61">
        <f t="shared" si="32"/>
        <v>0.99739226052689056</v>
      </c>
      <c r="O65" s="61">
        <f t="shared" si="33"/>
        <v>1.3758520252123074</v>
      </c>
      <c r="P65" s="61">
        <f t="shared" si="34"/>
        <v>4.4829015628824198</v>
      </c>
      <c r="Q65" s="61">
        <f t="shared" si="35"/>
        <v>4.4829445310539562</v>
      </c>
      <c r="S65" s="60">
        <f>+'Indice PondENGHO'!D64</f>
        <v>675.11053466796875</v>
      </c>
      <c r="T65" s="60">
        <f>+'Indice PondENGHO'!P64</f>
        <v>672.7850341796875</v>
      </c>
      <c r="U65" s="60">
        <f>+'Indice PondENGHO'!AB64</f>
        <v>671.15771484375</v>
      </c>
      <c r="V65" s="60">
        <f>+'Indice PondENGHO'!AN64</f>
        <v>669.2481689453125</v>
      </c>
      <c r="W65" s="60">
        <f>+'Indice PondENGHO'!AZ64</f>
        <v>666.32867431640625</v>
      </c>
      <c r="Y65" s="61">
        <f t="shared" si="36"/>
        <v>2.1132849655949451</v>
      </c>
      <c r="Z65" s="61">
        <f t="shared" si="37"/>
        <v>1.732669044596197</v>
      </c>
      <c r="AA65" s="61">
        <f t="shared" si="38"/>
        <v>1.6009707206463055</v>
      </c>
      <c r="AB65" s="61">
        <f t="shared" si="39"/>
        <v>1.338379202217103</v>
      </c>
      <c r="AC65" s="61">
        <f t="shared" si="40"/>
        <v>1.0154114175925426</v>
      </c>
      <c r="AE65" s="60">
        <f>+'Indice PondENGHO'!D64</f>
        <v>675.11053466796875</v>
      </c>
      <c r="AF65" s="60">
        <f>+'Indice PondENGHO'!E64</f>
        <v>511.8814697265625</v>
      </c>
      <c r="AG65" s="60">
        <f>+'Indice PondENGHO'!F64</f>
        <v>675.32720947265625</v>
      </c>
      <c r="AH65" s="60">
        <f>+'Indice PondENGHO'!G64</f>
        <v>509.02865600585938</v>
      </c>
      <c r="AI65" s="60">
        <f>+'Indice PondENGHO'!H64</f>
        <v>628.7794189453125</v>
      </c>
      <c r="AJ65" s="60">
        <f>+'Indice PondENGHO'!I64</f>
        <v>710.4853515625</v>
      </c>
      <c r="AK65" s="60">
        <f>+'Indice PondENGHO'!J64</f>
        <v>695.20318603515625</v>
      </c>
      <c r="AL65" s="60">
        <f>+'Indice PondENGHO'!K64</f>
        <v>530.72125244140625</v>
      </c>
      <c r="AM65" s="60">
        <f>+'Indice PondENGHO'!L64</f>
        <v>607.0550537109375</v>
      </c>
      <c r="AN65" s="60">
        <f>+'Indice PondENGHO'!M64</f>
        <v>540.63775634765625</v>
      </c>
      <c r="AO65" s="60">
        <f>+'Indice PondENGHO'!N64</f>
        <v>639.22613525390625</v>
      </c>
      <c r="AP65" s="60">
        <f>+'Indice PondENGHO'!O64</f>
        <v>549.93951416015625</v>
      </c>
      <c r="AQ65" s="60">
        <f t="shared" si="0"/>
        <v>639.794189453125</v>
      </c>
      <c r="AR65" s="60"/>
      <c r="AS65" s="60">
        <f>+'Indice PondENGHO'!AZ64</f>
        <v>666.32867431640625</v>
      </c>
      <c r="AT65" s="60">
        <f>+'Indice PondENGHO'!BA64</f>
        <v>506.42373657226563</v>
      </c>
      <c r="AU65" s="60">
        <f>+'Indice PondENGHO'!BB64</f>
        <v>688.99322509765625</v>
      </c>
      <c r="AV65" s="60">
        <f>+'Indice PondENGHO'!BC64</f>
        <v>496.42657470703125</v>
      </c>
      <c r="AW65" s="60">
        <f>+'Indice PondENGHO'!BD64</f>
        <v>634.33233642578125</v>
      </c>
      <c r="AX65" s="60">
        <f>+'Indice PondENGHO'!BE64</f>
        <v>683.70294189453125</v>
      </c>
      <c r="AY65" s="60">
        <f>+'Indice PondENGHO'!BF64</f>
        <v>689.180419921875</v>
      </c>
      <c r="AZ65" s="60">
        <f>+'Indice PondENGHO'!BG64</f>
        <v>524.7015380859375</v>
      </c>
      <c r="BA65" s="60">
        <f>+'Indice PondENGHO'!BH64</f>
        <v>607.65069580078125</v>
      </c>
      <c r="BB65" s="60">
        <f>+'Indice PondENGHO'!BI64</f>
        <v>546.32769775390625</v>
      </c>
      <c r="BC65" s="60">
        <f>+'Indice PondENGHO'!BJ64</f>
        <v>630.825927734375</v>
      </c>
      <c r="BD65" s="60">
        <f>+'Indice PondENGHO'!BK64</f>
        <v>547.42327880859375</v>
      </c>
      <c r="BE65" s="60">
        <f t="shared" si="1"/>
        <v>627.77459716796875</v>
      </c>
      <c r="BG65" s="61">
        <f t="shared" si="60"/>
        <v>2.1132849655949451</v>
      </c>
      <c r="BH65" s="61">
        <f t="shared" si="61"/>
        <v>4.4742203543899219E-2</v>
      </c>
      <c r="BI65" s="61">
        <f t="shared" si="62"/>
        <v>0.42673359169321906</v>
      </c>
      <c r="BJ65" s="61">
        <f t="shared" si="63"/>
        <v>0.31006727877363699</v>
      </c>
      <c r="BK65" s="61">
        <f t="shared" si="64"/>
        <v>0.18116911712603884</v>
      </c>
      <c r="BL65" s="61">
        <f t="shared" si="65"/>
        <v>0.17929313056851862</v>
      </c>
      <c r="BM65" s="61">
        <f t="shared" si="66"/>
        <v>0.582777448920209</v>
      </c>
      <c r="BN65" s="61">
        <f t="shared" si="67"/>
        <v>-1.9600169572774294E-2</v>
      </c>
      <c r="BO65" s="61">
        <f t="shared" si="68"/>
        <v>0.19784603836256698</v>
      </c>
      <c r="BP65" s="61">
        <f t="shared" si="69"/>
        <v>6.4552869271321658E-2</v>
      </c>
      <c r="BQ65" s="61">
        <f t="shared" si="70"/>
        <v>0.19928534440867099</v>
      </c>
      <c r="BR65" s="61">
        <f t="shared" si="71"/>
        <v>0.13711097063819058</v>
      </c>
      <c r="BS65" s="61">
        <f t="shared" si="59"/>
        <v>4.4172627893284435</v>
      </c>
      <c r="BT65" s="61">
        <f t="shared" si="42"/>
        <v>4.7338926394441927</v>
      </c>
      <c r="BV65" s="61">
        <f t="shared" si="73"/>
        <v>0.5310895549881649</v>
      </c>
      <c r="BW65" s="61">
        <f t="shared" si="15"/>
        <v>3.4941662292254497E-2</v>
      </c>
      <c r="BX65" s="61">
        <f t="shared" si="16"/>
        <v>0.33052957339569955</v>
      </c>
      <c r="BY65" s="61">
        <f t="shared" si="17"/>
        <v>0.33662702625842456</v>
      </c>
      <c r="BZ65" s="61">
        <f t="shared" si="18"/>
        <v>0.30924508793957944</v>
      </c>
      <c r="CA65" s="61">
        <f t="shared" si="19"/>
        <v>0.30504045674093871</v>
      </c>
      <c r="CB65" s="61">
        <f t="shared" si="20"/>
        <v>0.83451874752880006</v>
      </c>
      <c r="CC65" s="61">
        <f t="shared" si="21"/>
        <v>-2.5852966795960827E-2</v>
      </c>
      <c r="CD65" s="61">
        <f t="shared" si="22"/>
        <v>0.2083158649817666</v>
      </c>
      <c r="CE65" s="61">
        <f t="shared" si="23"/>
        <v>0.12867018966892541</v>
      </c>
      <c r="CF65" s="61">
        <f t="shared" si="24"/>
        <v>0.34927050706884227</v>
      </c>
      <c r="CG65" s="61">
        <f t="shared" si="25"/>
        <v>0.18940794570312128</v>
      </c>
      <c r="CH65" s="61">
        <f t="shared" si="44"/>
        <v>3.5318036497705569</v>
      </c>
      <c r="CI65" s="53">
        <f t="shared" si="45"/>
        <v>4.2833025296469263</v>
      </c>
      <c r="CK65" s="61">
        <f t="shared" si="72"/>
        <v>1.0978735480024024</v>
      </c>
      <c r="CL65" s="61">
        <f t="shared" si="46"/>
        <v>9.8005412516447218E-3</v>
      </c>
      <c r="CM65" s="61">
        <f t="shared" si="47"/>
        <v>9.6204018297519511E-2</v>
      </c>
      <c r="CN65" s="61">
        <f t="shared" si="48"/>
        <v>-2.6559747484787566E-2</v>
      </c>
      <c r="CO65" s="61">
        <f t="shared" si="49"/>
        <v>-0.12807597081354061</v>
      </c>
      <c r="CP65" s="61">
        <f t="shared" si="50"/>
        <v>-0.1257473261724201</v>
      </c>
      <c r="CQ65" s="61">
        <f t="shared" si="51"/>
        <v>-0.25174129860859107</v>
      </c>
      <c r="CR65" s="61">
        <f t="shared" si="52"/>
        <v>6.2527972231865327E-3</v>
      </c>
      <c r="CS65" s="61">
        <f t="shared" si="53"/>
        <v>-1.0469826619199624E-2</v>
      </c>
      <c r="CT65" s="61">
        <f t="shared" si="54"/>
        <v>-6.4117320397603747E-2</v>
      </c>
      <c r="CU65" s="61">
        <f t="shared" si="55"/>
        <v>-0.14998516266017128</v>
      </c>
      <c r="CV65" s="61">
        <f t="shared" si="56"/>
        <v>-5.2296975064930695E-2</v>
      </c>
      <c r="CW65" s="61">
        <f t="shared" si="57"/>
        <v>0.88545913955788658</v>
      </c>
      <c r="CX65" s="61">
        <f t="shared" si="58"/>
        <v>0.45059010979726644</v>
      </c>
    </row>
    <row r="66" spans="1:102" x14ac:dyDescent="0.2">
      <c r="A66" s="59">
        <f>+'Indice PondENGHO'!A65</f>
        <v>44621</v>
      </c>
      <c r="B66" s="53">
        <f>+'Indice PondENGHO'!B65</f>
        <v>3</v>
      </c>
      <c r="C66" s="53">
        <f>+'Indice PondENGHO'!C65</f>
        <v>2022</v>
      </c>
      <c r="D66" s="60">
        <f>+'Indice PondENGHO'!BL65</f>
        <v>677.625244140625</v>
      </c>
      <c r="E66" s="60">
        <f>+'Indice PondENGHO'!BM65</f>
        <v>671.41015625</v>
      </c>
      <c r="F66" s="60">
        <f>+'Indice PondENGHO'!BN65</f>
        <v>670.433837890625</v>
      </c>
      <c r="G66" s="60">
        <f>+'Indice PondENGHO'!BO65</f>
        <v>668.3834228515625</v>
      </c>
      <c r="H66" s="60">
        <f>+'Indice PondENGHO'!BP65</f>
        <v>661.86676025390625</v>
      </c>
      <c r="I66" s="60">
        <f>+'Indice PondENGHO'!CD65</f>
        <v>668.23931884765625</v>
      </c>
      <c r="K66" s="61">
        <f t="shared" si="29"/>
        <v>0.73012282648141313</v>
      </c>
      <c r="L66" s="61">
        <f t="shared" si="30"/>
        <v>0.89258634388003111</v>
      </c>
      <c r="M66" s="61">
        <f t="shared" si="31"/>
        <v>0.99587905357643425</v>
      </c>
      <c r="N66" s="61">
        <f t="shared" si="32"/>
        <v>1.2380043179633671</v>
      </c>
      <c r="O66" s="61">
        <f t="shared" si="33"/>
        <v>1.7410577230130146</v>
      </c>
      <c r="P66" s="61">
        <f t="shared" si="34"/>
        <v>5.5976502649142601</v>
      </c>
      <c r="Q66" s="61">
        <f t="shared" si="35"/>
        <v>5.5976806465856344</v>
      </c>
      <c r="S66" s="60">
        <f>+'Indice PondENGHO'!D65</f>
        <v>718.0704345703125</v>
      </c>
      <c r="T66" s="60">
        <f>+'Indice PondENGHO'!P65</f>
        <v>714.47845458984375</v>
      </c>
      <c r="U66" s="60">
        <f>+'Indice PondENGHO'!AB65</f>
        <v>711.91558837890625</v>
      </c>
      <c r="V66" s="60">
        <f>+'Indice PondENGHO'!AN65</f>
        <v>709.42279052734375</v>
      </c>
      <c r="W66" s="60">
        <f>+'Indice PondENGHO'!AZ65</f>
        <v>705.20574951171875</v>
      </c>
      <c r="Y66" s="61">
        <f t="shared" si="36"/>
        <v>2.3148743197616306</v>
      </c>
      <c r="Z66" s="61">
        <f t="shared" si="37"/>
        <v>1.8182992976795473</v>
      </c>
      <c r="AA66" s="61">
        <f t="shared" si="38"/>
        <v>1.6293458490018389</v>
      </c>
      <c r="AB66" s="61">
        <f t="shared" si="39"/>
        <v>1.3374754747289794</v>
      </c>
      <c r="AC66" s="61">
        <f t="shared" si="40"/>
        <v>0.97218299740922165</v>
      </c>
      <c r="AE66" s="60">
        <f>+'Indice PondENGHO'!D65</f>
        <v>718.0704345703125</v>
      </c>
      <c r="AF66" s="60">
        <f>+'Indice PondENGHO'!E65</f>
        <v>534.460205078125</v>
      </c>
      <c r="AG66" s="60">
        <f>+'Indice PondENGHO'!F65</f>
        <v>722.7425537109375</v>
      </c>
      <c r="AH66" s="60">
        <f>+'Indice PondENGHO'!G65</f>
        <v>549.9173583984375</v>
      </c>
      <c r="AI66" s="60">
        <f>+'Indice PondENGHO'!H65</f>
        <v>656.16375732421875</v>
      </c>
      <c r="AJ66" s="60">
        <f>+'Indice PondENGHO'!I65</f>
        <v>744.9366455078125</v>
      </c>
      <c r="AK66" s="60">
        <f>+'Indice PondENGHO'!J65</f>
        <v>735.6529541015625</v>
      </c>
      <c r="AL66" s="60">
        <f>+'Indice PondENGHO'!K65</f>
        <v>551.1973876953125</v>
      </c>
      <c r="AM66" s="60">
        <f>+'Indice PondENGHO'!L65</f>
        <v>627.82733154296875</v>
      </c>
      <c r="AN66" s="60">
        <f>+'Indice PondENGHO'!M65</f>
        <v>549.6038818359375</v>
      </c>
      <c r="AO66" s="60">
        <f>+'Indice PondENGHO'!N65</f>
        <v>672.874755859375</v>
      </c>
      <c r="AP66" s="60">
        <f>+'Indice PondENGHO'!O65</f>
        <v>579.9141845703125</v>
      </c>
      <c r="AQ66" s="60">
        <f t="shared" si="0"/>
        <v>677.625244140625</v>
      </c>
      <c r="AR66" s="60"/>
      <c r="AS66" s="60">
        <f>+'Indice PondENGHO'!AZ65</f>
        <v>705.20574951171875</v>
      </c>
      <c r="AT66" s="60">
        <f>+'Indice PondENGHO'!BA65</f>
        <v>529.71771240234375</v>
      </c>
      <c r="AU66" s="60">
        <f>+'Indice PondENGHO'!BB65</f>
        <v>738.023681640625</v>
      </c>
      <c r="AV66" s="60">
        <f>+'Indice PondENGHO'!BC65</f>
        <v>534.538330078125</v>
      </c>
      <c r="AW66" s="60">
        <f>+'Indice PondENGHO'!BD65</f>
        <v>662.0291748046875</v>
      </c>
      <c r="AX66" s="60">
        <f>+'Indice PondENGHO'!BE65</f>
        <v>718.36383056640625</v>
      </c>
      <c r="AY66" s="60">
        <f>+'Indice PondENGHO'!BF65</f>
        <v>726.08734130859375</v>
      </c>
      <c r="AZ66" s="60">
        <f>+'Indice PondENGHO'!BG65</f>
        <v>543.7978515625</v>
      </c>
      <c r="BA66" s="60">
        <f>+'Indice PondENGHO'!BH65</f>
        <v>627.78338623046875</v>
      </c>
      <c r="BB66" s="60">
        <f>+'Indice PondENGHO'!BI65</f>
        <v>561.7603759765625</v>
      </c>
      <c r="BC66" s="60">
        <f>+'Indice PondENGHO'!BJ65</f>
        <v>665.74761962890625</v>
      </c>
      <c r="BD66" s="60">
        <f>+'Indice PondENGHO'!BK65</f>
        <v>578.54107666015625</v>
      </c>
      <c r="BE66" s="60">
        <f t="shared" si="1"/>
        <v>661.86676025390625</v>
      </c>
      <c r="BG66" s="61">
        <f t="shared" si="60"/>
        <v>2.3148743197616306</v>
      </c>
      <c r="BH66" s="61">
        <f t="shared" si="61"/>
        <v>7.8472831309804328E-2</v>
      </c>
      <c r="BI66" s="61">
        <f t="shared" si="62"/>
        <v>0.59231142591004016</v>
      </c>
      <c r="BJ66" s="61">
        <f t="shared" si="63"/>
        <v>0.90694906003116105</v>
      </c>
      <c r="BK66" s="61">
        <f t="shared" si="64"/>
        <v>0.17631521665256217</v>
      </c>
      <c r="BL66" s="61">
        <f t="shared" si="65"/>
        <v>0.22538452114080293</v>
      </c>
      <c r="BM66" s="61">
        <f t="shared" si="66"/>
        <v>0.65681796490037536</v>
      </c>
      <c r="BN66" s="61">
        <f t="shared" si="67"/>
        <v>0.1605245984181875</v>
      </c>
      <c r="BO66" s="61">
        <f t="shared" si="68"/>
        <v>0.2500675284011144</v>
      </c>
      <c r="BP66" s="61">
        <f t="shared" si="69"/>
        <v>2.3098078547931555E-2</v>
      </c>
      <c r="BQ66" s="61">
        <f t="shared" si="70"/>
        <v>0.23081771910623164</v>
      </c>
      <c r="BR66" s="61">
        <f t="shared" si="71"/>
        <v>0.17190054865503865</v>
      </c>
      <c r="BS66" s="61">
        <f t="shared" si="59"/>
        <v>5.7875338128348801</v>
      </c>
      <c r="BT66" s="61">
        <f t="shared" si="42"/>
        <v>5.9130037926472534</v>
      </c>
      <c r="BV66" s="61">
        <f t="shared" si="73"/>
        <v>1.0154114175925426</v>
      </c>
      <c r="BW66" s="61">
        <f t="shared" si="15"/>
        <v>6.8288278851651119E-2</v>
      </c>
      <c r="BX66" s="61">
        <f t="shared" si="16"/>
        <v>0.46623884200505161</v>
      </c>
      <c r="BY66" s="61">
        <f t="shared" si="17"/>
        <v>0.88754272466955064</v>
      </c>
      <c r="BZ66" s="61">
        <f t="shared" si="18"/>
        <v>0.30862971334406142</v>
      </c>
      <c r="CA66" s="61">
        <f t="shared" si="19"/>
        <v>0.44150790873644991</v>
      </c>
      <c r="CB66" s="61">
        <f t="shared" si="20"/>
        <v>0.91975227912990731</v>
      </c>
      <c r="CC66" s="61">
        <f t="shared" si="21"/>
        <v>0.13857799106527413</v>
      </c>
      <c r="CD66" s="61">
        <f t="shared" si="22"/>
        <v>0.3125619132373777</v>
      </c>
      <c r="CE66" s="61">
        <f t="shared" si="23"/>
        <v>9.252849094144619E-2</v>
      </c>
      <c r="CF66" s="61">
        <f t="shared" si="24"/>
        <v>0.4540068813778958</v>
      </c>
      <c r="CG66" s="61">
        <f t="shared" si="25"/>
        <v>0.24824076942823212</v>
      </c>
      <c r="CH66" s="61">
        <f t="shared" si="44"/>
        <v>5.3532872103794409</v>
      </c>
      <c r="CI66" s="53">
        <f t="shared" si="45"/>
        <v>5.4306375631850701</v>
      </c>
      <c r="CK66" s="61">
        <f t="shared" si="72"/>
        <v>1.3426913223524091</v>
      </c>
      <c r="CL66" s="61">
        <f t="shared" si="46"/>
        <v>1.0184552458153209E-2</v>
      </c>
      <c r="CM66" s="61">
        <f t="shared" si="47"/>
        <v>0.12607258390498854</v>
      </c>
      <c r="CN66" s="61">
        <f t="shared" si="48"/>
        <v>1.9406335361610405E-2</v>
      </c>
      <c r="CO66" s="61">
        <f t="shared" si="49"/>
        <v>-0.13231449669149925</v>
      </c>
      <c r="CP66" s="61">
        <f t="shared" si="50"/>
        <v>-0.21612338759564698</v>
      </c>
      <c r="CQ66" s="61">
        <f t="shared" si="51"/>
        <v>-0.26293431422953195</v>
      </c>
      <c r="CR66" s="61">
        <f t="shared" si="52"/>
        <v>2.1946607352913372E-2</v>
      </c>
      <c r="CS66" s="61">
        <f t="shared" si="53"/>
        <v>-6.2494384836263295E-2</v>
      </c>
      <c r="CT66" s="61">
        <f t="shared" si="54"/>
        <v>-6.9430412393514634E-2</v>
      </c>
      <c r="CU66" s="61">
        <f t="shared" si="55"/>
        <v>-0.22318916227166416</v>
      </c>
      <c r="CV66" s="61">
        <f t="shared" si="56"/>
        <v>-7.6340220773193468E-2</v>
      </c>
      <c r="CW66" s="61">
        <f t="shared" si="57"/>
        <v>0.43424660245543922</v>
      </c>
      <c r="CX66" s="61">
        <f t="shared" si="58"/>
        <v>0.48236622946218333</v>
      </c>
    </row>
    <row r="67" spans="1:102" x14ac:dyDescent="0.2">
      <c r="A67" s="59">
        <f>+'Indice PondENGHO'!A66</f>
        <v>44652</v>
      </c>
      <c r="B67" s="53">
        <f>+'Indice PondENGHO'!B66</f>
        <v>4</v>
      </c>
      <c r="C67" s="53">
        <f>+'Indice PondENGHO'!C66</f>
        <v>2022</v>
      </c>
      <c r="D67" s="60">
        <f>+'Indice PondENGHO'!BL66</f>
        <v>718.28045654296875</v>
      </c>
      <c r="E67" s="60">
        <f>+'Indice PondENGHO'!BM66</f>
        <v>711.27679443359375</v>
      </c>
      <c r="F67" s="60">
        <f>+'Indice PondENGHO'!BN66</f>
        <v>710.25762939453125</v>
      </c>
      <c r="G67" s="60">
        <f>+'Indice PondENGHO'!BO66</f>
        <v>708.0924072265625</v>
      </c>
      <c r="H67" s="60">
        <f>+'Indice PondENGHO'!BP66</f>
        <v>701.12164306640625</v>
      </c>
      <c r="I67" s="60">
        <f>+'Indice PondENGHO'!CD66</f>
        <v>707.96197509765625</v>
      </c>
      <c r="K67" s="61">
        <f t="shared" si="29"/>
        <v>0.74303510423171848</v>
      </c>
      <c r="L67" s="61">
        <f t="shared" si="30"/>
        <v>0.92604787794297128</v>
      </c>
      <c r="M67" s="61">
        <f t="shared" si="31"/>
        <v>1.0531440934613772</v>
      </c>
      <c r="N67" s="61">
        <f t="shared" si="32"/>
        <v>1.3236888465195529</v>
      </c>
      <c r="O67" s="61">
        <f t="shared" si="33"/>
        <v>1.8984445573500401</v>
      </c>
      <c r="P67" s="61">
        <f t="shared" si="34"/>
        <v>5.9443604795056606</v>
      </c>
      <c r="Q67" s="61">
        <f t="shared" si="35"/>
        <v>5.9443757841875611</v>
      </c>
      <c r="S67" s="60">
        <f>+'Indice PondENGHO'!D66</f>
        <v>762.751953125</v>
      </c>
      <c r="T67" s="60">
        <f>+'Indice PondENGHO'!P66</f>
        <v>758.7080078125</v>
      </c>
      <c r="U67" s="60">
        <f>+'Indice PondENGHO'!AB66</f>
        <v>755.81500244140625</v>
      </c>
      <c r="V67" s="60">
        <f>+'Indice PondENGHO'!AN66</f>
        <v>753.25067138671875</v>
      </c>
      <c r="W67" s="60">
        <f>+'Indice PondENGHO'!AZ66</f>
        <v>748.8782958984375</v>
      </c>
      <c r="Y67" s="61">
        <f t="shared" si="36"/>
        <v>2.2732269482281255</v>
      </c>
      <c r="Z67" s="61">
        <f t="shared" si="37"/>
        <v>1.8243601489099397</v>
      </c>
      <c r="AA67" s="61">
        <f t="shared" si="38"/>
        <v>1.6615833622840532</v>
      </c>
      <c r="AB67" s="61">
        <f t="shared" si="39"/>
        <v>1.3823214356692508</v>
      </c>
      <c r="AC67" s="61">
        <f t="shared" si="40"/>
        <v>1.0358482073402329</v>
      </c>
      <c r="AE67" s="60">
        <f>+'Indice PondENGHO'!D66</f>
        <v>762.751953125</v>
      </c>
      <c r="AF67" s="60">
        <f>+'Indice PondENGHO'!E66</f>
        <v>559.41766357421875</v>
      </c>
      <c r="AG67" s="60">
        <f>+'Indice PondENGHO'!F66</f>
        <v>776.43841552734375</v>
      </c>
      <c r="AH67" s="60">
        <f>+'Indice PondENGHO'!G66</f>
        <v>575.5535888671875</v>
      </c>
      <c r="AI67" s="60">
        <f>+'Indice PondENGHO'!H66</f>
        <v>692.49664306640625</v>
      </c>
      <c r="AJ67" s="60">
        <f>+'Indice PondENGHO'!I66</f>
        <v>792.4503173828125</v>
      </c>
      <c r="AK67" s="60">
        <f>+'Indice PondENGHO'!J66</f>
        <v>773.66571044921875</v>
      </c>
      <c r="AL67" s="60">
        <f>+'Indice PondENGHO'!K66</f>
        <v>571.31854248046875</v>
      </c>
      <c r="AM67" s="60">
        <f>+'Indice PondENGHO'!L66</f>
        <v>660.028564453125</v>
      </c>
      <c r="AN67" s="60">
        <f>+'Indice PondENGHO'!M66</f>
        <v>576.4512939453125</v>
      </c>
      <c r="AO67" s="60">
        <f>+'Indice PondENGHO'!N66</f>
        <v>721.71990966796875</v>
      </c>
      <c r="AP67" s="60">
        <f>+'Indice PondENGHO'!O66</f>
        <v>610.9906005859375</v>
      </c>
      <c r="AQ67" s="60">
        <f t="shared" ref="AQ67:AQ76" si="74">+D67</f>
        <v>718.28045654296875</v>
      </c>
      <c r="AR67" s="60"/>
      <c r="AS67" s="60">
        <f>+'Indice PondENGHO'!AZ66</f>
        <v>748.8782958984375</v>
      </c>
      <c r="AT67" s="60">
        <f>+'Indice PondENGHO'!BA66</f>
        <v>554.63653564453125</v>
      </c>
      <c r="AU67" s="60">
        <f>+'Indice PondENGHO'!BB66</f>
        <v>793.28955078125</v>
      </c>
      <c r="AV67" s="60">
        <f>+'Indice PondENGHO'!BC66</f>
        <v>559.22210693359375</v>
      </c>
      <c r="AW67" s="60">
        <f>+'Indice PondENGHO'!BD66</f>
        <v>698.0723876953125</v>
      </c>
      <c r="AX67" s="60">
        <f>+'Indice PondENGHO'!BE66</f>
        <v>764.270751953125</v>
      </c>
      <c r="AY67" s="60">
        <f>+'Indice PondENGHO'!BF66</f>
        <v>765.00714111328125</v>
      </c>
      <c r="AZ67" s="60">
        <f>+'Indice PondENGHO'!BG66</f>
        <v>565.28033447265625</v>
      </c>
      <c r="BA67" s="60">
        <f>+'Indice PondENGHO'!BH66</f>
        <v>660.59088134765625</v>
      </c>
      <c r="BB67" s="60">
        <f>+'Indice PondENGHO'!BI66</f>
        <v>588.21246337890625</v>
      </c>
      <c r="BC67" s="60">
        <f>+'Indice PondENGHO'!BJ66</f>
        <v>714.2169189453125</v>
      </c>
      <c r="BD67" s="60">
        <f>+'Indice PondENGHO'!BK66</f>
        <v>608.33526611328125</v>
      </c>
      <c r="BE67" s="60">
        <f t="shared" ref="BE67:BE76" si="75">+H67</f>
        <v>701.12164306640625</v>
      </c>
      <c r="BG67" s="61">
        <f t="shared" si="60"/>
        <v>2.2732269482281255</v>
      </c>
      <c r="BH67" s="61">
        <f t="shared" si="61"/>
        <v>8.189752578899763E-2</v>
      </c>
      <c r="BI67" s="61">
        <f t="shared" si="62"/>
        <v>0.63331931663209085</v>
      </c>
      <c r="BJ67" s="61">
        <f t="shared" si="63"/>
        <v>0.53688892903726704</v>
      </c>
      <c r="BK67" s="61">
        <f t="shared" si="64"/>
        <v>0.22087072179412817</v>
      </c>
      <c r="BL67" s="61">
        <f t="shared" si="65"/>
        <v>0.29348631636427447</v>
      </c>
      <c r="BM67" s="61">
        <f t="shared" si="66"/>
        <v>0.58278593749278385</v>
      </c>
      <c r="BN67" s="61">
        <f t="shared" si="67"/>
        <v>0.14893515415492484</v>
      </c>
      <c r="BO67" s="61">
        <f t="shared" si="68"/>
        <v>0.3660129014068757</v>
      </c>
      <c r="BP67" s="61">
        <f t="shared" si="69"/>
        <v>6.5301654541733839E-2</v>
      </c>
      <c r="BQ67" s="61">
        <f t="shared" si="70"/>
        <v>0.31635454332738716</v>
      </c>
      <c r="BR67" s="61">
        <f t="shared" si="71"/>
        <v>0.16826914491610298</v>
      </c>
      <c r="BS67" s="61">
        <f t="shared" si="59"/>
        <v>5.6873490936846922</v>
      </c>
      <c r="BT67" s="61">
        <f t="shared" si="42"/>
        <v>5.9996602478857408</v>
      </c>
      <c r="BV67" s="61">
        <f t="shared" si="73"/>
        <v>0.97218299740922165</v>
      </c>
      <c r="BW67" s="61">
        <f t="shared" si="15"/>
        <v>6.9288832400926134E-2</v>
      </c>
      <c r="BX67" s="61">
        <f t="shared" si="16"/>
        <v>0.49846272324713581</v>
      </c>
      <c r="BY67" s="61">
        <f t="shared" si="17"/>
        <v>0.54522416374285709</v>
      </c>
      <c r="BZ67" s="61">
        <f t="shared" si="18"/>
        <v>0.38094668872020671</v>
      </c>
      <c r="CA67" s="61">
        <f t="shared" si="19"/>
        <v>0.55463865029443071</v>
      </c>
      <c r="CB67" s="61">
        <f t="shared" si="20"/>
        <v>0.91995549488653994</v>
      </c>
      <c r="CC67" s="61">
        <f t="shared" si="21"/>
        <v>0.14786397194301223</v>
      </c>
      <c r="CD67" s="61">
        <f t="shared" si="22"/>
        <v>0.483103830514025</v>
      </c>
      <c r="CE67" s="61">
        <f t="shared" si="23"/>
        <v>0.1504275195741144</v>
      </c>
      <c r="CF67" s="61">
        <f t="shared" si="24"/>
        <v>0.59767772163144639</v>
      </c>
      <c r="CG67" s="61">
        <f t="shared" si="25"/>
        <v>0.2254389721523751</v>
      </c>
      <c r="CH67" s="61">
        <f t="shared" si="44"/>
        <v>5.5452115665162909</v>
      </c>
      <c r="CI67" s="53">
        <f t="shared" si="45"/>
        <v>5.9309343163631567</v>
      </c>
      <c r="CK67" s="61">
        <f t="shared" si="72"/>
        <v>1.2373787408878927</v>
      </c>
      <c r="CL67" s="61">
        <f t="shared" si="46"/>
        <v>1.2608693388071496E-2</v>
      </c>
      <c r="CM67" s="61">
        <f t="shared" si="47"/>
        <v>0.13485659338495504</v>
      </c>
      <c r="CN67" s="61">
        <f t="shared" si="48"/>
        <v>-8.3352347055900555E-3</v>
      </c>
      <c r="CO67" s="61">
        <f t="shared" si="49"/>
        <v>-0.16007596692607853</v>
      </c>
      <c r="CP67" s="61">
        <f t="shared" si="50"/>
        <v>-0.26115233393015624</v>
      </c>
      <c r="CQ67" s="61">
        <f t="shared" si="51"/>
        <v>-0.33716955739375609</v>
      </c>
      <c r="CR67" s="61">
        <f t="shared" si="52"/>
        <v>1.0711822119126024E-3</v>
      </c>
      <c r="CS67" s="61">
        <f t="shared" si="53"/>
        <v>-0.1170909291071493</v>
      </c>
      <c r="CT67" s="61">
        <f t="shared" si="54"/>
        <v>-8.5125865032380565E-2</v>
      </c>
      <c r="CU67" s="61">
        <f t="shared" si="55"/>
        <v>-0.28132317830405923</v>
      </c>
      <c r="CV67" s="61">
        <f t="shared" si="56"/>
        <v>-5.7169827236272119E-2</v>
      </c>
      <c r="CW67" s="61">
        <f t="shared" si="57"/>
        <v>0.14213752716840133</v>
      </c>
      <c r="CX67" s="61">
        <f t="shared" si="58"/>
        <v>6.8725931522584105E-2</v>
      </c>
    </row>
    <row r="68" spans="1:102" x14ac:dyDescent="0.2">
      <c r="A68" s="59">
        <f>+'Indice PondENGHO'!A67</f>
        <v>44682</v>
      </c>
      <c r="B68" s="53">
        <f>+'Indice PondENGHO'!B67</f>
        <v>5</v>
      </c>
      <c r="C68" s="53">
        <f>+'Indice PondENGHO'!C67</f>
        <v>2022</v>
      </c>
      <c r="D68" s="60">
        <f>+'Indice PondENGHO'!BL67</f>
        <v>759.506103515625</v>
      </c>
      <c r="E68" s="60">
        <f>+'Indice PondENGHO'!BM67</f>
        <v>751.5811767578125</v>
      </c>
      <c r="F68" s="60">
        <f>+'Indice PondENGHO'!BN67</f>
        <v>750.2926025390625</v>
      </c>
      <c r="G68" s="60">
        <f>+'Indice PondENGHO'!BO67</f>
        <v>747.74945068359375</v>
      </c>
      <c r="H68" s="60">
        <f>+'Indice PondENGHO'!BP67</f>
        <v>739.8101806640625</v>
      </c>
      <c r="I68" s="60">
        <f>+'Indice PondENGHO'!CD67</f>
        <v>747.6650390625</v>
      </c>
      <c r="K68" s="61">
        <f t="shared" si="29"/>
        <v>0.71118513624646384</v>
      </c>
      <c r="L68" s="61">
        <f t="shared" si="30"/>
        <v>0.88368643740955</v>
      </c>
      <c r="M68" s="61">
        <f t="shared" si="31"/>
        <v>0.99932516939796079</v>
      </c>
      <c r="N68" s="61">
        <f t="shared" si="32"/>
        <v>1.2477844147059087</v>
      </c>
      <c r="O68" s="61">
        <f t="shared" si="33"/>
        <v>1.7660729580499772</v>
      </c>
      <c r="P68" s="61">
        <f t="shared" si="34"/>
        <v>5.6080541158098605</v>
      </c>
      <c r="Q68" s="61">
        <f t="shared" si="35"/>
        <v>5.6080785919847109</v>
      </c>
      <c r="S68" s="60">
        <f>+'Indice PondENGHO'!D67</f>
        <v>807.22149658203125</v>
      </c>
      <c r="T68" s="60">
        <f>+'Indice PondENGHO'!P67</f>
        <v>802.5123291015625</v>
      </c>
      <c r="U68" s="60">
        <f>+'Indice PondENGHO'!AB67</f>
        <v>799.23468017578125</v>
      </c>
      <c r="V68" s="60">
        <f>+'Indice PondENGHO'!AN67</f>
        <v>796.46087646484375</v>
      </c>
      <c r="W68" s="60">
        <f>+'Indice PondENGHO'!AZ67</f>
        <v>791.71392822265625</v>
      </c>
      <c r="Y68" s="61">
        <f t="shared" si="36"/>
        <v>2.1343865163143074</v>
      </c>
      <c r="Z68" s="61">
        <f t="shared" si="37"/>
        <v>1.7055491791218123</v>
      </c>
      <c r="AA68" s="61">
        <f t="shared" si="38"/>
        <v>1.5512793994897922</v>
      </c>
      <c r="AB68" s="61">
        <f t="shared" si="39"/>
        <v>1.2864136221869145</v>
      </c>
      <c r="AC68" s="61">
        <f t="shared" si="40"/>
        <v>0.95911345458676966</v>
      </c>
      <c r="AE68" s="60">
        <f>+'Indice PondENGHO'!D67</f>
        <v>807.22149658203125</v>
      </c>
      <c r="AF68" s="60">
        <f>+'Indice PondENGHO'!E67</f>
        <v>596.03302001953125</v>
      </c>
      <c r="AG68" s="60">
        <f>+'Indice PondENGHO'!F67</f>
        <v>827.5689697265625</v>
      </c>
      <c r="AH68" s="60">
        <f>+'Indice PondENGHO'!G67</f>
        <v>599.37371826171875</v>
      </c>
      <c r="AI68" s="60">
        <f>+'Indice PondENGHO'!H67</f>
        <v>729.4503173828125</v>
      </c>
      <c r="AJ68" s="60">
        <f>+'Indice PondENGHO'!I67</f>
        <v>841.666748046875</v>
      </c>
      <c r="AK68" s="60">
        <f>+'Indice PondENGHO'!J67</f>
        <v>820.93231201171875</v>
      </c>
      <c r="AL68" s="60">
        <f>+'Indice PondENGHO'!K67</f>
        <v>593.88128662109375</v>
      </c>
      <c r="AM68" s="60">
        <f>+'Indice PondENGHO'!L67</f>
        <v>695.22607421875</v>
      </c>
      <c r="AN68" s="60">
        <f>+'Indice PondENGHO'!M67</f>
        <v>600.826904296875</v>
      </c>
      <c r="AO68" s="60">
        <f>+'Indice PondENGHO'!N67</f>
        <v>764.94720458984375</v>
      </c>
      <c r="AP68" s="60">
        <f>+'Indice PondENGHO'!O67</f>
        <v>639.4530029296875</v>
      </c>
      <c r="AQ68" s="60">
        <f t="shared" si="74"/>
        <v>759.506103515625</v>
      </c>
      <c r="AR68" s="60"/>
      <c r="AS68" s="60">
        <f>+'Indice PondENGHO'!AZ67</f>
        <v>791.71392822265625</v>
      </c>
      <c r="AT68" s="60">
        <f>+'Indice PondENGHO'!BA67</f>
        <v>589.2952880859375</v>
      </c>
      <c r="AU68" s="60">
        <f>+'Indice PondENGHO'!BB67</f>
        <v>845.73687744140625</v>
      </c>
      <c r="AV68" s="60">
        <f>+'Indice PondENGHO'!BC67</f>
        <v>577.08660888671875</v>
      </c>
      <c r="AW68" s="60">
        <f>+'Indice PondENGHO'!BD67</f>
        <v>735.31964111328125</v>
      </c>
      <c r="AX68" s="60">
        <f>+'Indice PondENGHO'!BE67</f>
        <v>811.6822509765625</v>
      </c>
      <c r="AY68" s="60">
        <f>+'Indice PondENGHO'!BF67</f>
        <v>811.4036865234375</v>
      </c>
      <c r="AZ68" s="60">
        <f>+'Indice PondENGHO'!BG67</f>
        <v>587.6768798828125</v>
      </c>
      <c r="BA68" s="60">
        <f>+'Indice PondENGHO'!BH67</f>
        <v>694.37249755859375</v>
      </c>
      <c r="BB68" s="60">
        <f>+'Indice PondENGHO'!BI67</f>
        <v>614.696044921875</v>
      </c>
      <c r="BC68" s="60">
        <f>+'Indice PondENGHO'!BJ67</f>
        <v>753.79583740234375</v>
      </c>
      <c r="BD68" s="60">
        <f>+'Indice PondENGHO'!BK67</f>
        <v>635.7188720703125</v>
      </c>
      <c r="BE68" s="60">
        <f t="shared" si="75"/>
        <v>739.8101806640625</v>
      </c>
      <c r="BG68" s="61">
        <f t="shared" ref="BG68:BG76" si="76">+AE$1*(AE68-AE67)/$AQ67</f>
        <v>2.1343865163143074</v>
      </c>
      <c r="BH68" s="61">
        <f t="shared" ref="BH68:BH76" si="77">+AF$1*(AF68-AF67)/$AQ67</f>
        <v>0.11335200773731018</v>
      </c>
      <c r="BI68" s="61">
        <f t="shared" ref="BI68:BI76" si="78">+AG$1*(AG68-AG67)/$AQ67</f>
        <v>0.56892883292301966</v>
      </c>
      <c r="BJ68" s="61">
        <f t="shared" ref="BJ68:BJ76" si="79">+AH$1*(AH68-AH67)/$AQ67</f>
        <v>0.47061950691655036</v>
      </c>
      <c r="BK68" s="61">
        <f t="shared" ref="BK68:BK76" si="80">+AI$1*(AI68-AI67)/$AQ67</f>
        <v>0.21192949877247738</v>
      </c>
      <c r="BL68" s="61">
        <f t="shared" ref="BL68:BL76" si="81">+AJ$1*(AJ68-AJ67)/$AQ67</f>
        <v>0.28679719798859782</v>
      </c>
      <c r="BM68" s="61">
        <f t="shared" ref="BM68:BM76" si="82">+AK$1*(AK68-AK67)/$AQ67</f>
        <v>0.6836433702979251</v>
      </c>
      <c r="BN68" s="61">
        <f t="shared" ref="BN68:BN76" si="83">+AL$1*(AL68-AL67)/$AQ67</f>
        <v>0.15755484493970628</v>
      </c>
      <c r="BO68" s="61">
        <f t="shared" ref="BO68:BO76" si="84">+AM$1*(AM68-AM67)/$AQ67</f>
        <v>0.37742560388643054</v>
      </c>
      <c r="BP68" s="61">
        <f t="shared" ref="BP68:BP76" si="85">+AN$1*(AN68-AN67)/$AQ67</f>
        <v>5.5933601188650546E-2</v>
      </c>
      <c r="BQ68" s="61">
        <f t="shared" ref="BQ68:BQ76" si="86">+AO$1*(AO68-AO67)/$AQ67</f>
        <v>0.26412297495339671</v>
      </c>
      <c r="BR68" s="61">
        <f t="shared" ref="BR68:BR76" si="87">+AP$1*(AP68-AP67)/$AQ67</f>
        <v>0.14539204376165615</v>
      </c>
      <c r="BS68" s="61">
        <f t="shared" si="59"/>
        <v>5.4700859996800268</v>
      </c>
      <c r="BT68" s="61">
        <f t="shared" si="42"/>
        <v>5.7394916702971699</v>
      </c>
      <c r="BV68" s="61">
        <f t="shared" si="73"/>
        <v>1.0358482073402329</v>
      </c>
      <c r="BW68" s="61">
        <f t="shared" ref="BW68:BW76" si="88">+AT$1*(AT68-AT67)/$BE67</f>
        <v>9.0975790253403049E-2</v>
      </c>
      <c r="BX68" s="61">
        <f t="shared" ref="BX68:BX76" si="89">+AU$1*(AU68-AU67)/$BE67</f>
        <v>0.44655631459478973</v>
      </c>
      <c r="BY68" s="61">
        <f t="shared" ref="BY68:BY76" si="90">+AV$1*(AV68-AV67)/$BE67</f>
        <v>0.37250456000354487</v>
      </c>
      <c r="BZ68" s="61">
        <f t="shared" ref="BZ68:BZ76" si="91">+AW$1*(AW68-AW67)/$BE67</f>
        <v>0.37163119071975587</v>
      </c>
      <c r="CA68" s="61">
        <f t="shared" ref="CA68:CA76" si="92">+AX$1*(AX68-AX67)/$BE67</f>
        <v>0.54074541439437096</v>
      </c>
      <c r="CB68" s="61">
        <f t="shared" ref="CB68:CB76" si="93">+AY$1*(AY68-AY67)/$BE67</f>
        <v>1.0352829516681754</v>
      </c>
      <c r="CC68" s="61">
        <f t="shared" ref="CC68:CC76" si="94">+AZ$1*(AZ68-AZ67)/$BE67</f>
        <v>0.14552450322044139</v>
      </c>
      <c r="CD68" s="61">
        <f t="shared" ref="CD68:CD76" si="95">+BA$1*(BA68-BA67)/$BE67</f>
        <v>0.46959669206207699</v>
      </c>
      <c r="CE68" s="61">
        <f t="shared" ref="CE68:CE76" si="96">+BB$1*(BB68-BB67)/$BE67</f>
        <v>0.14217435272678375</v>
      </c>
      <c r="CF68" s="61">
        <f t="shared" ref="CF68:CF76" si="97">+BC$1*(BC68-BC67)/$BE67</f>
        <v>0.46072464698931004</v>
      </c>
      <c r="CG68" s="61">
        <f t="shared" ref="CG68:CG76" si="98">+BD$1*(BD68-BD67)/$BE67</f>
        <v>0.1955983805206172</v>
      </c>
      <c r="CH68" s="61">
        <f t="shared" si="44"/>
        <v>5.3071630044935025</v>
      </c>
      <c r="CI68" s="53">
        <f t="shared" si="45"/>
        <v>5.5180920429797498</v>
      </c>
      <c r="CK68" s="61">
        <f t="shared" ref="CK68:CK95" si="99">+BG68-BV69</f>
        <v>1.1752730617275378</v>
      </c>
      <c r="CL68" s="61">
        <f t="shared" si="46"/>
        <v>2.2376217483907127E-2</v>
      </c>
      <c r="CM68" s="61">
        <f t="shared" si="47"/>
        <v>0.12237251832822993</v>
      </c>
      <c r="CN68" s="61">
        <f t="shared" si="48"/>
        <v>9.8114946913005485E-2</v>
      </c>
      <c r="CO68" s="61">
        <f t="shared" si="49"/>
        <v>-0.15970169194727848</v>
      </c>
      <c r="CP68" s="61">
        <f t="shared" si="50"/>
        <v>-0.25394821640577314</v>
      </c>
      <c r="CQ68" s="61">
        <f t="shared" si="51"/>
        <v>-0.35163958137025031</v>
      </c>
      <c r="CR68" s="61">
        <f t="shared" si="52"/>
        <v>1.2030341719264898E-2</v>
      </c>
      <c r="CS68" s="61">
        <f t="shared" si="53"/>
        <v>-9.2171088175646454E-2</v>
      </c>
      <c r="CT68" s="61">
        <f t="shared" si="54"/>
        <v>-8.6240751538133209E-2</v>
      </c>
      <c r="CU68" s="61">
        <f t="shared" si="55"/>
        <v>-0.19660167203591333</v>
      </c>
      <c r="CV68" s="61">
        <f t="shared" si="56"/>
        <v>-5.0206336758961051E-2</v>
      </c>
      <c r="CW68" s="61">
        <f t="shared" si="57"/>
        <v>0.16292299518652431</v>
      </c>
      <c r="CX68" s="61">
        <f t="shared" si="58"/>
        <v>0.22139962731742013</v>
      </c>
    </row>
    <row r="69" spans="1:102" x14ac:dyDescent="0.2">
      <c r="A69" s="59">
        <f>+'Indice PondENGHO'!A68</f>
        <v>44713</v>
      </c>
      <c r="B69" s="53">
        <f>+'Indice PondENGHO'!B68</f>
        <v>6</v>
      </c>
      <c r="C69" s="53">
        <f>+'Indice PondENGHO'!C68</f>
        <v>2022</v>
      </c>
      <c r="D69" s="60">
        <f>+'Indice PondENGHO'!BL68</f>
        <v>805.60748291015625</v>
      </c>
      <c r="E69" s="60">
        <f>+'Indice PondENGHO'!BM68</f>
        <v>796.98309326171875</v>
      </c>
      <c r="F69" s="60">
        <f>+'Indice PondENGHO'!BN68</f>
        <v>795.599853515625</v>
      </c>
      <c r="G69" s="60">
        <f>+'Indice PondENGHO'!BO68</f>
        <v>792.63897705078125</v>
      </c>
      <c r="H69" s="60">
        <f>+'Indice PondENGHO'!BP68</f>
        <v>784.34747314453125</v>
      </c>
      <c r="I69" s="60">
        <f>+'Indice PondENGHO'!CD68</f>
        <v>792.7421875</v>
      </c>
      <c r="K69" s="61">
        <f t="shared" ref="K69:K76" si="100">100*D$1*(D69-D68)/$I68</f>
        <v>0.75306414461996507</v>
      </c>
      <c r="L69" s="61">
        <f t="shared" ref="L69:L76" si="101">100*E$1*(E69-E68)/$I68</f>
        <v>0.94259029556534413</v>
      </c>
      <c r="M69" s="61">
        <f t="shared" ref="M69:M76" si="102">100*F$1*(F69-F68)/$I68</f>
        <v>1.0708727198763748</v>
      </c>
      <c r="N69" s="61">
        <f t="shared" ref="N69:N76" si="103">100*G$1*(G69-G68)/$I68</f>
        <v>1.3374178199985476</v>
      </c>
      <c r="O69" s="61">
        <f t="shared" ref="O69:O76" si="104">100*H$1*(H69-H68)/$I68</f>
        <v>1.9250986846556886</v>
      </c>
      <c r="P69" s="61">
        <f t="shared" ref="P69:P76" si="105">+SUM(K69:O69)</f>
        <v>6.0290436647159202</v>
      </c>
      <c r="Q69" s="61">
        <f t="shared" ref="Q69:Q76" si="106">100*(I69/I68-1)</f>
        <v>6.0290566072237928</v>
      </c>
      <c r="S69" s="60">
        <f>+'Indice PondENGHO'!D68</f>
        <v>858.342529296875</v>
      </c>
      <c r="T69" s="60">
        <f>+'Indice PondENGHO'!P68</f>
        <v>853.85400390625</v>
      </c>
      <c r="U69" s="60">
        <f>+'Indice PondENGHO'!AB68</f>
        <v>850.70501708984375</v>
      </c>
      <c r="V69" s="60">
        <f>+'Indice PondENGHO'!AN68</f>
        <v>848.00262451171875</v>
      </c>
      <c r="W69" s="60">
        <f>+'Indice PondENGHO'!AZ68</f>
        <v>843.50555419921875</v>
      </c>
      <c r="Y69" s="61">
        <f t="shared" ref="Y69:Y76" si="107">+S$1*(S69-S68)/D68</f>
        <v>2.320453116475226</v>
      </c>
      <c r="Z69" s="61">
        <f t="shared" ref="Z69:Z76" si="108">+T$1*(T69-T68)/E68</f>
        <v>1.8918211125523778</v>
      </c>
      <c r="AA69" s="61">
        <f t="shared" ref="AA69:AA76" si="109">+U$1*(U69-U68)/F68</f>
        <v>1.7407871951931859</v>
      </c>
      <c r="AB69" s="61">
        <f t="shared" ref="AB69:AB76" si="110">+V$1*(V69-V68)/G68</f>
        <v>1.4530724921391476</v>
      </c>
      <c r="AC69" s="61">
        <f t="shared" ref="AC69:AC76" si="111">+W$1*(W69-W68)/H68</f>
        <v>1.0989993033885777</v>
      </c>
      <c r="AE69" s="60">
        <f>+'Indice PondENGHO'!D68</f>
        <v>858.342529296875</v>
      </c>
      <c r="AF69" s="60">
        <f>+'Indice PondENGHO'!E68</f>
        <v>643.85235595703125</v>
      </c>
      <c r="AG69" s="60">
        <f>+'Indice PondENGHO'!F68</f>
        <v>882.5997314453125</v>
      </c>
      <c r="AH69" s="60">
        <f>+'Indice PondENGHO'!G68</f>
        <v>639.25225830078125</v>
      </c>
      <c r="AI69" s="60">
        <f>+'Indice PondENGHO'!H68</f>
        <v>772.436767578125</v>
      </c>
      <c r="AJ69" s="60">
        <f>+'Indice PondENGHO'!I68</f>
        <v>903.4322509765625</v>
      </c>
      <c r="AK69" s="60">
        <f>+'Indice PondENGHO'!J68</f>
        <v>862.4344482421875</v>
      </c>
      <c r="AL69" s="60">
        <f>+'Indice PondENGHO'!K68</f>
        <v>597.4713134765625</v>
      </c>
      <c r="AM69" s="60">
        <f>+'Indice PondENGHO'!L68</f>
        <v>723.47796630859375</v>
      </c>
      <c r="AN69" s="60">
        <f>+'Indice PondENGHO'!M68</f>
        <v>623.20330810546875</v>
      </c>
      <c r="AO69" s="60">
        <f>+'Indice PondENGHO'!N68</f>
        <v>813.66131591796875</v>
      </c>
      <c r="AP69" s="60">
        <f>+'Indice PondENGHO'!O68</f>
        <v>671.68048095703125</v>
      </c>
      <c r="AQ69" s="60">
        <f t="shared" si="74"/>
        <v>805.60748291015625</v>
      </c>
      <c r="AR69" s="60"/>
      <c r="AS69" s="60">
        <f>+'Indice PondENGHO'!AZ68</f>
        <v>843.50555419921875</v>
      </c>
      <c r="AT69" s="60">
        <f>+'Indice PondENGHO'!BA68</f>
        <v>637.7235107421875</v>
      </c>
      <c r="AU69" s="60">
        <f>+'Indice PondENGHO'!BB68</f>
        <v>903.42401123046875</v>
      </c>
      <c r="AV69" s="60">
        <f>+'Indice PondENGHO'!BC68</f>
        <v>616.3248291015625</v>
      </c>
      <c r="AW69" s="60">
        <f>+'Indice PondENGHO'!BD68</f>
        <v>779.44647216796875</v>
      </c>
      <c r="AX69" s="60">
        <f>+'Indice PondENGHO'!BE68</f>
        <v>872.6842041015625</v>
      </c>
      <c r="AY69" s="60">
        <f>+'Indice PondENGHO'!BF68</f>
        <v>848.90838623046875</v>
      </c>
      <c r="AZ69" s="60">
        <f>+'Indice PondENGHO'!BG68</f>
        <v>589.29815673828125</v>
      </c>
      <c r="BA69" s="60">
        <f>+'Indice PondENGHO'!BH68</f>
        <v>725.48455810546875</v>
      </c>
      <c r="BB69" s="60">
        <f>+'Indice PondENGHO'!BI68</f>
        <v>640.1680908203125</v>
      </c>
      <c r="BC69" s="60">
        <f>+'Indice PondENGHO'!BJ68</f>
        <v>801.5374755859375</v>
      </c>
      <c r="BD69" s="60">
        <f>+'Indice PondENGHO'!BK68</f>
        <v>668.02069091796875</v>
      </c>
      <c r="BE69" s="60">
        <f t="shared" si="75"/>
        <v>784.34747314453125</v>
      </c>
      <c r="BG69" s="61">
        <f t="shared" si="76"/>
        <v>2.320453116475226</v>
      </c>
      <c r="BH69" s="61">
        <f t="shared" si="77"/>
        <v>0.1400013660235207</v>
      </c>
      <c r="BI69" s="61">
        <f t="shared" si="78"/>
        <v>0.57908957946278194</v>
      </c>
      <c r="BJ69" s="61">
        <f t="shared" si="79"/>
        <v>0.74512277884802636</v>
      </c>
      <c r="BK69" s="61">
        <f t="shared" si="80"/>
        <v>0.23314609647625761</v>
      </c>
      <c r="BL69" s="61">
        <f t="shared" si="81"/>
        <v>0.34038746121081281</v>
      </c>
      <c r="BM69" s="61">
        <f t="shared" si="82"/>
        <v>0.56768636336572076</v>
      </c>
      <c r="BN69" s="61">
        <f t="shared" si="83"/>
        <v>2.3708295037086012E-2</v>
      </c>
      <c r="BO69" s="61">
        <f t="shared" si="84"/>
        <v>0.28650337414081939</v>
      </c>
      <c r="BP69" s="61">
        <f t="shared" si="85"/>
        <v>4.8559069385087854E-2</v>
      </c>
      <c r="BQ69" s="61">
        <f t="shared" si="86"/>
        <v>0.28149176052942348</v>
      </c>
      <c r="BR69" s="61">
        <f t="shared" si="87"/>
        <v>0.15568909372983589</v>
      </c>
      <c r="BS69" s="61">
        <f t="shared" ref="BS69:BS76" si="112">+SUM(BG69:BR69)</f>
        <v>5.721838354684599</v>
      </c>
      <c r="BT69" s="61">
        <f t="shared" ref="BT69:BT76" si="113">100*(D69/D68-1)</f>
        <v>6.0699155913475522</v>
      </c>
      <c r="BV69" s="61">
        <f t="shared" ref="BV69:BV95" si="114">+AS$1*(AS68-AS67)/$BE67</f>
        <v>0.95911345458676966</v>
      </c>
      <c r="BW69" s="61">
        <f t="shared" si="88"/>
        <v>0.12047155370524276</v>
      </c>
      <c r="BX69" s="61">
        <f t="shared" si="89"/>
        <v>0.46548416358217326</v>
      </c>
      <c r="BY69" s="61">
        <f t="shared" si="90"/>
        <v>0.77539509784619598</v>
      </c>
      <c r="BZ69" s="61">
        <f t="shared" si="91"/>
        <v>0.41724747121683459</v>
      </c>
      <c r="CA69" s="61">
        <f t="shared" si="92"/>
        <v>0.65936511911314344</v>
      </c>
      <c r="CB69" s="61">
        <f t="shared" si="93"/>
        <v>0.79310772504490268</v>
      </c>
      <c r="CC69" s="61">
        <f t="shared" si="94"/>
        <v>9.9835579582776852E-3</v>
      </c>
      <c r="CD69" s="61">
        <f t="shared" si="95"/>
        <v>0.40987030117354617</v>
      </c>
      <c r="CE69" s="61">
        <f t="shared" si="96"/>
        <v>0.1295929694994869</v>
      </c>
      <c r="CF69" s="61">
        <f t="shared" si="97"/>
        <v>0.52668131456702383</v>
      </c>
      <c r="CG69" s="61">
        <f t="shared" si="98"/>
        <v>0.21866267933463671</v>
      </c>
      <c r="CH69" s="61">
        <f t="shared" ref="CH69:CH76" si="115">+SUM(BV69:CG69)</f>
        <v>5.4849754076282338</v>
      </c>
      <c r="CI69" s="53">
        <f t="shared" ref="CI69:CI76" si="116">100*(H69/H68-1)</f>
        <v>6.0200972688009724</v>
      </c>
      <c r="CK69" s="61">
        <f t="shared" si="99"/>
        <v>1.2214538130866484</v>
      </c>
      <c r="CL69" s="61">
        <f t="shared" ref="CL69:CL76" si="117">+BH69-BW69</f>
        <v>1.9529812318277939E-2</v>
      </c>
      <c r="CM69" s="61">
        <f t="shared" ref="CM69:CM76" si="118">+BI69-BX69</f>
        <v>0.11360541588060868</v>
      </c>
      <c r="CN69" s="61">
        <f t="shared" ref="CN69:CN76" si="119">+BJ69-BY69</f>
        <v>-3.0272318998169623E-2</v>
      </c>
      <c r="CO69" s="61">
        <f t="shared" ref="CO69:CO76" si="120">+BK69-BZ69</f>
        <v>-0.18410137474057697</v>
      </c>
      <c r="CP69" s="61">
        <f t="shared" ref="CP69:CP76" si="121">+BL69-CA69</f>
        <v>-0.31897765790233062</v>
      </c>
      <c r="CQ69" s="61">
        <f t="shared" ref="CQ69:CQ76" si="122">+BM69-CB69</f>
        <v>-0.22542136167918192</v>
      </c>
      <c r="CR69" s="61">
        <f t="shared" ref="CR69:CR76" si="123">+BN69-CC69</f>
        <v>1.3724737078808327E-2</v>
      </c>
      <c r="CS69" s="61">
        <f t="shared" ref="CS69:CS76" si="124">+BO69-CD69</f>
        <v>-0.12336692703272678</v>
      </c>
      <c r="CT69" s="61">
        <f t="shared" ref="CT69:CT76" si="125">+BP69-CE69</f>
        <v>-8.1033900114399038E-2</v>
      </c>
      <c r="CU69" s="61">
        <f t="shared" ref="CU69:CU76" si="126">+BQ69-CF69</f>
        <v>-0.24518955403760034</v>
      </c>
      <c r="CV69" s="61">
        <f t="shared" ref="CV69:CV76" si="127">+BR69-CG69</f>
        <v>-6.2973585604800819E-2</v>
      </c>
      <c r="CW69" s="61">
        <f t="shared" ref="CW69:CW76" si="128">+BS69-CH69</f>
        <v>0.23686294705636524</v>
      </c>
      <c r="CX69" s="61">
        <f t="shared" ref="CX69:CX76" si="129">+BT69-CI69</f>
        <v>4.9818322546579807E-2</v>
      </c>
    </row>
    <row r="70" spans="1:102" x14ac:dyDescent="0.2">
      <c r="A70" s="59">
        <f>+'Indice PondENGHO'!A69</f>
        <v>44743</v>
      </c>
      <c r="B70" s="53">
        <f>+'Indice PondENGHO'!B69</f>
        <v>7</v>
      </c>
      <c r="C70" s="53">
        <f>+'Indice PondENGHO'!C69</f>
        <v>2022</v>
      </c>
      <c r="D70" s="60">
        <f>+'Indice PondENGHO'!BL69</f>
        <v>871.54425048828125</v>
      </c>
      <c r="E70" s="60">
        <f>+'Indice PondENGHO'!BM69</f>
        <v>861.90875244140625</v>
      </c>
      <c r="F70" s="60">
        <f>+'Indice PondENGHO'!BN69</f>
        <v>860.779296875</v>
      </c>
      <c r="G70" s="60">
        <f>+'Indice PondENGHO'!BO69</f>
        <v>857.640869140625</v>
      </c>
      <c r="H70" s="60">
        <f>+'Indice PondENGHO'!BP69</f>
        <v>849.70404052734375</v>
      </c>
      <c r="I70" s="60">
        <f>+'Indice PondENGHO'!CD69</f>
        <v>857.992431640625</v>
      </c>
      <c r="K70" s="61">
        <f t="shared" si="100"/>
        <v>1.0158294648950259</v>
      </c>
      <c r="L70" s="61">
        <f t="shared" si="101"/>
        <v>1.2712771729119892</v>
      </c>
      <c r="M70" s="61">
        <f t="shared" si="102"/>
        <v>1.4529674763141378</v>
      </c>
      <c r="N70" s="61">
        <f t="shared" si="103"/>
        <v>1.8265147489232902</v>
      </c>
      <c r="O70" s="61">
        <f t="shared" si="104"/>
        <v>2.664363788895082</v>
      </c>
      <c r="P70" s="61">
        <f t="shared" si="105"/>
        <v>8.2309526519395249</v>
      </c>
      <c r="Q70" s="61">
        <f t="shared" si="106"/>
        <v>8.2309539178681668</v>
      </c>
      <c r="S70" s="60">
        <f>+'Indice PondENGHO'!D69</f>
        <v>925.1365966796875</v>
      </c>
      <c r="T70" s="60">
        <f>+'Indice PondENGHO'!P69</f>
        <v>920.0194091796875</v>
      </c>
      <c r="U70" s="60">
        <f>+'Indice PondENGHO'!AB69</f>
        <v>916.4893798828125</v>
      </c>
      <c r="V70" s="60">
        <f>+'Indice PondENGHO'!AN69</f>
        <v>913.56170654296875</v>
      </c>
      <c r="W70" s="60">
        <f>+'Indice PondENGHO'!AZ69</f>
        <v>908.46832275390625</v>
      </c>
      <c r="Y70" s="61">
        <f t="shared" si="107"/>
        <v>2.8583726431898029</v>
      </c>
      <c r="Z70" s="61">
        <f t="shared" si="108"/>
        <v>2.2991526105039628</v>
      </c>
      <c r="AA70" s="61">
        <f t="shared" si="109"/>
        <v>2.0982020877666892</v>
      </c>
      <c r="AB70" s="61">
        <f t="shared" si="110"/>
        <v>1.7435792012601088</v>
      </c>
      <c r="AC70" s="61">
        <f t="shared" si="111"/>
        <v>1.3002120848355783</v>
      </c>
      <c r="AE70" s="60">
        <f>+'Indice PondENGHO'!D69</f>
        <v>925.1365966796875</v>
      </c>
      <c r="AF70" s="60">
        <f>+'Indice PondENGHO'!E69</f>
        <v>689.1810302734375</v>
      </c>
      <c r="AG70" s="60">
        <f>+'Indice PondENGHO'!F69</f>
        <v>981.8243408203125</v>
      </c>
      <c r="AH70" s="60">
        <f>+'Indice PondENGHO'!G69</f>
        <v>668.99713134765625</v>
      </c>
      <c r="AI70" s="60">
        <f>+'Indice PondENGHO'!H69</f>
        <v>852.188720703125</v>
      </c>
      <c r="AJ70" s="60">
        <f>+'Indice PondENGHO'!I69</f>
        <v>964.71923828125</v>
      </c>
      <c r="AK70" s="60">
        <f>+'Indice PondENGHO'!J69</f>
        <v>911.09295654296875</v>
      </c>
      <c r="AL70" s="60">
        <f>+'Indice PondENGHO'!K69</f>
        <v>639.57220458984375</v>
      </c>
      <c r="AM70" s="60">
        <f>+'Indice PondENGHO'!L69</f>
        <v>816.6270751953125</v>
      </c>
      <c r="AN70" s="60">
        <f>+'Indice PondENGHO'!M69</f>
        <v>664.01043701171875</v>
      </c>
      <c r="AO70" s="60">
        <f>+'Indice PondENGHO'!N69</f>
        <v>888.10882568359375</v>
      </c>
      <c r="AP70" s="60">
        <f>+'Indice PondENGHO'!O69</f>
        <v>726.4647216796875</v>
      </c>
      <c r="AQ70" s="60">
        <f t="shared" si="74"/>
        <v>871.54425048828125</v>
      </c>
      <c r="AR70" s="60"/>
      <c r="AS70" s="60">
        <f>+'Indice PondENGHO'!AZ69</f>
        <v>908.46832275390625</v>
      </c>
      <c r="AT70" s="60">
        <f>+'Indice PondENGHO'!BA69</f>
        <v>682.6094970703125</v>
      </c>
      <c r="AU70" s="60">
        <f>+'Indice PondENGHO'!BB69</f>
        <v>1005.0181884765625</v>
      </c>
      <c r="AV70" s="60">
        <f>+'Indice PondENGHO'!BC69</f>
        <v>644.69268798828125</v>
      </c>
      <c r="AW70" s="60">
        <f>+'Indice PondENGHO'!BD69</f>
        <v>860.2684326171875</v>
      </c>
      <c r="AX70" s="60">
        <f>+'Indice PondENGHO'!BE69</f>
        <v>932.85540771484375</v>
      </c>
      <c r="AY70" s="60">
        <f>+'Indice PondENGHO'!BF69</f>
        <v>895.77410888671875</v>
      </c>
      <c r="AZ70" s="60">
        <f>+'Indice PondENGHO'!BG69</f>
        <v>628.88446044921875</v>
      </c>
      <c r="BA70" s="60">
        <f>+'Indice PondENGHO'!BH69</f>
        <v>821.35308837890625</v>
      </c>
      <c r="BB70" s="60">
        <f>+'Indice PondENGHO'!BI69</f>
        <v>687.37725830078125</v>
      </c>
      <c r="BC70" s="60">
        <f>+'Indice PondENGHO'!BJ69</f>
        <v>883.04815673828125</v>
      </c>
      <c r="BD70" s="60">
        <f>+'Indice PondENGHO'!BK69</f>
        <v>721.95977783203125</v>
      </c>
      <c r="BE70" s="60">
        <f t="shared" si="75"/>
        <v>849.70404052734375</v>
      </c>
      <c r="BG70" s="61">
        <f t="shared" si="76"/>
        <v>2.8583726431898029</v>
      </c>
      <c r="BH70" s="61">
        <f t="shared" si="77"/>
        <v>0.12511504227580719</v>
      </c>
      <c r="BI70" s="61">
        <f t="shared" si="78"/>
        <v>0.9843904695624206</v>
      </c>
      <c r="BJ70" s="61">
        <f t="shared" si="79"/>
        <v>0.52397249049380212</v>
      </c>
      <c r="BK70" s="61">
        <f t="shared" si="80"/>
        <v>0.40779854348259603</v>
      </c>
      <c r="BL70" s="61">
        <f t="shared" si="81"/>
        <v>0.31842240748430473</v>
      </c>
      <c r="BM70" s="61">
        <f t="shared" si="82"/>
        <v>0.62748677637830819</v>
      </c>
      <c r="BN70" s="61">
        <f t="shared" si="83"/>
        <v>0.26212092436736506</v>
      </c>
      <c r="BO70" s="61">
        <f t="shared" si="84"/>
        <v>0.89057127606993236</v>
      </c>
      <c r="BP70" s="61">
        <f t="shared" si="85"/>
        <v>8.3487966073690412E-2</v>
      </c>
      <c r="BQ70" s="61">
        <f t="shared" si="86"/>
        <v>0.40557283177781867</v>
      </c>
      <c r="BR70" s="61">
        <f t="shared" si="87"/>
        <v>0.24951421535815455</v>
      </c>
      <c r="BS70" s="61">
        <f t="shared" si="112"/>
        <v>7.7368255865140041</v>
      </c>
      <c r="BT70" s="61">
        <f t="shared" si="113"/>
        <v>8.1847263061580087</v>
      </c>
      <c r="BV70" s="61">
        <f t="shared" si="114"/>
        <v>1.0989993033885777</v>
      </c>
      <c r="BW70" s="61">
        <f t="shared" si="88"/>
        <v>0.10531944344697884</v>
      </c>
      <c r="BX70" s="61">
        <f t="shared" si="89"/>
        <v>0.77322621224814525</v>
      </c>
      <c r="BY70" s="61">
        <f t="shared" si="90"/>
        <v>0.52875210622715962</v>
      </c>
      <c r="BZ70" s="61">
        <f t="shared" si="91"/>
        <v>0.72082884235194133</v>
      </c>
      <c r="CA70" s="61">
        <f t="shared" si="92"/>
        <v>0.61345502634092564</v>
      </c>
      <c r="CB70" s="61">
        <f t="shared" si="93"/>
        <v>0.93478903023914328</v>
      </c>
      <c r="CC70" s="61">
        <f t="shared" si="94"/>
        <v>0.22992432199528101</v>
      </c>
      <c r="CD70" s="61">
        <f t="shared" si="95"/>
        <v>1.1912572221766358</v>
      </c>
      <c r="CE70" s="61">
        <f t="shared" si="96"/>
        <v>0.22654566501893256</v>
      </c>
      <c r="CF70" s="61">
        <f t="shared" si="97"/>
        <v>0.84815830274270931</v>
      </c>
      <c r="CG70" s="61">
        <f t="shared" si="98"/>
        <v>0.3443999503452414</v>
      </c>
      <c r="CH70" s="61">
        <f t="shared" si="115"/>
        <v>7.6156554265216716</v>
      </c>
      <c r="CI70" s="53">
        <f t="shared" si="116"/>
        <v>8.3326038038716632</v>
      </c>
      <c r="CK70" s="61">
        <f t="shared" si="99"/>
        <v>1.5581605583542246</v>
      </c>
      <c r="CL70" s="61">
        <f t="shared" si="117"/>
        <v>1.9795598828828351E-2</v>
      </c>
      <c r="CM70" s="61">
        <f t="shared" si="118"/>
        <v>0.21116425731427535</v>
      </c>
      <c r="CN70" s="61">
        <f t="shared" si="119"/>
        <v>-4.7796157333575007E-3</v>
      </c>
      <c r="CO70" s="61">
        <f t="shared" si="120"/>
        <v>-0.3130302988693453</v>
      </c>
      <c r="CP70" s="61">
        <f t="shared" si="121"/>
        <v>-0.29503261885662091</v>
      </c>
      <c r="CQ70" s="61">
        <f t="shared" si="122"/>
        <v>-0.3073022538608351</v>
      </c>
      <c r="CR70" s="61">
        <f t="shared" si="123"/>
        <v>3.2196602372084049E-2</v>
      </c>
      <c r="CS70" s="61">
        <f t="shared" si="124"/>
        <v>-0.30068594610670341</v>
      </c>
      <c r="CT70" s="61">
        <f t="shared" si="125"/>
        <v>-0.14305769894524215</v>
      </c>
      <c r="CU70" s="61">
        <f t="shared" si="126"/>
        <v>-0.44258547096489065</v>
      </c>
      <c r="CV70" s="61">
        <f t="shared" si="127"/>
        <v>-9.4885734987086856E-2</v>
      </c>
      <c r="CW70" s="61">
        <f t="shared" si="128"/>
        <v>0.12117015999233249</v>
      </c>
      <c r="CX70" s="61">
        <f t="shared" si="129"/>
        <v>-0.14787749771365455</v>
      </c>
    </row>
    <row r="71" spans="1:102" x14ac:dyDescent="0.2">
      <c r="A71" s="59">
        <f>+'Indice PondENGHO'!A70</f>
        <v>44774</v>
      </c>
      <c r="B71" s="53">
        <f>+'Indice PondENGHO'!B70</f>
        <v>8</v>
      </c>
      <c r="C71" s="53">
        <f>+'Indice PondENGHO'!C70</f>
        <v>2022</v>
      </c>
      <c r="D71" s="60">
        <f>+'Indice PondENGHO'!BL70</f>
        <v>934.64764404296875</v>
      </c>
      <c r="E71" s="60">
        <f>+'Indice PondENGHO'!BM70</f>
        <v>923.56622314453125</v>
      </c>
      <c r="F71" s="60">
        <f>+'Indice PondENGHO'!BN70</f>
        <v>921.74420166015625</v>
      </c>
      <c r="G71" s="60">
        <f>+'Indice PondENGHO'!BO70</f>
        <v>918.04608154296875</v>
      </c>
      <c r="H71" s="60">
        <f>+'Indice PondENGHO'!BP70</f>
        <v>908.96649169921875</v>
      </c>
      <c r="I71" s="60">
        <f>+'Indice PondENGHO'!CD70</f>
        <v>918.6513671875</v>
      </c>
      <c r="K71" s="61">
        <f t="shared" si="100"/>
        <v>0.89824411769849166</v>
      </c>
      <c r="L71" s="61">
        <f t="shared" si="101"/>
        <v>1.1154705280462198</v>
      </c>
      <c r="M71" s="61">
        <f t="shared" si="102"/>
        <v>1.2556646253204413</v>
      </c>
      <c r="N71" s="61">
        <f t="shared" si="103"/>
        <v>1.568267399564842</v>
      </c>
      <c r="O71" s="61">
        <f t="shared" si="104"/>
        <v>2.2321964467295712</v>
      </c>
      <c r="P71" s="61">
        <f t="shared" si="105"/>
        <v>7.0698431173595662</v>
      </c>
      <c r="Q71" s="61">
        <f t="shared" si="106"/>
        <v>7.0698683706201138</v>
      </c>
      <c r="S71" s="60">
        <f>+'Indice PondENGHO'!D70</f>
        <v>991.3359375</v>
      </c>
      <c r="T71" s="60">
        <f>+'Indice PondENGHO'!P70</f>
        <v>985.94036865234375</v>
      </c>
      <c r="U71" s="60">
        <f>+'Indice PondENGHO'!AB70</f>
        <v>982.34613037109375</v>
      </c>
      <c r="V71" s="60">
        <f>+'Indice PondENGHO'!AN70</f>
        <v>979.2152099609375</v>
      </c>
      <c r="W71" s="60">
        <f>+'Indice PondENGHO'!AZ70</f>
        <v>973.70745849609375</v>
      </c>
      <c r="Y71" s="61">
        <f t="shared" si="107"/>
        <v>2.6185970277599346</v>
      </c>
      <c r="Z71" s="61">
        <f t="shared" si="108"/>
        <v>2.1181082898074526</v>
      </c>
      <c r="AA71" s="61">
        <f t="shared" si="109"/>
        <v>1.9414572047711576</v>
      </c>
      <c r="AB71" s="61">
        <f t="shared" si="110"/>
        <v>1.6137515708623686</v>
      </c>
      <c r="AC71" s="61">
        <f t="shared" si="111"/>
        <v>1.2053098077833448</v>
      </c>
      <c r="AE71" s="60">
        <f>+'Indice PondENGHO'!D70</f>
        <v>991.3359375</v>
      </c>
      <c r="AF71" s="60">
        <f>+'Indice PondENGHO'!E70</f>
        <v>743.6165771484375</v>
      </c>
      <c r="AG71" s="60">
        <f>+'Indice PondENGHO'!F70</f>
        <v>1080.2381591796875</v>
      </c>
      <c r="AH71" s="60">
        <f>+'Indice PondENGHO'!G70</f>
        <v>708.70220947265625</v>
      </c>
      <c r="AI71" s="60">
        <f>+'Indice PondENGHO'!H70</f>
        <v>923.96173095703125</v>
      </c>
      <c r="AJ71" s="60">
        <f>+'Indice PondENGHO'!I70</f>
        <v>1018.0320434570313</v>
      </c>
      <c r="AK71" s="60">
        <f>+'Indice PondENGHO'!J70</f>
        <v>971.273681640625</v>
      </c>
      <c r="AL71" s="60">
        <f>+'Indice PondENGHO'!K70</f>
        <v>680.39715576171875</v>
      </c>
      <c r="AM71" s="60">
        <f>+'Indice PondENGHO'!L70</f>
        <v>859.23638916015625</v>
      </c>
      <c r="AN71" s="60">
        <f>+'Indice PondENGHO'!M70</f>
        <v>696.936767578125</v>
      </c>
      <c r="AO71" s="60">
        <f>+'Indice PondENGHO'!N70</f>
        <v>948.60626220703125</v>
      </c>
      <c r="AP71" s="60">
        <f>+'Indice PondENGHO'!O70</f>
        <v>789.51373291015625</v>
      </c>
      <c r="AQ71" s="60">
        <f t="shared" si="74"/>
        <v>934.64764404296875</v>
      </c>
      <c r="AR71" s="60"/>
      <c r="AS71" s="60">
        <f>+'Indice PondENGHO'!AZ70</f>
        <v>973.70745849609375</v>
      </c>
      <c r="AT71" s="60">
        <f>+'Indice PondENGHO'!BA70</f>
        <v>737.98687744140625</v>
      </c>
      <c r="AU71" s="60">
        <f>+'Indice PondENGHO'!BB70</f>
        <v>1103.1937255859375</v>
      </c>
      <c r="AV71" s="60">
        <f>+'Indice PondENGHO'!BC70</f>
        <v>678.46710205078125</v>
      </c>
      <c r="AW71" s="60">
        <f>+'Indice PondENGHO'!BD70</f>
        <v>932.529052734375</v>
      </c>
      <c r="AX71" s="60">
        <f>+'Indice PondENGHO'!BE70</f>
        <v>987.8238525390625</v>
      </c>
      <c r="AY71" s="60">
        <f>+'Indice PondENGHO'!BF70</f>
        <v>956.80218505859375</v>
      </c>
      <c r="AZ71" s="60">
        <f>+'Indice PondENGHO'!BG70</f>
        <v>670.61505126953125</v>
      </c>
      <c r="BA71" s="60">
        <f>+'Indice PondENGHO'!BH70</f>
        <v>862.60809326171875</v>
      </c>
      <c r="BB71" s="60">
        <f>+'Indice PondENGHO'!BI70</f>
        <v>720.2012939453125</v>
      </c>
      <c r="BC71" s="60">
        <f>+'Indice PondENGHO'!BJ70</f>
        <v>940.96844482421875</v>
      </c>
      <c r="BD71" s="60">
        <f>+'Indice PondENGHO'!BK70</f>
        <v>783.616455078125</v>
      </c>
      <c r="BE71" s="60">
        <f t="shared" si="75"/>
        <v>908.96649169921875</v>
      </c>
      <c r="BG71" s="61">
        <f t="shared" si="76"/>
        <v>2.6185970277599346</v>
      </c>
      <c r="BH71" s="61">
        <f t="shared" si="77"/>
        <v>0.1388842982469318</v>
      </c>
      <c r="BI71" s="61">
        <f t="shared" si="78"/>
        <v>0.90248113866350965</v>
      </c>
      <c r="BJ71" s="61">
        <f t="shared" si="79"/>
        <v>0.64651182219715764</v>
      </c>
      <c r="BK71" s="61">
        <f t="shared" si="80"/>
        <v>0.33923414065769419</v>
      </c>
      <c r="BL71" s="61">
        <f t="shared" si="81"/>
        <v>0.25603594018377224</v>
      </c>
      <c r="BM71" s="61">
        <f t="shared" si="82"/>
        <v>0.7173601581574407</v>
      </c>
      <c r="BN71" s="61">
        <f t="shared" si="83"/>
        <v>0.2349471200267883</v>
      </c>
      <c r="BO71" s="61">
        <f t="shared" si="84"/>
        <v>0.37655513135213764</v>
      </c>
      <c r="BP71" s="61">
        <f t="shared" si="85"/>
        <v>6.2268044101380343E-2</v>
      </c>
      <c r="BQ71" s="61">
        <f t="shared" si="86"/>
        <v>0.30464194644964199</v>
      </c>
      <c r="BR71" s="61">
        <f t="shared" si="87"/>
        <v>0.26543120324342001</v>
      </c>
      <c r="BS71" s="61">
        <f t="shared" si="112"/>
        <v>6.8629479710398114</v>
      </c>
      <c r="BT71" s="61">
        <f t="shared" si="113"/>
        <v>7.2404118918039995</v>
      </c>
      <c r="BV71" s="61">
        <f t="shared" si="114"/>
        <v>1.3002120848355783</v>
      </c>
      <c r="BW71" s="61">
        <f t="shared" si="88"/>
        <v>0.11994192328217208</v>
      </c>
      <c r="BX71" s="61">
        <f t="shared" si="89"/>
        <v>0.68973434945913747</v>
      </c>
      <c r="BY71" s="61">
        <f t="shared" si="90"/>
        <v>0.58110444057703792</v>
      </c>
      <c r="BZ71" s="61">
        <f t="shared" si="91"/>
        <v>0.59490179256913911</v>
      </c>
      <c r="CA71" s="61">
        <f t="shared" si="92"/>
        <v>0.51730693277923057</v>
      </c>
      <c r="CB71" s="61">
        <f t="shared" si="93"/>
        <v>1.1236441294914217</v>
      </c>
      <c r="CC71" s="61">
        <f t="shared" si="94"/>
        <v>0.22373571388640745</v>
      </c>
      <c r="CD71" s="61">
        <f t="shared" si="95"/>
        <v>0.47320239977083195</v>
      </c>
      <c r="CE71" s="61">
        <f t="shared" si="96"/>
        <v>0.14539926407251885</v>
      </c>
      <c r="CF71" s="61">
        <f t="shared" si="97"/>
        <v>0.55633185392639917</v>
      </c>
      <c r="CG71" s="61">
        <f t="shared" si="98"/>
        <v>0.36339623585136133</v>
      </c>
      <c r="CH71" s="61">
        <f t="shared" si="115"/>
        <v>6.6889111205012357</v>
      </c>
      <c r="CI71" s="53">
        <f t="shared" si="116"/>
        <v>6.9744815071251853</v>
      </c>
      <c r="CK71" s="61">
        <f t="shared" si="99"/>
        <v>1.4132872199765898</v>
      </c>
      <c r="CL71" s="61">
        <f t="shared" si="117"/>
        <v>1.8942374964759714E-2</v>
      </c>
      <c r="CM71" s="61">
        <f t="shared" si="118"/>
        <v>0.21274678920437218</v>
      </c>
      <c r="CN71" s="61">
        <f t="shared" si="119"/>
        <v>6.540738162011972E-2</v>
      </c>
      <c r="CO71" s="61">
        <f t="shared" si="120"/>
        <v>-0.25566765191144492</v>
      </c>
      <c r="CP71" s="61">
        <f t="shared" si="121"/>
        <v>-0.26127099259545833</v>
      </c>
      <c r="CQ71" s="61">
        <f t="shared" si="122"/>
        <v>-0.40628397133398098</v>
      </c>
      <c r="CR71" s="61">
        <f t="shared" si="123"/>
        <v>1.1211406140380853E-2</v>
      </c>
      <c r="CS71" s="61">
        <f t="shared" si="124"/>
        <v>-9.664726841869431E-2</v>
      </c>
      <c r="CT71" s="61">
        <f t="shared" si="125"/>
        <v>-8.3131219971138509E-2</v>
      </c>
      <c r="CU71" s="61">
        <f t="shared" si="126"/>
        <v>-0.25168990747675718</v>
      </c>
      <c r="CV71" s="61">
        <f t="shared" si="127"/>
        <v>-9.7965032607941316E-2</v>
      </c>
      <c r="CW71" s="61">
        <f t="shared" si="128"/>
        <v>0.17403685053857565</v>
      </c>
      <c r="CX71" s="61">
        <f t="shared" si="129"/>
        <v>0.26593038467881414</v>
      </c>
    </row>
    <row r="72" spans="1:102" x14ac:dyDescent="0.2">
      <c r="A72" s="59">
        <f>+'Indice PondENGHO'!A71</f>
        <v>44805</v>
      </c>
      <c r="B72" s="53">
        <f>+'Indice PondENGHO'!B71</f>
        <v>9</v>
      </c>
      <c r="C72" s="53">
        <f>+'Indice PondENGHO'!C71</f>
        <v>2022</v>
      </c>
      <c r="D72" s="60">
        <f>+'Indice PondENGHO'!BL71</f>
        <v>990.5836181640625</v>
      </c>
      <c r="E72" s="60">
        <f>+'Indice PondENGHO'!BM71</f>
        <v>977.84014892578125</v>
      </c>
      <c r="F72" s="60">
        <f>+'Indice PondENGHO'!BN71</f>
        <v>975.21856689453125</v>
      </c>
      <c r="G72" s="60">
        <f>+'Indice PondENGHO'!BO71</f>
        <v>970.66644287109375</v>
      </c>
      <c r="H72" s="60">
        <f>+'Indice PondENGHO'!BP71</f>
        <v>959.82373046875</v>
      </c>
      <c r="I72" s="60">
        <f>+'Indice PondENGHO'!CD71</f>
        <v>971.5147705078125</v>
      </c>
      <c r="K72" s="61">
        <f t="shared" si="100"/>
        <v>0.74364489947349821</v>
      </c>
      <c r="L72" s="61">
        <f t="shared" si="101"/>
        <v>0.91705706845529766</v>
      </c>
      <c r="M72" s="61">
        <f t="shared" si="102"/>
        <v>1.0286606547584582</v>
      </c>
      <c r="N72" s="61">
        <f t="shared" si="103"/>
        <v>1.2759458861950443</v>
      </c>
      <c r="O72" s="61">
        <f t="shared" si="104"/>
        <v>1.7891152197774789</v>
      </c>
      <c r="P72" s="61">
        <f t="shared" si="105"/>
        <v>5.754423728659777</v>
      </c>
      <c r="Q72" s="61">
        <f t="shared" si="106"/>
        <v>5.7544575895158712</v>
      </c>
      <c r="S72" s="60">
        <f>+'Indice PondENGHO'!D71</f>
        <v>1053.242431640625</v>
      </c>
      <c r="T72" s="60">
        <f>+'Indice PondENGHO'!P71</f>
        <v>1048.175537109375</v>
      </c>
      <c r="U72" s="60">
        <f>+'Indice PondENGHO'!AB71</f>
        <v>1044.944091796875</v>
      </c>
      <c r="V72" s="60">
        <f>+'Indice PondENGHO'!AN71</f>
        <v>1042.007568359375</v>
      </c>
      <c r="W72" s="60">
        <f>+'Indice PondENGHO'!AZ71</f>
        <v>1036.7330322265625</v>
      </c>
      <c r="Y72" s="61">
        <f t="shared" si="107"/>
        <v>2.2834564974907825</v>
      </c>
      <c r="Z72" s="61">
        <f t="shared" si="108"/>
        <v>1.8661809807294594</v>
      </c>
      <c r="AA72" s="61">
        <f t="shared" si="109"/>
        <v>1.7233326366963932</v>
      </c>
      <c r="AB72" s="61">
        <f t="shared" si="110"/>
        <v>1.4418714876975414</v>
      </c>
      <c r="AC72" s="61">
        <f t="shared" si="111"/>
        <v>1.0884966807395375</v>
      </c>
      <c r="AE72" s="60">
        <f>+'Indice PondENGHO'!D71</f>
        <v>1053.242431640625</v>
      </c>
      <c r="AF72" s="60">
        <f>+'Indice PondENGHO'!E71</f>
        <v>805.9068603515625</v>
      </c>
      <c r="AG72" s="60">
        <f>+'Indice PondENGHO'!F71</f>
        <v>1161.984130859375</v>
      </c>
      <c r="AH72" s="60">
        <f>+'Indice PondENGHO'!G71</f>
        <v>735.07537841796875</v>
      </c>
      <c r="AI72" s="60">
        <f>+'Indice PondENGHO'!H71</f>
        <v>979.0726318359375</v>
      </c>
      <c r="AJ72" s="60">
        <f>+'Indice PondENGHO'!I71</f>
        <v>1064.39892578125</v>
      </c>
      <c r="AK72" s="60">
        <f>+'Indice PondENGHO'!J71</f>
        <v>1026.40869140625</v>
      </c>
      <c r="AL72" s="60">
        <f>+'Indice PondENGHO'!K71</f>
        <v>704.46722412109375</v>
      </c>
      <c r="AM72" s="60">
        <f>+'Indice PondENGHO'!L71</f>
        <v>903.65289306640625</v>
      </c>
      <c r="AN72" s="60">
        <f>+'Indice PondENGHO'!M71</f>
        <v>734.5279541015625</v>
      </c>
      <c r="AO72" s="60">
        <f>+'Indice PondENGHO'!N71</f>
        <v>997.687744140625</v>
      </c>
      <c r="AP72" s="60">
        <f>+'Indice PondENGHO'!O71</f>
        <v>843.14752197265625</v>
      </c>
      <c r="AQ72" s="60">
        <f t="shared" si="74"/>
        <v>990.5836181640625</v>
      </c>
      <c r="AR72" s="60"/>
      <c r="AS72" s="60">
        <f>+'Indice PondENGHO'!AZ71</f>
        <v>1036.7330322265625</v>
      </c>
      <c r="AT72" s="60">
        <f>+'Indice PondENGHO'!BA71</f>
        <v>798.759033203125</v>
      </c>
      <c r="AU72" s="60">
        <f>+'Indice PondENGHO'!BB71</f>
        <v>1183.129150390625</v>
      </c>
      <c r="AV72" s="60">
        <f>+'Indice PondENGHO'!BC71</f>
        <v>697.51385498046875</v>
      </c>
      <c r="AW72" s="60">
        <f>+'Indice PondENGHO'!BD71</f>
        <v>989.20184326171875</v>
      </c>
      <c r="AX72" s="60">
        <f>+'Indice PondENGHO'!BE71</f>
        <v>1028.83251953125</v>
      </c>
      <c r="AY72" s="60">
        <f>+'Indice PondENGHO'!BF71</f>
        <v>1012.6307373046875</v>
      </c>
      <c r="AZ72" s="60">
        <f>+'Indice PondENGHO'!BG71</f>
        <v>691.7406005859375</v>
      </c>
      <c r="BA72" s="60">
        <f>+'Indice PondENGHO'!BH71</f>
        <v>908.58428955078125</v>
      </c>
      <c r="BB72" s="60">
        <f>+'Indice PondENGHO'!BI71</f>
        <v>757.696044921875</v>
      </c>
      <c r="BC72" s="60">
        <f>+'Indice PondENGHO'!BJ71</f>
        <v>985.2452392578125</v>
      </c>
      <c r="BD72" s="60">
        <f>+'Indice PondENGHO'!BK71</f>
        <v>836.91510009765625</v>
      </c>
      <c r="BE72" s="60">
        <f t="shared" si="75"/>
        <v>959.82373046875</v>
      </c>
      <c r="BG72" s="61">
        <f t="shared" si="76"/>
        <v>2.2834564974907825</v>
      </c>
      <c r="BH72" s="61">
        <f t="shared" si="77"/>
        <v>0.14819460396286513</v>
      </c>
      <c r="BI72" s="61">
        <f t="shared" si="78"/>
        <v>0.69902054275654202</v>
      </c>
      <c r="BJ72" s="61">
        <f t="shared" si="79"/>
        <v>0.40043705568422655</v>
      </c>
      <c r="BK72" s="61">
        <f t="shared" si="80"/>
        <v>0.2428943590069291</v>
      </c>
      <c r="BL72" s="61">
        <f t="shared" si="81"/>
        <v>0.20764372897015107</v>
      </c>
      <c r="BM72" s="61">
        <f t="shared" si="82"/>
        <v>0.6128424200138286</v>
      </c>
      <c r="BN72" s="61">
        <f t="shared" si="83"/>
        <v>0.12917048854731902</v>
      </c>
      <c r="BO72" s="61">
        <f t="shared" si="84"/>
        <v>0.36602430651602752</v>
      </c>
      <c r="BP72" s="61">
        <f t="shared" si="85"/>
        <v>6.6290218561970496E-2</v>
      </c>
      <c r="BQ72" s="61">
        <f t="shared" si="86"/>
        <v>0.23046868438825141</v>
      </c>
      <c r="BR72" s="61">
        <f t="shared" si="87"/>
        <v>0.2105492515443044</v>
      </c>
      <c r="BS72" s="61">
        <f t="shared" si="112"/>
        <v>5.5969921574431982</v>
      </c>
      <c r="BT72" s="61">
        <f t="shared" si="113"/>
        <v>5.9847124718716227</v>
      </c>
      <c r="BV72" s="61">
        <f t="shared" si="114"/>
        <v>1.2053098077833448</v>
      </c>
      <c r="BW72" s="61">
        <f t="shared" si="88"/>
        <v>0.12304474003294052</v>
      </c>
      <c r="BX72" s="61">
        <f t="shared" si="89"/>
        <v>0.52497384411888415</v>
      </c>
      <c r="BY72" s="61">
        <f t="shared" si="90"/>
        <v>0.30634241297959508</v>
      </c>
      <c r="BZ72" s="61">
        <f t="shared" si="91"/>
        <v>0.43615213292527644</v>
      </c>
      <c r="CA72" s="61">
        <f t="shared" si="92"/>
        <v>0.36076991249849705</v>
      </c>
      <c r="CB72" s="61">
        <f t="shared" si="93"/>
        <v>0.96089356097662837</v>
      </c>
      <c r="CC72" s="61">
        <f t="shared" si="94"/>
        <v>0.1058787001341296</v>
      </c>
      <c r="CD72" s="61">
        <f t="shared" si="95"/>
        <v>0.49297301127480825</v>
      </c>
      <c r="CE72" s="61">
        <f t="shared" si="96"/>
        <v>0.15526033402972872</v>
      </c>
      <c r="CF72" s="61">
        <f t="shared" si="97"/>
        <v>0.39755680777888081</v>
      </c>
      <c r="CG72" s="61">
        <f t="shared" si="98"/>
        <v>0.29365424701647963</v>
      </c>
      <c r="CH72" s="61">
        <f t="shared" si="115"/>
        <v>5.3628095115491927</v>
      </c>
      <c r="CI72" s="53">
        <f t="shared" si="116"/>
        <v>5.5950619999708628</v>
      </c>
      <c r="CK72" s="61">
        <f t="shared" si="99"/>
        <v>1.194959816751245</v>
      </c>
      <c r="CL72" s="61">
        <f t="shared" si="117"/>
        <v>2.5149863929924604E-2</v>
      </c>
      <c r="CM72" s="61">
        <f t="shared" si="118"/>
        <v>0.17404669863765787</v>
      </c>
      <c r="CN72" s="61">
        <f t="shared" si="119"/>
        <v>9.409464270463147E-2</v>
      </c>
      <c r="CO72" s="61">
        <f t="shared" si="120"/>
        <v>-0.19325777391834734</v>
      </c>
      <c r="CP72" s="61">
        <f t="shared" si="121"/>
        <v>-0.15312618352834598</v>
      </c>
      <c r="CQ72" s="61">
        <f t="shared" si="122"/>
        <v>-0.34805114096279977</v>
      </c>
      <c r="CR72" s="61">
        <f t="shared" si="123"/>
        <v>2.3291788413189421E-2</v>
      </c>
      <c r="CS72" s="61">
        <f t="shared" si="124"/>
        <v>-0.12694870475878073</v>
      </c>
      <c r="CT72" s="61">
        <f t="shared" si="125"/>
        <v>-8.8970115467758223E-2</v>
      </c>
      <c r="CU72" s="61">
        <f t="shared" si="126"/>
        <v>-0.1670881233906294</v>
      </c>
      <c r="CV72" s="61">
        <f t="shared" si="127"/>
        <v>-8.310499547217523E-2</v>
      </c>
      <c r="CW72" s="61">
        <f t="shared" si="128"/>
        <v>0.2341826458940055</v>
      </c>
      <c r="CX72" s="61">
        <f t="shared" si="129"/>
        <v>0.38965047190075985</v>
      </c>
    </row>
    <row r="73" spans="1:102" x14ac:dyDescent="0.2">
      <c r="A73" s="59">
        <f>+'Indice PondENGHO'!A72</f>
        <v>44835</v>
      </c>
      <c r="B73" s="53">
        <f>+'Indice PondENGHO'!B72</f>
        <v>10</v>
      </c>
      <c r="C73" s="53">
        <f>+'Indice PondENGHO'!C72</f>
        <v>2022</v>
      </c>
      <c r="D73" s="60">
        <f>+'Indice PondENGHO'!BL72</f>
        <v>1053.056396484375</v>
      </c>
      <c r="E73" s="60">
        <f>+'Indice PondENGHO'!BM72</f>
        <v>1039.91796875</v>
      </c>
      <c r="F73" s="60">
        <f>+'Indice PondENGHO'!BN72</f>
        <v>1037.65087890625</v>
      </c>
      <c r="G73" s="60">
        <f>+'Indice PondENGHO'!BO72</f>
        <v>1032.5263671875</v>
      </c>
      <c r="H73" s="60">
        <f>+'Indice PondENGHO'!BP72</f>
        <v>1021.459228515625</v>
      </c>
      <c r="I73" s="60">
        <f>+'Indice PondENGHO'!CD72</f>
        <v>1033.5120849609375</v>
      </c>
      <c r="K73" s="61">
        <f t="shared" si="100"/>
        <v>0.78535594619387905</v>
      </c>
      <c r="L73" s="61">
        <f t="shared" si="101"/>
        <v>0.99184292599313639</v>
      </c>
      <c r="M73" s="61">
        <f t="shared" si="102"/>
        <v>1.1356309677264842</v>
      </c>
      <c r="N73" s="61">
        <f t="shared" si="103"/>
        <v>1.4183686786235892</v>
      </c>
      <c r="O73" s="61">
        <f t="shared" si="104"/>
        <v>2.0503016479572045</v>
      </c>
      <c r="P73" s="61">
        <f t="shared" si="105"/>
        <v>6.381500166494293</v>
      </c>
      <c r="Q73" s="61">
        <f t="shared" si="106"/>
        <v>6.3815102286832959</v>
      </c>
      <c r="S73" s="60">
        <f>+'Indice PondENGHO'!D72</f>
        <v>1117.43798828125</v>
      </c>
      <c r="T73" s="60">
        <f>+'Indice PondENGHO'!P72</f>
        <v>1112.39453125</v>
      </c>
      <c r="U73" s="60">
        <f>+'Indice PondENGHO'!AB72</f>
        <v>1109.0345458984375</v>
      </c>
      <c r="V73" s="60">
        <f>+'Indice PondENGHO'!AN72</f>
        <v>1106.28564453125</v>
      </c>
      <c r="W73" s="60">
        <f>+'Indice PondENGHO'!AZ72</f>
        <v>1101.275390625</v>
      </c>
      <c r="Y73" s="61">
        <f t="shared" si="107"/>
        <v>2.2341805943441448</v>
      </c>
      <c r="Z73" s="61">
        <f t="shared" si="108"/>
        <v>1.8187858427236736</v>
      </c>
      <c r="AA73" s="61">
        <f t="shared" si="109"/>
        <v>1.6676723361019834</v>
      </c>
      <c r="AB73" s="61">
        <f t="shared" si="110"/>
        <v>1.3959732441499388</v>
      </c>
      <c r="AC73" s="61">
        <f t="shared" si="111"/>
        <v>1.0556295099036896</v>
      </c>
      <c r="AE73" s="60">
        <f>+'Indice PondENGHO'!D72</f>
        <v>1117.43798828125</v>
      </c>
      <c r="AF73" s="60">
        <f>+'Indice PondENGHO'!E72</f>
        <v>852.08245849609375</v>
      </c>
      <c r="AG73" s="60">
        <f>+'Indice PondENGHO'!F72</f>
        <v>1235.37646484375</v>
      </c>
      <c r="AH73" s="60">
        <f>+'Indice PondENGHO'!G72</f>
        <v>789.531494140625</v>
      </c>
      <c r="AI73" s="60">
        <f>+'Indice PondENGHO'!H72</f>
        <v>1028.5709228515625</v>
      </c>
      <c r="AJ73" s="60">
        <f>+'Indice PondENGHO'!I72</f>
        <v>1138.16064453125</v>
      </c>
      <c r="AK73" s="60">
        <f>+'Indice PondENGHO'!J72</f>
        <v>1076.4149169921875</v>
      </c>
      <c r="AL73" s="60">
        <f>+'Indice PondENGHO'!K72</f>
        <v>794.21343994140625</v>
      </c>
      <c r="AM73" s="60">
        <f>+'Indice PondENGHO'!L72</f>
        <v>955.02850341796875</v>
      </c>
      <c r="AN73" s="60">
        <f>+'Indice PondENGHO'!M72</f>
        <v>803.32904052734375</v>
      </c>
      <c r="AO73" s="60">
        <f>+'Indice PondENGHO'!N72</f>
        <v>1070.8411865234375</v>
      </c>
      <c r="AP73" s="60">
        <f>+'Indice PondENGHO'!O72</f>
        <v>895.5474853515625</v>
      </c>
      <c r="AQ73" s="60">
        <f t="shared" si="74"/>
        <v>1053.056396484375</v>
      </c>
      <c r="AR73" s="60"/>
      <c r="AS73" s="60">
        <f>+'Indice PondENGHO'!AZ72</f>
        <v>1101.275390625</v>
      </c>
      <c r="AT73" s="60">
        <f>+'Indice PondENGHO'!BA72</f>
        <v>844.550048828125</v>
      </c>
      <c r="AU73" s="60">
        <f>+'Indice PondENGHO'!BB72</f>
        <v>1257.77734375</v>
      </c>
      <c r="AV73" s="60">
        <f>+'Indice PondENGHO'!BC72</f>
        <v>749.8323974609375</v>
      </c>
      <c r="AW73" s="60">
        <f>+'Indice PondENGHO'!BD72</f>
        <v>1037.410400390625</v>
      </c>
      <c r="AX73" s="60">
        <f>+'Indice PondENGHO'!BE72</f>
        <v>1103.5361328125</v>
      </c>
      <c r="AY73" s="60">
        <f>+'Indice PondENGHO'!BF72</f>
        <v>1057.1837158203125</v>
      </c>
      <c r="AZ73" s="60">
        <f>+'Indice PondENGHO'!BG72</f>
        <v>780.94525146484375</v>
      </c>
      <c r="BA73" s="60">
        <f>+'Indice PondENGHO'!BH72</f>
        <v>959.88568115234375</v>
      </c>
      <c r="BB73" s="60">
        <f>+'Indice PondENGHO'!BI72</f>
        <v>840.6884765625</v>
      </c>
      <c r="BC73" s="60">
        <f>+'Indice PondENGHO'!BJ72</f>
        <v>1060.4410400390625</v>
      </c>
      <c r="BD73" s="60">
        <f>+'Indice PondENGHO'!BK72</f>
        <v>889.328857421875</v>
      </c>
      <c r="BE73" s="60">
        <f t="shared" si="75"/>
        <v>1021.459228515625</v>
      </c>
      <c r="BG73" s="61">
        <f t="shared" si="76"/>
        <v>2.2341805943441448</v>
      </c>
      <c r="BH73" s="61">
        <f t="shared" si="77"/>
        <v>0.10365288370035949</v>
      </c>
      <c r="BI73" s="61">
        <f t="shared" si="78"/>
        <v>0.59214907015733742</v>
      </c>
      <c r="BJ73" s="61">
        <f t="shared" si="79"/>
        <v>0.78014508575290997</v>
      </c>
      <c r="BK73" s="61">
        <f t="shared" si="80"/>
        <v>0.20583863689967655</v>
      </c>
      <c r="BL73" s="61">
        <f t="shared" si="81"/>
        <v>0.31167267340126442</v>
      </c>
      <c r="BM73" s="61">
        <f t="shared" si="82"/>
        <v>0.52444773342999951</v>
      </c>
      <c r="BN73" s="61">
        <f t="shared" si="83"/>
        <v>0.45442152833576416</v>
      </c>
      <c r="BO73" s="61">
        <f t="shared" si="84"/>
        <v>0.39946554244304194</v>
      </c>
      <c r="BP73" s="61">
        <f t="shared" si="85"/>
        <v>0.11447627445073374</v>
      </c>
      <c r="BQ73" s="61">
        <f t="shared" si="86"/>
        <v>0.32410504944307267</v>
      </c>
      <c r="BR73" s="61">
        <f t="shared" si="87"/>
        <v>0.19408991947131349</v>
      </c>
      <c r="BS73" s="61">
        <f t="shared" si="112"/>
        <v>6.2386449918296192</v>
      </c>
      <c r="BT73" s="61">
        <f t="shared" si="113"/>
        <v>6.3066637863544495</v>
      </c>
      <c r="BV73" s="61">
        <f t="shared" si="114"/>
        <v>1.0884966807395375</v>
      </c>
      <c r="BW73" s="61">
        <f t="shared" si="88"/>
        <v>8.7800113501553631E-2</v>
      </c>
      <c r="BX73" s="61">
        <f t="shared" si="89"/>
        <v>0.46427368710171973</v>
      </c>
      <c r="BY73" s="61">
        <f t="shared" si="90"/>
        <v>0.79688968944737215</v>
      </c>
      <c r="BZ73" s="61">
        <f t="shared" si="91"/>
        <v>0.351353211062568</v>
      </c>
      <c r="CA73" s="61">
        <f t="shared" si="92"/>
        <v>0.62237574246839067</v>
      </c>
      <c r="CB73" s="61">
        <f t="shared" si="93"/>
        <v>0.7261929881363568</v>
      </c>
      <c r="CC73" s="61">
        <f t="shared" si="94"/>
        <v>0.42339378497745467</v>
      </c>
      <c r="CD73" s="61">
        <f t="shared" si="95"/>
        <v>0.52092552944977877</v>
      </c>
      <c r="CE73" s="61">
        <f t="shared" si="96"/>
        <v>0.32545048456846309</v>
      </c>
      <c r="CF73" s="61">
        <f t="shared" si="97"/>
        <v>0.63940054584483741</v>
      </c>
      <c r="CG73" s="61">
        <f t="shared" si="98"/>
        <v>0.27347762647486901</v>
      </c>
      <c r="CH73" s="61">
        <f t="shared" si="115"/>
        <v>6.3200300837728998</v>
      </c>
      <c r="CI73" s="53">
        <f t="shared" si="116"/>
        <v>6.4215434657751258</v>
      </c>
      <c r="CK73" s="61">
        <f t="shared" si="99"/>
        <v>1.1785510844404552</v>
      </c>
      <c r="CL73" s="61">
        <f t="shared" si="117"/>
        <v>1.5852770198805863E-2</v>
      </c>
      <c r="CM73" s="61">
        <f t="shared" si="118"/>
        <v>0.12787538305561769</v>
      </c>
      <c r="CN73" s="61">
        <f t="shared" si="119"/>
        <v>-1.6744603694462179E-2</v>
      </c>
      <c r="CO73" s="61">
        <f t="shared" si="120"/>
        <v>-0.14551457416289146</v>
      </c>
      <c r="CP73" s="61">
        <f t="shared" si="121"/>
        <v>-0.31070306906712625</v>
      </c>
      <c r="CQ73" s="61">
        <f t="shared" si="122"/>
        <v>-0.20174525470635729</v>
      </c>
      <c r="CR73" s="61">
        <f t="shared" si="123"/>
        <v>3.102774335830949E-2</v>
      </c>
      <c r="CS73" s="61">
        <f t="shared" si="124"/>
        <v>-0.12145998700673682</v>
      </c>
      <c r="CT73" s="61">
        <f t="shared" si="125"/>
        <v>-0.21097421011772935</v>
      </c>
      <c r="CU73" s="61">
        <f t="shared" si="126"/>
        <v>-0.31529549640176474</v>
      </c>
      <c r="CV73" s="61">
        <f t="shared" si="127"/>
        <v>-7.9387707003555519E-2</v>
      </c>
      <c r="CW73" s="61">
        <f t="shared" si="128"/>
        <v>-8.1385091943280585E-2</v>
      </c>
      <c r="CX73" s="61">
        <f t="shared" si="129"/>
        <v>-0.11487967942067634</v>
      </c>
    </row>
    <row r="74" spans="1:102" x14ac:dyDescent="0.2">
      <c r="A74" s="59">
        <f>+'Indice PondENGHO'!A73</f>
        <v>44866</v>
      </c>
      <c r="B74" s="53">
        <f>+'Indice PondENGHO'!B73</f>
        <v>11</v>
      </c>
      <c r="C74" s="53">
        <f>+'Indice PondENGHO'!C73</f>
        <v>2022</v>
      </c>
      <c r="D74" s="60">
        <f>+'Indice PondENGHO'!BL73</f>
        <v>1105.0479736328125</v>
      </c>
      <c r="E74" s="60">
        <f>+'Indice PondENGHO'!BM73</f>
        <v>1092.7877197265625</v>
      </c>
      <c r="F74" s="60">
        <f>+'Indice PondENGHO'!BN73</f>
        <v>1090.7315673828125</v>
      </c>
      <c r="G74" s="60">
        <f>+'Indice PondENGHO'!BO73</f>
        <v>1086.1041259765625</v>
      </c>
      <c r="H74" s="60">
        <f>+'Indice PondENGHO'!BP73</f>
        <v>1075.3597412109375</v>
      </c>
      <c r="I74" s="60">
        <f>+'Indice PondENGHO'!CD73</f>
        <v>1086.802490234375</v>
      </c>
      <c r="K74" s="61">
        <f t="shared" si="100"/>
        <v>0.61438776164599052</v>
      </c>
      <c r="L74" s="61">
        <f t="shared" si="101"/>
        <v>0.79404946510126884</v>
      </c>
      <c r="M74" s="61">
        <f t="shared" si="102"/>
        <v>0.90760776849564984</v>
      </c>
      <c r="N74" s="61">
        <f t="shared" si="103"/>
        <v>1.1547770369987671</v>
      </c>
      <c r="O74" s="61">
        <f t="shared" si="104"/>
        <v>1.6854411610513682</v>
      </c>
      <c r="P74" s="61">
        <f t="shared" si="105"/>
        <v>5.1562631932930447</v>
      </c>
      <c r="Q74" s="61">
        <f t="shared" si="106"/>
        <v>5.1562440390285014</v>
      </c>
      <c r="S74" s="60">
        <f>+'Indice PondENGHO'!D73</f>
        <v>1162.912353515625</v>
      </c>
      <c r="T74" s="60">
        <f>+'Indice PondENGHO'!P73</f>
        <v>1157.1651611328125</v>
      </c>
      <c r="U74" s="60">
        <f>+'Indice PondENGHO'!AB73</f>
        <v>1153.3316650390625</v>
      </c>
      <c r="V74" s="60">
        <f>+'Indice PondENGHO'!AN73</f>
        <v>1150.1649169921875</v>
      </c>
      <c r="W74" s="60">
        <f>+'Indice PondENGHO'!AZ73</f>
        <v>1144.4962158203125</v>
      </c>
      <c r="Y74" s="61">
        <f t="shared" si="107"/>
        <v>1.4887420760980221</v>
      </c>
      <c r="Z74" s="61">
        <f t="shared" si="108"/>
        <v>1.1922849256474457</v>
      </c>
      <c r="AA74" s="61">
        <f t="shared" si="109"/>
        <v>1.083287075156149</v>
      </c>
      <c r="AB74" s="61">
        <f t="shared" si="110"/>
        <v>0.8958648718520057</v>
      </c>
      <c r="AC74" s="61">
        <f t="shared" si="111"/>
        <v>0.66424790413196488</v>
      </c>
      <c r="AE74" s="60">
        <f>+'Indice PondENGHO'!D73</f>
        <v>1162.912353515625</v>
      </c>
      <c r="AF74" s="60">
        <f>+'Indice PondENGHO'!E73</f>
        <v>899.206298828125</v>
      </c>
      <c r="AG74" s="60">
        <f>+'Indice PondENGHO'!F73</f>
        <v>1299.2508544921875</v>
      </c>
      <c r="AH74" s="60">
        <f>+'Indice PondENGHO'!G73</f>
        <v>852.5345458984375</v>
      </c>
      <c r="AI74" s="60">
        <f>+'Indice PondENGHO'!H73</f>
        <v>1082.76953125</v>
      </c>
      <c r="AJ74" s="60">
        <f>+'Indice PondENGHO'!I73</f>
        <v>1188.4271240234375</v>
      </c>
      <c r="AK74" s="60">
        <f>+'Indice PondENGHO'!J73</f>
        <v>1138.8302001953125</v>
      </c>
      <c r="AL74" s="60">
        <f>+'Indice PondENGHO'!K73</f>
        <v>846.30853271484375</v>
      </c>
      <c r="AM74" s="60">
        <f>+'Indice PondENGHO'!L73</f>
        <v>996.25640869140625</v>
      </c>
      <c r="AN74" s="60">
        <f>+'Indice PondENGHO'!M73</f>
        <v>854.7861328125</v>
      </c>
      <c r="AO74" s="60">
        <f>+'Indice PondENGHO'!N73</f>
        <v>1128.5810546875</v>
      </c>
      <c r="AP74" s="60">
        <f>+'Indice PondENGHO'!O73</f>
        <v>947.83880615234375</v>
      </c>
      <c r="AQ74" s="60">
        <f t="shared" si="74"/>
        <v>1105.0479736328125</v>
      </c>
      <c r="AR74" s="60"/>
      <c r="AS74" s="60">
        <f>+'Indice PondENGHO'!AZ73</f>
        <v>1144.4962158203125</v>
      </c>
      <c r="AT74" s="60">
        <f>+'Indice PondENGHO'!BA73</f>
        <v>890.89678955078125</v>
      </c>
      <c r="AU74" s="60">
        <f>+'Indice PondENGHO'!BB73</f>
        <v>1326.7017822265625</v>
      </c>
      <c r="AV74" s="60">
        <f>+'Indice PondENGHO'!BC73</f>
        <v>816.743896484375</v>
      </c>
      <c r="AW74" s="60">
        <f>+'Indice PondENGHO'!BD73</f>
        <v>1094.1810302734375</v>
      </c>
      <c r="AX74" s="60">
        <f>+'Indice PondENGHO'!BE73</f>
        <v>1145.6220703125</v>
      </c>
      <c r="AY74" s="60">
        <f>+'Indice PondENGHO'!BF73</f>
        <v>1122.5367431640625</v>
      </c>
      <c r="AZ74" s="60">
        <f>+'Indice PondENGHO'!BG73</f>
        <v>835.31903076171875</v>
      </c>
      <c r="BA74" s="60">
        <f>+'Indice PondENGHO'!BH73</f>
        <v>999.0003662109375</v>
      </c>
      <c r="BB74" s="60">
        <f>+'Indice PondENGHO'!BI73</f>
        <v>893.27655029296875</v>
      </c>
      <c r="BC74" s="60">
        <f>+'Indice PondENGHO'!BJ73</f>
        <v>1119.80126953125</v>
      </c>
      <c r="BD74" s="60">
        <f>+'Indice PondENGHO'!BK73</f>
        <v>941.1273193359375</v>
      </c>
      <c r="BE74" s="60">
        <f t="shared" si="75"/>
        <v>1075.3597412109375</v>
      </c>
      <c r="BG74" s="61">
        <f t="shared" si="76"/>
        <v>1.4887420760980221</v>
      </c>
      <c r="BH74" s="61">
        <f t="shared" si="77"/>
        <v>9.9505949007103162E-2</v>
      </c>
      <c r="BI74" s="61">
        <f t="shared" si="78"/>
        <v>0.48478215715818573</v>
      </c>
      <c r="BJ74" s="61">
        <f t="shared" si="79"/>
        <v>0.84904325100809319</v>
      </c>
      <c r="BK74" s="61">
        <f t="shared" si="80"/>
        <v>0.21201390214999247</v>
      </c>
      <c r="BL74" s="61">
        <f t="shared" si="81"/>
        <v>0.19979548929588609</v>
      </c>
      <c r="BM74" s="61">
        <f t="shared" si="82"/>
        <v>0.61575591666412288</v>
      </c>
      <c r="BN74" s="61">
        <f t="shared" si="83"/>
        <v>0.24812988792581944</v>
      </c>
      <c r="BO74" s="61">
        <f t="shared" si="84"/>
        <v>0.30154567896283652</v>
      </c>
      <c r="BP74" s="61">
        <f t="shared" si="85"/>
        <v>8.0538760916119917E-2</v>
      </c>
      <c r="BQ74" s="61">
        <f t="shared" si="86"/>
        <v>0.24063917428035095</v>
      </c>
      <c r="BR74" s="61">
        <f t="shared" si="87"/>
        <v>0.18219695691663079</v>
      </c>
      <c r="BS74" s="61">
        <f t="shared" si="112"/>
        <v>5.0026892003831618</v>
      </c>
      <c r="BT74" s="61">
        <f t="shared" si="113"/>
        <v>4.937207287473977</v>
      </c>
      <c r="BV74" s="61">
        <f t="shared" si="114"/>
        <v>1.0556295099036896</v>
      </c>
      <c r="BW74" s="61">
        <f t="shared" si="88"/>
        <v>8.3503455229695184E-2</v>
      </c>
      <c r="BX74" s="61">
        <f t="shared" si="89"/>
        <v>0.40280833867816201</v>
      </c>
      <c r="BY74" s="61">
        <f t="shared" si="90"/>
        <v>0.95766535679654552</v>
      </c>
      <c r="BZ74" s="61">
        <f t="shared" si="91"/>
        <v>0.38878898583722621</v>
      </c>
      <c r="CA74" s="61">
        <f t="shared" si="92"/>
        <v>0.32947199191090004</v>
      </c>
      <c r="CB74" s="61">
        <f t="shared" si="93"/>
        <v>1.0009478813244184</v>
      </c>
      <c r="CC74" s="61">
        <f t="shared" si="94"/>
        <v>0.24250290615800571</v>
      </c>
      <c r="CD74" s="61">
        <f t="shared" si="95"/>
        <v>0.37321301487621783</v>
      </c>
      <c r="CE74" s="61">
        <f t="shared" si="96"/>
        <v>0.19377785441375869</v>
      </c>
      <c r="CF74" s="61">
        <f t="shared" si="97"/>
        <v>0.4742915988254765</v>
      </c>
      <c r="CG74" s="61">
        <f t="shared" si="98"/>
        <v>0.25395912331901005</v>
      </c>
      <c r="CH74" s="61">
        <f t="shared" si="115"/>
        <v>5.7565600172731051</v>
      </c>
      <c r="CI74" s="53">
        <f t="shared" si="116"/>
        <v>5.2768148929096537</v>
      </c>
      <c r="CK74" s="61">
        <f t="shared" si="99"/>
        <v>0.82449417196605723</v>
      </c>
      <c r="CL74" s="61">
        <f t="shared" si="117"/>
        <v>1.6002493777407978E-2</v>
      </c>
      <c r="CM74" s="61">
        <f t="shared" si="118"/>
        <v>8.1973818480023719E-2</v>
      </c>
      <c r="CN74" s="61">
        <f t="shared" si="119"/>
        <v>-0.10862210578845233</v>
      </c>
      <c r="CO74" s="61">
        <f t="shared" si="120"/>
        <v>-0.17677508368723374</v>
      </c>
      <c r="CP74" s="61">
        <f t="shared" si="121"/>
        <v>-0.12967650261501396</v>
      </c>
      <c r="CQ74" s="61">
        <f t="shared" si="122"/>
        <v>-0.38519196466029548</v>
      </c>
      <c r="CR74" s="61">
        <f t="shared" si="123"/>
        <v>5.6269817678137324E-3</v>
      </c>
      <c r="CS74" s="61">
        <f t="shared" si="124"/>
        <v>-7.1667335913381314E-2</v>
      </c>
      <c r="CT74" s="61">
        <f t="shared" si="125"/>
        <v>-0.11323909349763878</v>
      </c>
      <c r="CU74" s="61">
        <f t="shared" si="126"/>
        <v>-0.23365242454512555</v>
      </c>
      <c r="CV74" s="61">
        <f t="shared" si="127"/>
        <v>-7.1762166402379257E-2</v>
      </c>
      <c r="CW74" s="61">
        <f t="shared" si="128"/>
        <v>-0.75387081688994328</v>
      </c>
      <c r="CX74" s="61">
        <f t="shared" si="129"/>
        <v>-0.3396076054356767</v>
      </c>
    </row>
    <row r="75" spans="1:102" x14ac:dyDescent="0.2">
      <c r="A75" s="59">
        <f>+'Indice PondENGHO'!A74</f>
        <v>44896</v>
      </c>
      <c r="B75" s="53">
        <f>+'Indice PondENGHO'!B74</f>
        <v>12</v>
      </c>
      <c r="C75" s="53">
        <f>+'Indice PondENGHO'!C74</f>
        <v>2022</v>
      </c>
      <c r="D75" s="60">
        <f>+'Indice PondENGHO'!BL74</f>
        <v>1153.0035400390625</v>
      </c>
      <c r="E75" s="60">
        <f>+'Indice PondENGHO'!BM74</f>
        <v>1143.573974609375</v>
      </c>
      <c r="F75" s="60">
        <f>+'Indice PondENGHO'!BN74</f>
        <v>1142.9287109375</v>
      </c>
      <c r="G75" s="60">
        <f>+'Indice PondENGHO'!BO74</f>
        <v>1139.7637939453125</v>
      </c>
      <c r="H75" s="60">
        <f>+'Indice PondENGHO'!BP74</f>
        <v>1130.8719482421875</v>
      </c>
      <c r="I75" s="60">
        <f>+'Indice PondENGHO'!CD74</f>
        <v>1139.6593017578125</v>
      </c>
      <c r="K75" s="61">
        <f t="shared" si="100"/>
        <v>0.5389066261729264</v>
      </c>
      <c r="L75" s="61">
        <f t="shared" si="101"/>
        <v>0.72535634611921262</v>
      </c>
      <c r="M75" s="61">
        <f t="shared" si="102"/>
        <v>0.84873737838843044</v>
      </c>
      <c r="N75" s="61">
        <f t="shared" si="103"/>
        <v>1.0998324065009761</v>
      </c>
      <c r="O75" s="61">
        <f t="shared" si="104"/>
        <v>1.650722717821075</v>
      </c>
      <c r="P75" s="61">
        <f t="shared" si="105"/>
        <v>4.8635554750026202</v>
      </c>
      <c r="Q75" s="61">
        <f t="shared" si="106"/>
        <v>4.8635158640498277</v>
      </c>
      <c r="S75" s="60">
        <f>+'Indice PondENGHO'!D74</f>
        <v>1198.386474609375</v>
      </c>
      <c r="T75" s="60">
        <f>+'Indice PondENGHO'!P74</f>
        <v>1195.371337890625</v>
      </c>
      <c r="U75" s="60">
        <f>+'Indice PondENGHO'!AB74</f>
        <v>1193.5186767578125</v>
      </c>
      <c r="V75" s="60">
        <f>+'Indice PondENGHO'!AN74</f>
        <v>1191.5604248046875</v>
      </c>
      <c r="W75" s="60">
        <f>+'Indice PondENGHO'!AZ74</f>
        <v>1188.1949462890625</v>
      </c>
      <c r="Y75" s="61">
        <f t="shared" si="107"/>
        <v>1.1067128677223568</v>
      </c>
      <c r="Z75" s="61">
        <f t="shared" si="108"/>
        <v>0.96824152791841844</v>
      </c>
      <c r="AA75" s="61">
        <f t="shared" si="109"/>
        <v>0.93494737813580497</v>
      </c>
      <c r="AB75" s="61">
        <f t="shared" si="110"/>
        <v>0.803463202352239</v>
      </c>
      <c r="AC75" s="61">
        <f t="shared" si="111"/>
        <v>0.63793028662478213</v>
      </c>
      <c r="AE75" s="60">
        <f>+'Indice PondENGHO'!D74</f>
        <v>1198.386474609375</v>
      </c>
      <c r="AF75" s="60">
        <f>+'Indice PondENGHO'!E74</f>
        <v>959.61126708984375</v>
      </c>
      <c r="AG75" s="60">
        <f>+'Indice PondENGHO'!F74</f>
        <v>1353.13720703125</v>
      </c>
      <c r="AH75" s="60">
        <f>+'Indice PondENGHO'!G74</f>
        <v>887.80291748046875</v>
      </c>
      <c r="AI75" s="60">
        <f>+'Indice PondENGHO'!H74</f>
        <v>1147.9754638671875</v>
      </c>
      <c r="AJ75" s="60">
        <f>+'Indice PondENGHO'!I74</f>
        <v>1255.6455078125</v>
      </c>
      <c r="AK75" s="60">
        <f>+'Indice PondENGHO'!J74</f>
        <v>1207.1695556640625</v>
      </c>
      <c r="AL75" s="60">
        <f>+'Indice PondENGHO'!K74</f>
        <v>872.92218017578125</v>
      </c>
      <c r="AM75" s="60">
        <f>+'Indice PondENGHO'!L74</f>
        <v>1045.374755859375</v>
      </c>
      <c r="AN75" s="60">
        <f>+'Indice PondENGHO'!M74</f>
        <v>917.15875244140625</v>
      </c>
      <c r="AO75" s="60">
        <f>+'Indice PondENGHO'!N74</f>
        <v>1207.6639404296875</v>
      </c>
      <c r="AP75" s="60">
        <f>+'Indice PondENGHO'!O74</f>
        <v>1001.73828125</v>
      </c>
      <c r="AQ75" s="60">
        <f t="shared" si="74"/>
        <v>1153.0035400390625</v>
      </c>
      <c r="AR75" s="60"/>
      <c r="AS75" s="60">
        <f>+'Indice PondENGHO'!AZ74</f>
        <v>1188.1949462890625</v>
      </c>
      <c r="AT75" s="60">
        <f>+'Indice PondENGHO'!BA74</f>
        <v>950.75909423828125</v>
      </c>
      <c r="AU75" s="60">
        <f>+'Indice PondENGHO'!BB74</f>
        <v>1381.398681640625</v>
      </c>
      <c r="AV75" s="60">
        <f>+'Indice PondENGHO'!BC74</f>
        <v>851.20269775390625</v>
      </c>
      <c r="AW75" s="60">
        <f>+'Indice PondENGHO'!BD74</f>
        <v>1158.5869140625</v>
      </c>
      <c r="AX75" s="60">
        <f>+'Indice PondENGHO'!BE74</f>
        <v>1210.7161865234375</v>
      </c>
      <c r="AY75" s="60">
        <f>+'Indice PondENGHO'!BF74</f>
        <v>1186.533447265625</v>
      </c>
      <c r="AZ75" s="60">
        <f>+'Indice PondENGHO'!BG74</f>
        <v>859.49407958984375</v>
      </c>
      <c r="BA75" s="60">
        <f>+'Indice PondENGHO'!BH74</f>
        <v>1043.866943359375</v>
      </c>
      <c r="BB75" s="60">
        <f>+'Indice PondENGHO'!BI74</f>
        <v>963.5279541015625</v>
      </c>
      <c r="BC75" s="60">
        <f>+'Indice PondENGHO'!BJ74</f>
        <v>1199.9931640625</v>
      </c>
      <c r="BD75" s="60">
        <f>+'Indice PondENGHO'!BK74</f>
        <v>995.596923828125</v>
      </c>
      <c r="BE75" s="60">
        <f t="shared" si="75"/>
        <v>1130.8719482421875</v>
      </c>
      <c r="BG75" s="61">
        <f t="shared" si="76"/>
        <v>1.1067128677223568</v>
      </c>
      <c r="BH75" s="61">
        <f t="shared" si="77"/>
        <v>0.12154903873830164</v>
      </c>
      <c r="BI75" s="61">
        <f t="shared" si="78"/>
        <v>0.38973476703086257</v>
      </c>
      <c r="BJ75" s="61">
        <f t="shared" si="79"/>
        <v>0.45292274782786746</v>
      </c>
      <c r="BK75" s="61">
        <f t="shared" si="80"/>
        <v>0.24307137203603488</v>
      </c>
      <c r="BL75" s="61">
        <f t="shared" si="81"/>
        <v>0.25460432299950519</v>
      </c>
      <c r="BM75" s="61">
        <f t="shared" si="82"/>
        <v>0.64247912968797716</v>
      </c>
      <c r="BN75" s="61">
        <f t="shared" si="83"/>
        <v>0.12079728163104092</v>
      </c>
      <c r="BO75" s="61">
        <f t="shared" si="84"/>
        <v>0.34235453282120859</v>
      </c>
      <c r="BP75" s="61">
        <f t="shared" si="85"/>
        <v>9.3030249280660296E-2</v>
      </c>
      <c r="BQ75" s="61">
        <f t="shared" si="86"/>
        <v>0.31408236111596716</v>
      </c>
      <c r="BR75" s="61">
        <f t="shared" si="87"/>
        <v>0.17896435568254626</v>
      </c>
      <c r="BS75" s="61">
        <f t="shared" si="112"/>
        <v>4.2603030265743289</v>
      </c>
      <c r="BT75" s="61">
        <f t="shared" si="113"/>
        <v>4.3396818554942485</v>
      </c>
      <c r="BV75" s="61">
        <f t="shared" si="114"/>
        <v>0.66424790413196488</v>
      </c>
      <c r="BW75" s="61">
        <f t="shared" si="88"/>
        <v>0.10244858016728819</v>
      </c>
      <c r="BX75" s="61">
        <f t="shared" si="89"/>
        <v>0.30363734624611394</v>
      </c>
      <c r="BY75" s="61">
        <f t="shared" si="90"/>
        <v>0.46846855610114602</v>
      </c>
      <c r="BZ75" s="61">
        <f t="shared" si="91"/>
        <v>0.4189701162486153</v>
      </c>
      <c r="CA75" s="61">
        <f t="shared" si="92"/>
        <v>0.48405029987193254</v>
      </c>
      <c r="CB75" s="61">
        <f t="shared" si="93"/>
        <v>0.9310448996431151</v>
      </c>
      <c r="CC75" s="61">
        <f t="shared" si="94"/>
        <v>0.10241464179659703</v>
      </c>
      <c r="CD75" s="61">
        <f t="shared" si="95"/>
        <v>0.4066372354312483</v>
      </c>
      <c r="CE75" s="61">
        <f t="shared" si="96"/>
        <v>0.24588902772484114</v>
      </c>
      <c r="CF75" s="61">
        <f t="shared" si="97"/>
        <v>0.60862193076844273</v>
      </c>
      <c r="CG75" s="61">
        <f t="shared" si="98"/>
        <v>0.25366960919347459</v>
      </c>
      <c r="CH75" s="61">
        <f t="shared" si="115"/>
        <v>4.9901001473247808</v>
      </c>
      <c r="CI75" s="53">
        <f t="shared" si="116"/>
        <v>5.1621987418590809</v>
      </c>
      <c r="CK75" s="61">
        <f t="shared" si="99"/>
        <v>0.46878258109757465</v>
      </c>
      <c r="CL75" s="61">
        <f t="shared" si="117"/>
        <v>1.9100458571013446E-2</v>
      </c>
      <c r="CM75" s="61">
        <f t="shared" si="118"/>
        <v>8.6097420784748635E-2</v>
      </c>
      <c r="CN75" s="61">
        <f t="shared" si="119"/>
        <v>-1.5545808273278561E-2</v>
      </c>
      <c r="CO75" s="61">
        <f t="shared" si="120"/>
        <v>-0.17589874421258042</v>
      </c>
      <c r="CP75" s="61">
        <f t="shared" si="121"/>
        <v>-0.22944597687242735</v>
      </c>
      <c r="CQ75" s="61">
        <f t="shared" si="122"/>
        <v>-0.28856576995513794</v>
      </c>
      <c r="CR75" s="61">
        <f t="shared" si="123"/>
        <v>1.8382639834443895E-2</v>
      </c>
      <c r="CS75" s="61">
        <f t="shared" si="124"/>
        <v>-6.428270261003971E-2</v>
      </c>
      <c r="CT75" s="61">
        <f t="shared" si="125"/>
        <v>-0.15285877844418083</v>
      </c>
      <c r="CU75" s="61">
        <f t="shared" si="126"/>
        <v>-0.29453956965247557</v>
      </c>
      <c r="CV75" s="61">
        <f t="shared" si="127"/>
        <v>-7.4705253510928327E-2</v>
      </c>
      <c r="CW75" s="61">
        <f t="shared" si="128"/>
        <v>-0.72979712075045189</v>
      </c>
      <c r="CX75" s="61">
        <f t="shared" si="129"/>
        <v>-0.82251688636483244</v>
      </c>
    </row>
    <row r="76" spans="1:102" x14ac:dyDescent="0.2">
      <c r="A76" s="59">
        <f>+'Indice PondENGHO'!A75</f>
        <v>44927</v>
      </c>
      <c r="B76" s="53">
        <f>+'Indice PondENGHO'!B75</f>
        <v>1</v>
      </c>
      <c r="C76" s="53">
        <f>+'Indice PondENGHO'!C75</f>
        <v>2023</v>
      </c>
      <c r="D76" s="60">
        <f>+'Indice PondENGHO'!BL75</f>
        <v>1217.6793212890625</v>
      </c>
      <c r="E76" s="60">
        <f>+'Indice PondENGHO'!BM75</f>
        <v>1208.2803955078125</v>
      </c>
      <c r="F76" s="60">
        <f>+'Indice PondENGHO'!BN75</f>
        <v>1207.5382080078125</v>
      </c>
      <c r="G76" s="60">
        <f>+'Indice PondENGHO'!BO75</f>
        <v>1204.892822265625</v>
      </c>
      <c r="H76" s="60">
        <f>+'Indice PondENGHO'!BP75</f>
        <v>1196.6141357421875</v>
      </c>
      <c r="I76" s="60">
        <f>+'Indice PondENGHO'!CD75</f>
        <v>1204.773681640625</v>
      </c>
      <c r="K76" s="61">
        <f t="shared" si="100"/>
        <v>0.69309340676016695</v>
      </c>
      <c r="L76" s="61">
        <f t="shared" si="101"/>
        <v>0.88130897083143345</v>
      </c>
      <c r="M76" s="61">
        <f t="shared" si="102"/>
        <v>1.0018403919222694</v>
      </c>
      <c r="N76" s="61">
        <f t="shared" si="103"/>
        <v>1.2730009130605429</v>
      </c>
      <c r="O76" s="61">
        <f t="shared" si="104"/>
        <v>1.8642552297542936</v>
      </c>
      <c r="P76" s="61">
        <f t="shared" si="105"/>
        <v>5.7134989123287063</v>
      </c>
      <c r="Q76" s="61">
        <f t="shared" si="106"/>
        <v>5.7134952333894873</v>
      </c>
      <c r="S76" s="60">
        <f>+'Indice PondENGHO'!D75</f>
        <v>1260.8682861328125</v>
      </c>
      <c r="T76" s="60">
        <f>+'Indice PondENGHO'!P75</f>
        <v>1256.8170166015625</v>
      </c>
      <c r="U76" s="60">
        <f>+'Indice PondENGHO'!AB75</f>
        <v>1254.027587890625</v>
      </c>
      <c r="V76" s="60">
        <f>+'Indice PondENGHO'!AN75</f>
        <v>1251.2532958984375</v>
      </c>
      <c r="W76" s="60">
        <f>+'Indice PondENGHO'!AZ75</f>
        <v>1246.84765625</v>
      </c>
      <c r="Y76" s="61">
        <f t="shared" si="107"/>
        <v>1.8682174299782588</v>
      </c>
      <c r="Z76" s="61">
        <f t="shared" si="108"/>
        <v>1.4880345448487522</v>
      </c>
      <c r="AA76" s="61">
        <f t="shared" si="109"/>
        <v>1.3434438892101415</v>
      </c>
      <c r="AB76" s="61">
        <f t="shared" si="110"/>
        <v>1.104057904376369</v>
      </c>
      <c r="AC76" s="61">
        <f t="shared" si="111"/>
        <v>0.8142032401583762</v>
      </c>
      <c r="AE76" s="60">
        <f>+'Indice PondENGHO'!D75</f>
        <v>1260.8682861328125</v>
      </c>
      <c r="AF76" s="60">
        <f>+'Indice PondENGHO'!E75</f>
        <v>1015.1643676757813</v>
      </c>
      <c r="AG76" s="60">
        <f>+'Indice PondENGHO'!F75</f>
        <v>1414.00244140625</v>
      </c>
      <c r="AH76" s="60">
        <f>+'Indice PondENGHO'!G75</f>
        <v>955.70697021484375</v>
      </c>
      <c r="AI76" s="60">
        <f>+'Indice PondENGHO'!H75</f>
        <v>1212.3121337890625</v>
      </c>
      <c r="AJ76" s="60">
        <f>+'Indice PondENGHO'!I75</f>
        <v>1314.833740234375</v>
      </c>
      <c r="AK76" s="60">
        <f>+'Indice PondENGHO'!J75</f>
        <v>1276.6165771484375</v>
      </c>
      <c r="AL76" s="60">
        <f>+'Indice PondENGHO'!K75</f>
        <v>905.8726806640625</v>
      </c>
      <c r="AM76" s="60">
        <f>+'Indice PondENGHO'!L75</f>
        <v>1134.8045654296875</v>
      </c>
      <c r="AN76" s="60">
        <f>+'Indice PondENGHO'!M75</f>
        <v>965.37054443359375</v>
      </c>
      <c r="AO76" s="60">
        <f>+'Indice PondENGHO'!N75</f>
        <v>1284.0499267578125</v>
      </c>
      <c r="AP76" s="60">
        <f>+'Indice PondENGHO'!O75</f>
        <v>1070.02587890625</v>
      </c>
      <c r="AQ76" s="60">
        <f t="shared" si="74"/>
        <v>1217.6793212890625</v>
      </c>
      <c r="AR76" s="60"/>
      <c r="AS76" s="60">
        <f>+'Indice PondENGHO'!AZ75</f>
        <v>1246.84765625</v>
      </c>
      <c r="AT76" s="60">
        <f>+'Indice PondENGHO'!BA75</f>
        <v>1005.7930908203125</v>
      </c>
      <c r="AU76" s="60">
        <f>+'Indice PondENGHO'!BB75</f>
        <v>1444.148193359375</v>
      </c>
      <c r="AV76" s="60">
        <f>+'Indice PondENGHO'!BC75</f>
        <v>920.60870361328125</v>
      </c>
      <c r="AW76" s="60">
        <f>+'Indice PondENGHO'!BD75</f>
        <v>1220.5267333984375</v>
      </c>
      <c r="AX76" s="60">
        <f>+'Indice PondENGHO'!BE75</f>
        <v>1271.9693603515625</v>
      </c>
      <c r="AY76" s="60">
        <f>+'Indice PondENGHO'!BF75</f>
        <v>1257.50537109375</v>
      </c>
      <c r="AZ76" s="60">
        <f>+'Indice PondENGHO'!BG75</f>
        <v>890.11383056640625</v>
      </c>
      <c r="BA76" s="60">
        <f>+'Indice PondENGHO'!BH75</f>
        <v>1138.9613037109375</v>
      </c>
      <c r="BB76" s="60">
        <f>+'Indice PondENGHO'!BI75</f>
        <v>1011.1398315429688</v>
      </c>
      <c r="BC76" s="60">
        <f>+'Indice PondENGHO'!BJ75</f>
        <v>1271.3173828125</v>
      </c>
      <c r="BD76" s="60">
        <f>+'Indice PondENGHO'!BK75</f>
        <v>1063.6591796875</v>
      </c>
      <c r="BE76" s="60">
        <f t="shared" si="75"/>
        <v>1196.6141357421875</v>
      </c>
      <c r="BG76" s="61">
        <f t="shared" si="76"/>
        <v>1.8682174299782588</v>
      </c>
      <c r="BH76" s="61">
        <f t="shared" si="77"/>
        <v>0.10713655149054647</v>
      </c>
      <c r="BI76" s="61">
        <f t="shared" si="78"/>
        <v>0.42190060879707114</v>
      </c>
      <c r="BJ76" s="61">
        <f t="shared" si="79"/>
        <v>0.83576641013369046</v>
      </c>
      <c r="BK76" s="61">
        <f t="shared" si="80"/>
        <v>0.22985596116027573</v>
      </c>
      <c r="BL76" s="61">
        <f t="shared" si="81"/>
        <v>0.21486395709042211</v>
      </c>
      <c r="BM76" s="61">
        <f t="shared" si="82"/>
        <v>0.62573761412376605</v>
      </c>
      <c r="BN76" s="61">
        <f t="shared" si="83"/>
        <v>0.14333929658087735</v>
      </c>
      <c r="BO76" s="61">
        <f t="shared" si="84"/>
        <v>0.59739988655064147</v>
      </c>
      <c r="BP76" s="61">
        <f t="shared" si="85"/>
        <v>6.8918206338760002E-2</v>
      </c>
      <c r="BQ76" s="61">
        <f t="shared" si="86"/>
        <v>0.29075368075360414</v>
      </c>
      <c r="BR76" s="61">
        <f t="shared" si="87"/>
        <v>0.2173073080028276</v>
      </c>
      <c r="BS76" s="61">
        <f t="shared" si="112"/>
        <v>5.6211969110007418</v>
      </c>
      <c r="BT76" s="61">
        <f t="shared" si="113"/>
        <v>5.6093306745449212</v>
      </c>
      <c r="BV76" s="61">
        <f t="shared" si="114"/>
        <v>0.63793028662478213</v>
      </c>
      <c r="BW76" s="61">
        <f t="shared" si="88"/>
        <v>8.9562025229640602E-2</v>
      </c>
      <c r="BX76" s="61">
        <f t="shared" si="89"/>
        <v>0.3312403018282109</v>
      </c>
      <c r="BY76" s="61">
        <f t="shared" si="90"/>
        <v>0.89725869463607055</v>
      </c>
      <c r="BZ76" s="61">
        <f t="shared" si="91"/>
        <v>0.38314907347825983</v>
      </c>
      <c r="CA76" s="61">
        <f t="shared" si="92"/>
        <v>0.43312943343545224</v>
      </c>
      <c r="CB76" s="61">
        <f t="shared" si="93"/>
        <v>0.98183822791232844</v>
      </c>
      <c r="CC76" s="61">
        <f t="shared" si="94"/>
        <v>0.12334929935998688</v>
      </c>
      <c r="CD76" s="61">
        <f t="shared" si="95"/>
        <v>0.81955727385207755</v>
      </c>
      <c r="CE76" s="61">
        <f t="shared" si="96"/>
        <v>0.1584673487132113</v>
      </c>
      <c r="CF76" s="61">
        <f t="shared" si="97"/>
        <v>0.51474778816632016</v>
      </c>
      <c r="CG76" s="61">
        <f t="shared" si="98"/>
        <v>0.30141225036478009</v>
      </c>
      <c r="CH76" s="61">
        <f t="shared" si="115"/>
        <v>5.6716420036011206</v>
      </c>
      <c r="CI76" s="53">
        <f t="shared" si="116"/>
        <v>5.8134068673459272</v>
      </c>
      <c r="CK76" s="61">
        <f t="shared" si="99"/>
        <v>1.0540141898198825</v>
      </c>
      <c r="CL76" s="61">
        <f t="shared" si="117"/>
        <v>1.7574526260905873E-2</v>
      </c>
      <c r="CM76" s="61">
        <f t="shared" si="118"/>
        <v>9.0660306968860238E-2</v>
      </c>
      <c r="CN76" s="61">
        <f t="shared" si="119"/>
        <v>-6.149228450238009E-2</v>
      </c>
      <c r="CO76" s="61">
        <f t="shared" si="120"/>
        <v>-0.15329311231798409</v>
      </c>
      <c r="CP76" s="61">
        <f t="shared" si="121"/>
        <v>-0.21826547634503013</v>
      </c>
      <c r="CQ76" s="61">
        <f t="shared" si="122"/>
        <v>-0.35610061378856239</v>
      </c>
      <c r="CR76" s="61">
        <f t="shared" si="123"/>
        <v>1.9989997220890468E-2</v>
      </c>
      <c r="CS76" s="61">
        <f t="shared" si="124"/>
        <v>-0.22215738730143608</v>
      </c>
      <c r="CT76" s="61">
        <f t="shared" si="125"/>
        <v>-8.9549142374451302E-2</v>
      </c>
      <c r="CU76" s="61">
        <f t="shared" si="126"/>
        <v>-0.22399410741271603</v>
      </c>
      <c r="CV76" s="61">
        <f t="shared" si="127"/>
        <v>-8.4104942361952484E-2</v>
      </c>
      <c r="CW76" s="61">
        <f t="shared" si="128"/>
        <v>-5.0445092600378771E-2</v>
      </c>
      <c r="CX76" s="61">
        <f t="shared" si="129"/>
        <v>-0.20407619280100597</v>
      </c>
    </row>
    <row r="77" spans="1:102" x14ac:dyDescent="0.2">
      <c r="A77" s="59">
        <f>+'Indice PondENGHO'!A76</f>
        <v>44958</v>
      </c>
      <c r="B77" s="53">
        <f>+'Indice PondENGHO'!B76</f>
        <v>2</v>
      </c>
      <c r="C77" s="53">
        <f>+'Indice PondENGHO'!C76</f>
        <v>2023</v>
      </c>
      <c r="D77" s="60">
        <f>+'Indice PondENGHO'!BL76</f>
        <v>1300.823486328125</v>
      </c>
      <c r="E77" s="60">
        <f>+'Indice PondENGHO'!BM76</f>
        <v>1287.576904296875</v>
      </c>
      <c r="F77" s="60">
        <f>+'Indice PondENGHO'!BN76</f>
        <v>1285.424072265625</v>
      </c>
      <c r="G77" s="60">
        <f>+'Indice PondENGHO'!BO76</f>
        <v>1280.6082763671875</v>
      </c>
      <c r="H77" s="60">
        <f>+'Indice PondENGHO'!BP76</f>
        <v>1269.744140625</v>
      </c>
      <c r="I77" s="60">
        <f>+'Indice PondENGHO'!CD76</f>
        <v>1281.5008544921875</v>
      </c>
      <c r="K77" s="61">
        <f t="shared" ref="K77" si="130">100*D$1*(D77-D76)/$I76</f>
        <v>0.84285220658446258</v>
      </c>
      <c r="L77" s="61">
        <f t="shared" ref="L77" si="131">100*E$1*(E77-E76)/$I76</f>
        <v>1.0216554288831583</v>
      </c>
      <c r="M77" s="61">
        <f t="shared" ref="M77" si="132">100*F$1*(F77-F76)/$I76</f>
        <v>1.1424320757501654</v>
      </c>
      <c r="N77" s="61">
        <f t="shared" ref="N77" si="133">100*G$1*(G77-G76)/$I76</f>
        <v>1.3999361084468107</v>
      </c>
      <c r="O77" s="61">
        <f t="shared" ref="O77" si="134">100*H$1*(H77-H76)/$I76</f>
        <v>1.9616719836169421</v>
      </c>
      <c r="P77" s="61">
        <f t="shared" ref="P77" si="135">+SUM(K77:O77)</f>
        <v>6.3685478032815386</v>
      </c>
      <c r="Q77" s="61">
        <f t="shared" ref="Q77" si="136">100*(I77/I76-1)</f>
        <v>6.3685963613579144</v>
      </c>
      <c r="S77" s="60">
        <f>+'Indice PondENGHO'!D76</f>
        <v>1368.9183349609375</v>
      </c>
      <c r="T77" s="60">
        <f>+'Indice PondENGHO'!P76</f>
        <v>1363.58984375</v>
      </c>
      <c r="U77" s="60">
        <f>+'Indice PondENGHO'!AB76</f>
        <v>1359.6689453125</v>
      </c>
      <c r="V77" s="60">
        <f>+'Indice PondENGHO'!AN76</f>
        <v>1356.033447265625</v>
      </c>
      <c r="W77" s="60">
        <f>+'Indice PondENGHO'!AZ76</f>
        <v>1350.72705078125</v>
      </c>
      <c r="Y77" s="61">
        <f t="shared" ref="Y77" si="137">+S$1*(S77-S76)/D76</f>
        <v>3.0591197962102417</v>
      </c>
      <c r="Z77" s="61">
        <f t="shared" ref="Z77" si="138">+T$1*(T77-T76)/E76</f>
        <v>2.4472534200951874</v>
      </c>
      <c r="AA77" s="61">
        <f t="shared" ref="AA77" si="139">+U$1*(U77-U76)/F76</f>
        <v>2.2199972102137275</v>
      </c>
      <c r="AB77" s="61">
        <f t="shared" ref="AB77" si="140">+V$1*(V77-V76)/G76</f>
        <v>1.8332210888379716</v>
      </c>
      <c r="AC77" s="61">
        <f t="shared" ref="AC77" si="141">+W$1*(W77-W76)/H76</f>
        <v>1.3628041756484293</v>
      </c>
      <c r="AE77" s="60">
        <f>+'Indice PondENGHO'!D76</f>
        <v>1368.9183349609375</v>
      </c>
      <c r="AF77" s="60">
        <f>+'Indice PondENGHO'!E76</f>
        <v>1065.8028564453125</v>
      </c>
      <c r="AG77" s="60">
        <f>+'Indice PondENGHO'!F76</f>
        <v>1489.5548095703125</v>
      </c>
      <c r="AH77" s="60">
        <f>+'Indice PondENGHO'!G76</f>
        <v>1000.5023193359375</v>
      </c>
      <c r="AI77" s="60">
        <f>+'Indice PondENGHO'!H76</f>
        <v>1277.0740966796875</v>
      </c>
      <c r="AJ77" s="60">
        <f>+'Indice PondENGHO'!I76</f>
        <v>1383.9306640625</v>
      </c>
      <c r="AK77" s="60">
        <f>+'Indice PondENGHO'!J76</f>
        <v>1342.017578125</v>
      </c>
      <c r="AL77" s="60">
        <f>+'Indice PondENGHO'!K76</f>
        <v>953.117919921875</v>
      </c>
      <c r="AM77" s="60">
        <f>+'Indice PondENGHO'!L76</f>
        <v>1209.7886962890625</v>
      </c>
      <c r="AN77" s="60">
        <f>+'Indice PondENGHO'!M76</f>
        <v>1010.9580688476563</v>
      </c>
      <c r="AO77" s="60">
        <f>+'Indice PondENGHO'!N76</f>
        <v>1382.038818359375</v>
      </c>
      <c r="AP77" s="60">
        <f>+'Indice PondENGHO'!O76</f>
        <v>1138.3118896484375</v>
      </c>
      <c r="AQ77" s="60">
        <f t="shared" ref="AQ77" si="142">+D77</f>
        <v>1300.823486328125</v>
      </c>
      <c r="AR77" s="60"/>
      <c r="AS77" s="60">
        <f>+'Indice PondENGHO'!AZ76</f>
        <v>1350.72705078125</v>
      </c>
      <c r="AT77" s="60">
        <f>+'Indice PondENGHO'!BA76</f>
        <v>1054.99365234375</v>
      </c>
      <c r="AU77" s="60">
        <f>+'Indice PondENGHO'!BB76</f>
        <v>1523.438720703125</v>
      </c>
      <c r="AV77" s="60">
        <f>+'Indice PondENGHO'!BC76</f>
        <v>964.6436767578125</v>
      </c>
      <c r="AW77" s="60">
        <f>+'Indice PondENGHO'!BD76</f>
        <v>1281.3272705078125</v>
      </c>
      <c r="AX77" s="60">
        <f>+'Indice PondENGHO'!BE76</f>
        <v>1340.3406982421875</v>
      </c>
      <c r="AY77" s="60">
        <f>+'Indice PondENGHO'!BF76</f>
        <v>1317.5687255859375</v>
      </c>
      <c r="AZ77" s="60">
        <f>+'Indice PondENGHO'!BG76</f>
        <v>934.67779541015625</v>
      </c>
      <c r="BA77" s="60">
        <f>+'Indice PondENGHO'!BH76</f>
        <v>1205.1441650390625</v>
      </c>
      <c r="BB77" s="60">
        <f>+'Indice PondENGHO'!BI76</f>
        <v>1060.8397216796875</v>
      </c>
      <c r="BC77" s="60">
        <f>+'Indice PondENGHO'!BJ76</f>
        <v>1365.986083984375</v>
      </c>
      <c r="BD77" s="60">
        <f>+'Indice PondENGHO'!BK76</f>
        <v>1133.5242919921875</v>
      </c>
      <c r="BE77" s="60">
        <f t="shared" ref="BE77" si="143">+H77</f>
        <v>1269.744140625</v>
      </c>
      <c r="BG77" s="61">
        <f t="shared" ref="BG77" si="144">+AE$1*(AE77-AE76)/$AQ76</f>
        <v>3.0591197962102417</v>
      </c>
      <c r="BH77" s="61">
        <f t="shared" ref="BH77" si="145">+AF$1*(AF77-AF76)/$AQ76</f>
        <v>9.247147948263526E-2</v>
      </c>
      <c r="BI77" s="61">
        <f t="shared" ref="BI77" si="146">+AG$1*(AG77-AG76)/$AQ76</f>
        <v>0.49589147796868438</v>
      </c>
      <c r="BJ77" s="61">
        <f t="shared" ref="BJ77" si="147">+AH$1*(AH77-AH76)/$AQ76</f>
        <v>0.52205931957670926</v>
      </c>
      <c r="BK77" s="61">
        <f t="shared" ref="BK77" si="148">+AI$1*(AI77-AI76)/$AQ76</f>
        <v>0.21908614146396563</v>
      </c>
      <c r="BL77" s="61">
        <f t="shared" ref="BL77" si="149">+AJ$1*(AJ77-AJ76)/$AQ76</f>
        <v>0.23751148892319326</v>
      </c>
      <c r="BM77" s="61">
        <f t="shared" ref="BM77" si="150">+AK$1*(AK77-AK76)/$AQ76</f>
        <v>0.55798271161731172</v>
      </c>
      <c r="BN77" s="61">
        <f t="shared" ref="BN77" si="151">+AL$1*(AL77-AL76)/$AQ76</f>
        <v>0.1946072500884132</v>
      </c>
      <c r="BO77" s="61">
        <f t="shared" ref="BO77" si="152">+AM$1*(AM77-AM76)/$AQ76</f>
        <v>0.47429648003088792</v>
      </c>
      <c r="BP77" s="61">
        <f t="shared" ref="BP77" si="153">+AN$1*(AN77-AN76)/$AQ76</f>
        <v>6.1705575988723643E-2</v>
      </c>
      <c r="BQ77" s="61">
        <f t="shared" ref="BQ77" si="154">+AO$1*(AO77-AO76)/$AQ76</f>
        <v>0.35317185425297765</v>
      </c>
      <c r="BR77" s="61">
        <f t="shared" ref="BR77" si="155">+AP$1*(AP77-AP76)/$AQ76</f>
        <v>0.20576047275227652</v>
      </c>
      <c r="BS77" s="61">
        <f t="shared" ref="BS77" si="156">+SUM(BG77:BR77)</f>
        <v>6.4736640483560191</v>
      </c>
      <c r="BT77" s="61">
        <f t="shared" ref="BT77" si="157">100*(D77/D76-1)</f>
        <v>6.828083846496158</v>
      </c>
      <c r="BV77" s="61">
        <f t="shared" si="114"/>
        <v>0.8142032401583762</v>
      </c>
      <c r="BW77" s="61">
        <f t="shared" ref="BW77" si="158">+AT$1*(AT77-AT76)/$BE76</f>
        <v>7.5669735310938568E-2</v>
      </c>
      <c r="BX77" s="61">
        <f t="shared" ref="BX77" si="159">+AU$1*(AU77-AU76)/$BE76</f>
        <v>0.39556096677646219</v>
      </c>
      <c r="BY77" s="61">
        <f t="shared" ref="BY77" si="160">+AV$1*(AV77-AV76)/$BE76</f>
        <v>0.53799428357377965</v>
      </c>
      <c r="BZ77" s="61">
        <f t="shared" ref="BZ77" si="161">+AW$1*(AW77-AW76)/$BE76</f>
        <v>0.35543857874840445</v>
      </c>
      <c r="CA77" s="61">
        <f t="shared" ref="CA77" si="162">+AX$1*(AX77-AX76)/$BE76</f>
        <v>0.45690139231556576</v>
      </c>
      <c r="CB77" s="61">
        <f t="shared" ref="CB77" si="163">+AY$1*(AY77-AY76)/$BE76</f>
        <v>0.7852758572759122</v>
      </c>
      <c r="CC77" s="61">
        <f t="shared" ref="CC77" si="164">+AZ$1*(AZ77-AZ76)/$BE76</f>
        <v>0.16965949032743707</v>
      </c>
      <c r="CD77" s="61">
        <f t="shared" ref="CD77" si="165">+BA$1*(BA77-BA76)/$BE76</f>
        <v>0.53905042086671939</v>
      </c>
      <c r="CE77" s="61">
        <f t="shared" ref="CE77" si="166">+BB$1*(BB77-BB76)/$BE76</f>
        <v>0.15632887985218277</v>
      </c>
      <c r="CF77" s="61">
        <f t="shared" ref="CF77" si="167">+BC$1*(BC77-BC76)/$BE76</f>
        <v>0.64568870153301416</v>
      </c>
      <c r="CG77" s="61">
        <f t="shared" ref="CG77" si="168">+BD$1*(BD77-BD76)/$BE76</f>
        <v>0.29239788311546172</v>
      </c>
      <c r="CH77" s="61">
        <f t="shared" ref="CH77" si="169">+SUM(BV77:CG77)</f>
        <v>5.2241694298542543</v>
      </c>
      <c r="CI77" s="53">
        <f t="shared" ref="CI77" si="170">100*(H77/H76-1)</f>
        <v>6.1114107462431289</v>
      </c>
      <c r="CK77" s="61">
        <f t="shared" si="99"/>
        <v>1.6963156205618124</v>
      </c>
      <c r="CL77" s="61">
        <f t="shared" ref="CL77" si="171">+BH77-BW77</f>
        <v>1.6801744171696692E-2</v>
      </c>
      <c r="CM77" s="61">
        <f t="shared" ref="CM77" si="172">+BI77-BX77</f>
        <v>0.10033051119222219</v>
      </c>
      <c r="CN77" s="61">
        <f t="shared" ref="CN77" si="173">+BJ77-BY77</f>
        <v>-1.5934963997070395E-2</v>
      </c>
      <c r="CO77" s="61">
        <f t="shared" ref="CO77" si="174">+BK77-BZ77</f>
        <v>-0.13635243728443883</v>
      </c>
      <c r="CP77" s="61">
        <f t="shared" ref="CP77" si="175">+BL77-CA77</f>
        <v>-0.21938990339237249</v>
      </c>
      <c r="CQ77" s="61">
        <f t="shared" ref="CQ77" si="176">+BM77-CB77</f>
        <v>-0.22729314565860048</v>
      </c>
      <c r="CR77" s="61">
        <f t="shared" ref="CR77" si="177">+BN77-CC77</f>
        <v>2.4947759760976129E-2</v>
      </c>
      <c r="CS77" s="61">
        <f t="shared" ref="CS77" si="178">+BO77-CD77</f>
        <v>-6.4753940835831469E-2</v>
      </c>
      <c r="CT77" s="61">
        <f t="shared" ref="CT77" si="179">+BP77-CE77</f>
        <v>-9.4623303863459129E-2</v>
      </c>
      <c r="CU77" s="61">
        <f t="shared" ref="CU77" si="180">+BQ77-CF77</f>
        <v>-0.29251684728003652</v>
      </c>
      <c r="CV77" s="61">
        <f t="shared" ref="CV77" si="181">+BR77-CG77</f>
        <v>-8.6637410363185202E-2</v>
      </c>
      <c r="CW77" s="61">
        <f t="shared" ref="CW77" si="182">+BS77-CH77</f>
        <v>1.2494946185017648</v>
      </c>
      <c r="CX77" s="61">
        <f t="shared" ref="CX77" si="183">+BT77-CI77</f>
        <v>0.71667310025302911</v>
      </c>
    </row>
    <row r="78" spans="1:102" x14ac:dyDescent="0.2">
      <c r="A78" s="59">
        <f>+'Indice PondENGHO'!A77</f>
        <v>44986</v>
      </c>
      <c r="B78" s="53">
        <f>+'Indice PondENGHO'!B77</f>
        <v>3</v>
      </c>
      <c r="C78" s="53">
        <f>+'Indice PondENGHO'!C77</f>
        <v>2023</v>
      </c>
      <c r="D78" s="60">
        <f>+'Indice PondENGHO'!BL77</f>
        <v>1387.4603271484375</v>
      </c>
      <c r="E78" s="60">
        <f>+'Indice PondENGHO'!BM77</f>
        <v>1372.1693115234375</v>
      </c>
      <c r="F78" s="60">
        <f>+'Indice PondENGHO'!BN77</f>
        <v>1369.5865478515625</v>
      </c>
      <c r="G78" s="60">
        <f>+'Indice PondENGHO'!BO77</f>
        <v>1363.0089111328125</v>
      </c>
      <c r="H78" s="60">
        <f>+'Indice PondENGHO'!BP77</f>
        <v>1349.6588134765625</v>
      </c>
      <c r="I78" s="60">
        <f>+'Indice PondENGHO'!CD77</f>
        <v>1364.2674560546875</v>
      </c>
      <c r="K78" s="61">
        <f t="shared" ref="K78" si="184">100*D$1*(D78-D77)/$I77</f>
        <v>0.82567442177929262</v>
      </c>
      <c r="L78" s="61">
        <f t="shared" ref="L78" si="185">100*E$1*(E78-E77)/$I77</f>
        <v>1.0246329921141772</v>
      </c>
      <c r="M78" s="61">
        <f t="shared" ref="M78" si="186">100*F$1*(F78-F77)/$I77</f>
        <v>1.160584638463847</v>
      </c>
      <c r="N78" s="61">
        <f t="shared" ref="N78" si="187">100*G$1*(G78-G77)/$I77</f>
        <v>1.432322495919645</v>
      </c>
      <c r="O78" s="61">
        <f t="shared" ref="O78" si="188">100*H$1*(H78-H77)/$I77</f>
        <v>2.0153193962559262</v>
      </c>
      <c r="P78" s="61">
        <f t="shared" ref="P78" si="189">+SUM(K78:O78)</f>
        <v>6.4585339445328884</v>
      </c>
      <c r="Q78" s="61">
        <f t="shared" ref="Q78" si="190">100*(I78/I77-1)</f>
        <v>6.4585678013689307</v>
      </c>
      <c r="S78" s="60">
        <f>+'Indice PondENGHO'!D77</f>
        <v>1474.8919677734375</v>
      </c>
      <c r="T78" s="60">
        <f>+'Indice PondENGHO'!P77</f>
        <v>1471.140380859375</v>
      </c>
      <c r="U78" s="60">
        <f>+'Indice PondENGHO'!AB77</f>
        <v>1468.2281494140625</v>
      </c>
      <c r="V78" s="60">
        <f>+'Indice PondENGHO'!AN77</f>
        <v>1464.890625</v>
      </c>
      <c r="W78" s="60">
        <f>+'Indice PondENGHO'!AZ77</f>
        <v>1460.2144775390625</v>
      </c>
      <c r="Y78" s="61">
        <f t="shared" ref="Y78" si="191">+S$1*(S78-S77)/D77</f>
        <v>2.8085612574923609</v>
      </c>
      <c r="Z78" s="61">
        <f t="shared" ref="Z78" si="192">+T$1*(T78-T77)/E77</f>
        <v>2.3132647316953547</v>
      </c>
      <c r="AA78" s="61">
        <f t="shared" ref="AA78" si="193">+U$1*(U78-U77)/F77</f>
        <v>2.143085801048735</v>
      </c>
      <c r="AB78" s="61">
        <f t="shared" ref="AB78" si="194">+V$1*(V78-V77)/G77</f>
        <v>1.7919463647117075</v>
      </c>
      <c r="AC78" s="61">
        <f t="shared" ref="AC78" si="195">+W$1*(W78-W77)/H77</f>
        <v>1.3536494347934371</v>
      </c>
      <c r="AE78" s="60">
        <f>+'Indice PondENGHO'!D77</f>
        <v>1474.8919677734375</v>
      </c>
      <c r="AF78" s="60">
        <f>+'Indice PondENGHO'!E77</f>
        <v>1141.6099853515625</v>
      </c>
      <c r="AG78" s="60">
        <f>+'Indice PondENGHO'!F77</f>
        <v>1577.607421875</v>
      </c>
      <c r="AH78" s="60">
        <f>+'Indice PondENGHO'!G77</f>
        <v>1063.921142578125</v>
      </c>
      <c r="AI78" s="60">
        <f>+'Indice PondENGHO'!H77</f>
        <v>1351.7080078125</v>
      </c>
      <c r="AJ78" s="60">
        <f>+'Indice PondENGHO'!I77</f>
        <v>1463.0594482421875</v>
      </c>
      <c r="AK78" s="60">
        <f>+'Indice PondENGHO'!J77</f>
        <v>1412.1849365234375</v>
      </c>
      <c r="AL78" s="60">
        <f>+'Indice PondENGHO'!K77</f>
        <v>974.11444091796875</v>
      </c>
      <c r="AM78" s="60">
        <f>+'Indice PondENGHO'!L77</f>
        <v>1265.6552734375</v>
      </c>
      <c r="AN78" s="60">
        <f>+'Indice PondENGHO'!M77</f>
        <v>1067.8048095703125</v>
      </c>
      <c r="AO78" s="60">
        <f>+'Indice PondENGHO'!N77</f>
        <v>1491.4835205078125</v>
      </c>
      <c r="AP78" s="60">
        <f>+'Indice PondENGHO'!O77</f>
        <v>1209.1796875</v>
      </c>
      <c r="AQ78" s="60">
        <f t="shared" ref="AQ78" si="196">+D78</f>
        <v>1387.4603271484375</v>
      </c>
      <c r="AR78" s="60"/>
      <c r="AS78" s="60">
        <f>+'Indice PondENGHO'!AZ77</f>
        <v>1460.2144775390625</v>
      </c>
      <c r="AT78" s="60">
        <f>+'Indice PondENGHO'!BA77</f>
        <v>1128.5908203125</v>
      </c>
      <c r="AU78" s="60">
        <f>+'Indice PondENGHO'!BB77</f>
        <v>1609.799560546875</v>
      </c>
      <c r="AV78" s="60">
        <f>+'Indice PondENGHO'!BC77</f>
        <v>1026.74365234375</v>
      </c>
      <c r="AW78" s="60">
        <f>+'Indice PondENGHO'!BD77</f>
        <v>1355.1036376953125</v>
      </c>
      <c r="AX78" s="60">
        <f>+'Indice PondENGHO'!BE77</f>
        <v>1416.7965087890625</v>
      </c>
      <c r="AY78" s="60">
        <f>+'Indice PondENGHO'!BF77</f>
        <v>1387.3624267578125</v>
      </c>
      <c r="AZ78" s="60">
        <f>+'Indice PondENGHO'!BG77</f>
        <v>955.9783935546875</v>
      </c>
      <c r="BA78" s="60">
        <f>+'Indice PondENGHO'!BH77</f>
        <v>1257.6688232421875</v>
      </c>
      <c r="BB78" s="60">
        <f>+'Indice PondENGHO'!BI77</f>
        <v>1108.1728515625</v>
      </c>
      <c r="BC78" s="60">
        <f>+'Indice PondENGHO'!BJ77</f>
        <v>1471.6129150390625</v>
      </c>
      <c r="BD78" s="60">
        <f>+'Indice PondENGHO'!BK77</f>
        <v>1204.8917236328125</v>
      </c>
      <c r="BE78" s="60">
        <f t="shared" ref="BE78" si="197">+H78</f>
        <v>1349.6588134765625</v>
      </c>
      <c r="BG78" s="61">
        <f t="shared" ref="BG78" si="198">+AE$1*(AE78-AE77)/$AQ77</f>
        <v>2.8085612574923609</v>
      </c>
      <c r="BH78" s="61">
        <f t="shared" ref="BH78" si="199">+AF$1*(AF78-AF77)/$AQ77</f>
        <v>0.12958408896853946</v>
      </c>
      <c r="BI78" s="61">
        <f t="shared" ref="BI78" si="200">+AG$1*(AG78-AG77)/$AQ77</f>
        <v>0.54099763866561612</v>
      </c>
      <c r="BJ78" s="61">
        <f t="shared" ref="BJ78" si="201">+AH$1*(AH78-AH77)/$AQ77</f>
        <v>0.6918623027131855</v>
      </c>
      <c r="BK78" s="61">
        <f t="shared" ref="BK78" si="202">+AI$1*(AI78-AI77)/$AQ77</f>
        <v>0.23634459003147121</v>
      </c>
      <c r="BL78" s="61">
        <f t="shared" ref="BL78" si="203">+AJ$1*(AJ78-AJ77)/$AQ77</f>
        <v>0.25460971058241672</v>
      </c>
      <c r="BM78" s="61">
        <f t="shared" ref="BM78" si="204">+AK$1*(AK78-AK77)/$AQ77</f>
        <v>0.56038439888097868</v>
      </c>
      <c r="BN78" s="61">
        <f t="shared" ref="BN78" si="205">+AL$1*(AL78-AL77)/$AQ77</f>
        <v>8.0958576839262747E-2</v>
      </c>
      <c r="BO78" s="61">
        <f t="shared" ref="BO78" si="206">+AM$1*(AM78-AM77)/$AQ77</f>
        <v>0.33078603371718734</v>
      </c>
      <c r="BP78" s="61">
        <f t="shared" ref="BP78" si="207">+AN$1*(AN78-AN77)/$AQ77</f>
        <v>7.2027531781646698E-2</v>
      </c>
      <c r="BQ78" s="61">
        <f t="shared" ref="BQ78" si="208">+AO$1*(AO78-AO77)/$AQ77</f>
        <v>0.36924833476383334</v>
      </c>
      <c r="BR78" s="61">
        <f t="shared" ref="BR78" si="209">+AP$1*(AP78-AP77)/$AQ77</f>
        <v>0.1998912142335357</v>
      </c>
      <c r="BS78" s="61">
        <f t="shared" ref="BS78" si="210">+SUM(BG78:BR78)</f>
        <v>6.2752556786700344</v>
      </c>
      <c r="BT78" s="61">
        <f t="shared" ref="BT78" si="211">100*(D78/D77-1)</f>
        <v>6.6601534897609449</v>
      </c>
      <c r="BV78" s="61">
        <f t="shared" si="114"/>
        <v>1.3628041756484293</v>
      </c>
      <c r="BW78" s="61">
        <f t="shared" ref="BW78" si="212">+AT$1*(AT78-AT77)/$BE77</f>
        <v>0.10667217982186494</v>
      </c>
      <c r="BX78" s="61">
        <f t="shared" ref="BX78" si="213">+AU$1*(AU78-AU77)/$BE77</f>
        <v>0.40601949998187986</v>
      </c>
      <c r="BY78" s="61">
        <f t="shared" ref="BY78" si="214">+AV$1*(AV78-AV77)/$BE77</f>
        <v>0.7150053085745447</v>
      </c>
      <c r="BZ78" s="61">
        <f t="shared" ref="BZ78" si="215">+AW$1*(AW78-AW77)/$BE77</f>
        <v>0.40645486460985575</v>
      </c>
      <c r="CA78" s="61">
        <f t="shared" ref="CA78" si="216">+AX$1*(AX78-AX77)/$BE77</f>
        <v>0.48150057664445223</v>
      </c>
      <c r="CB78" s="61">
        <f t="shared" ref="CB78" si="217">+AY$1*(AY78-AY77)/$BE77</f>
        <v>0.85993733207757894</v>
      </c>
      <c r="CC78" s="61">
        <f t="shared" ref="CC78" si="218">+AZ$1*(AZ78-AZ77)/$BE77</f>
        <v>7.6422993602432404E-2</v>
      </c>
      <c r="CD78" s="61">
        <f t="shared" ref="CD78" si="219">+BA$1*(BA78-BA77)/$BE77</f>
        <v>0.40316701811203437</v>
      </c>
      <c r="CE78" s="61">
        <f t="shared" ref="CE78" si="220">+BB$1*(BB78-BB77)/$BE77</f>
        <v>0.14030944985165292</v>
      </c>
      <c r="CF78" s="61">
        <f t="shared" ref="CF78" si="221">+BC$1*(BC78-BC77)/$BE77</f>
        <v>0.67893614536832347</v>
      </c>
      <c r="CG78" s="61">
        <f t="shared" ref="CG78" si="222">+BD$1*(BD78-BD77)/$BE77</f>
        <v>0.28148278664783383</v>
      </c>
      <c r="CH78" s="61">
        <f t="shared" ref="CH78" si="223">+SUM(BV78:CG78)</f>
        <v>5.9187123309408829</v>
      </c>
      <c r="CI78" s="53">
        <f t="shared" ref="CI78" si="224">100*(H78/H77-1)</f>
        <v>6.2937618922365379</v>
      </c>
      <c r="CK78" s="61">
        <f t="shared" si="99"/>
        <v>1.4549118226989237</v>
      </c>
      <c r="CL78" s="61">
        <f t="shared" ref="CL78" si="225">+BH78-BW78</f>
        <v>2.2911909146674514E-2</v>
      </c>
      <c r="CM78" s="61">
        <f t="shared" ref="CM78" si="226">+BI78-BX78</f>
        <v>0.13497813868373626</v>
      </c>
      <c r="CN78" s="61">
        <f t="shared" ref="CN78" si="227">+BJ78-BY78</f>
        <v>-2.31430058613592E-2</v>
      </c>
      <c r="CO78" s="61">
        <f t="shared" ref="CO78" si="228">+BK78-BZ78</f>
        <v>-0.17011027457838454</v>
      </c>
      <c r="CP78" s="61">
        <f t="shared" ref="CP78" si="229">+BL78-CA78</f>
        <v>-0.22689086606203551</v>
      </c>
      <c r="CQ78" s="61">
        <f t="shared" ref="CQ78" si="230">+BM78-CB78</f>
        <v>-0.29955293319660026</v>
      </c>
      <c r="CR78" s="61">
        <f t="shared" ref="CR78" si="231">+BN78-CC78</f>
        <v>4.5355832368303428E-3</v>
      </c>
      <c r="CS78" s="61">
        <f t="shared" ref="CS78" si="232">+BO78-CD78</f>
        <v>-7.2380984394847026E-2</v>
      </c>
      <c r="CT78" s="61">
        <f t="shared" ref="CT78" si="233">+BP78-CE78</f>
        <v>-6.828191807000622E-2</v>
      </c>
      <c r="CU78" s="61">
        <f t="shared" ref="CU78" si="234">+BQ78-CF78</f>
        <v>-0.30968781060449013</v>
      </c>
      <c r="CV78" s="61">
        <f t="shared" ref="CV78" si="235">+BR78-CG78</f>
        <v>-8.1591572414298125E-2</v>
      </c>
      <c r="CW78" s="61">
        <f t="shared" ref="CW78" si="236">+BS78-CH78</f>
        <v>0.35654334772915153</v>
      </c>
      <c r="CX78" s="61">
        <f t="shared" ref="CX78" si="237">+BT78-CI78</f>
        <v>0.36639159752440698</v>
      </c>
    </row>
    <row r="79" spans="1:102" x14ac:dyDescent="0.2">
      <c r="A79" s="59">
        <f>+'Indice PondENGHO'!A78</f>
        <v>45017</v>
      </c>
      <c r="B79" s="53">
        <f>+'Indice PondENGHO'!B78</f>
        <v>4</v>
      </c>
      <c r="C79" s="53">
        <f>+'Indice PondENGHO'!C78</f>
        <v>2023</v>
      </c>
      <c r="D79" s="60">
        <f>+'Indice PondENGHO'!BL78</f>
        <v>1504.328125</v>
      </c>
      <c r="E79" s="60">
        <f>+'Indice PondENGHO'!BM78</f>
        <v>1485.7813720703125</v>
      </c>
      <c r="F79" s="60">
        <f>+'Indice PondENGHO'!BN78</f>
        <v>1482.742919921875</v>
      </c>
      <c r="G79" s="60">
        <f>+'Indice PondENGHO'!BO78</f>
        <v>1474.48828125</v>
      </c>
      <c r="H79" s="60">
        <f>+'Indice PondENGHO'!BP78</f>
        <v>1458.679931640625</v>
      </c>
      <c r="I79" s="60">
        <f>+'Indice PondENGHO'!CD78</f>
        <v>1476.23828125</v>
      </c>
      <c r="K79" s="61">
        <f t="shared" ref="K79" si="238">100*D$1*(D79-D78)/$I78</f>
        <v>1.0462138496484785</v>
      </c>
      <c r="L79" s="61">
        <f t="shared" ref="L79" si="239">100*E$1*(E79-E78)/$I78</f>
        <v>1.2926494601673855</v>
      </c>
      <c r="M79" s="61">
        <f t="shared" ref="M79" si="240">100*F$1*(F79-F78)/$I78</f>
        <v>1.4657392314400661</v>
      </c>
      <c r="N79" s="61">
        <f t="shared" ref="N79" si="241">100*G$1*(G79-G78)/$I78</f>
        <v>1.8202210925818292</v>
      </c>
      <c r="O79" s="61">
        <f t="shared" ref="O79" si="242">100*H$1*(H79-H78)/$I78</f>
        <v>2.5825418713812791</v>
      </c>
      <c r="P79" s="61">
        <f t="shared" ref="P79" si="243">+SUM(K79:O79)</f>
        <v>8.2073655052190375</v>
      </c>
      <c r="Q79" s="61">
        <f t="shared" ref="Q79" si="244">100*(I79/I78-1)</f>
        <v>8.207395455955524</v>
      </c>
      <c r="S79" s="60">
        <f>+'Indice PondENGHO'!D78</f>
        <v>1624.581787109375</v>
      </c>
      <c r="T79" s="60">
        <f>+'Indice PondENGHO'!P78</f>
        <v>1622.1334228515625</v>
      </c>
      <c r="U79" s="60">
        <f>+'Indice PondENGHO'!AB78</f>
        <v>1620.9482421875</v>
      </c>
      <c r="V79" s="60">
        <f>+'Indice PondENGHO'!AN78</f>
        <v>1618.3321533203125</v>
      </c>
      <c r="W79" s="60">
        <f>+'Indice PondENGHO'!AZ78</f>
        <v>1614.1337890625</v>
      </c>
      <c r="Y79" s="61">
        <f t="shared" ref="Y79" si="245">+S$1*(S79-S78)/D78</f>
        <v>3.719427846913264</v>
      </c>
      <c r="Z79" s="61">
        <f t="shared" ref="Z79" si="246">+T$1*(T79-T78)/E78</f>
        <v>3.0474399993128904</v>
      </c>
      <c r="AA79" s="61">
        <f t="shared" ref="AA79" si="247">+U$1*(U79-U78)/F78</f>
        <v>2.8296064351847585</v>
      </c>
      <c r="AB79" s="61">
        <f t="shared" ref="AB79" si="248">+V$1*(V79-V78)/G78</f>
        <v>2.3731678744997686</v>
      </c>
      <c r="AC79" s="61">
        <f t="shared" ref="AC79" si="249">+W$1*(W79-W78)/H78</f>
        <v>1.7903061020247022</v>
      </c>
      <c r="AE79" s="60">
        <f>+'Indice PondENGHO'!D78</f>
        <v>1624.581787109375</v>
      </c>
      <c r="AF79" s="60">
        <f>+'Indice PondENGHO'!E78</f>
        <v>1201.6895751953125</v>
      </c>
      <c r="AG79" s="60">
        <f>+'Indice PondENGHO'!F78</f>
        <v>1701.02490234375</v>
      </c>
      <c r="AH79" s="60">
        <f>+'Indice PondENGHO'!G78</f>
        <v>1119.7401123046875</v>
      </c>
      <c r="AI79" s="60">
        <f>+'Indice PondENGHO'!H78</f>
        <v>1467.5889892578125</v>
      </c>
      <c r="AJ79" s="60">
        <f>+'Indice PondENGHO'!I78</f>
        <v>1558.8944091796875</v>
      </c>
      <c r="AK79" s="60">
        <f>+'Indice PondENGHO'!J78</f>
        <v>1499.3486328125</v>
      </c>
      <c r="AL79" s="60">
        <f>+'Indice PondENGHO'!K78</f>
        <v>1033.940185546875</v>
      </c>
      <c r="AM79" s="60">
        <f>+'Indice PondENGHO'!L78</f>
        <v>1357.6968994140625</v>
      </c>
      <c r="AN79" s="60">
        <f>+'Indice PondENGHO'!M78</f>
        <v>1124.9283447265625</v>
      </c>
      <c r="AO79" s="60">
        <f>+'Indice PondENGHO'!N78</f>
        <v>1645.2625732421875</v>
      </c>
      <c r="AP79" s="60">
        <f>+'Indice PondENGHO'!O78</f>
        <v>1287.1134033203125</v>
      </c>
      <c r="AQ79" s="60">
        <f t="shared" ref="AQ79" si="250">+D79</f>
        <v>1504.328125</v>
      </c>
      <c r="AR79" s="60"/>
      <c r="AS79" s="60">
        <f>+'Indice PondENGHO'!AZ78</f>
        <v>1614.1337890625</v>
      </c>
      <c r="AT79" s="60">
        <f>+'Indice PondENGHO'!BA78</f>
        <v>1185.862060546875</v>
      </c>
      <c r="AU79" s="60">
        <f>+'Indice PondENGHO'!BB78</f>
        <v>1742.2645263671875</v>
      </c>
      <c r="AV79" s="60">
        <f>+'Indice PondENGHO'!BC78</f>
        <v>1087.76904296875</v>
      </c>
      <c r="AW79" s="60">
        <f>+'Indice PondENGHO'!BD78</f>
        <v>1472.7567138671875</v>
      </c>
      <c r="AX79" s="60">
        <f>+'Indice PondENGHO'!BE78</f>
        <v>1510.578125</v>
      </c>
      <c r="AY79" s="60">
        <f>+'Indice PondENGHO'!BF78</f>
        <v>1478.6544189453125</v>
      </c>
      <c r="AZ79" s="60">
        <f>+'Indice PondENGHO'!BG78</f>
        <v>1016.2130126953125</v>
      </c>
      <c r="BA79" s="60">
        <f>+'Indice PondENGHO'!BH78</f>
        <v>1354.21435546875</v>
      </c>
      <c r="BB79" s="60">
        <f>+'Indice PondENGHO'!BI78</f>
        <v>1173.5523681640625</v>
      </c>
      <c r="BC79" s="60">
        <f>+'Indice PondENGHO'!BJ78</f>
        <v>1611.3179931640625</v>
      </c>
      <c r="BD79" s="60">
        <f>+'Indice PondENGHO'!BK78</f>
        <v>1285.8658447265625</v>
      </c>
      <c r="BE79" s="60">
        <f t="shared" ref="BE79" si="251">+H79</f>
        <v>1458.679931640625</v>
      </c>
      <c r="BG79" s="61">
        <f t="shared" ref="BG79" si="252">+AE$1*(AE79-AE78)/$AQ78</f>
        <v>3.719427846913264</v>
      </c>
      <c r="BH79" s="61">
        <f t="shared" ref="BH79" si="253">+AF$1*(AF79-AF78)/$AQ78</f>
        <v>9.6286718498612908E-2</v>
      </c>
      <c r="BI79" s="61">
        <f t="shared" ref="BI79" si="254">+AG$1*(AG79-AG78)/$AQ78</f>
        <v>0.71093123647740697</v>
      </c>
      <c r="BJ79" s="61">
        <f t="shared" ref="BJ79" si="255">+AH$1*(AH79-AH78)/$AQ78</f>
        <v>0.57092768190974996</v>
      </c>
      <c r="BK79" s="61">
        <f t="shared" ref="BK79" si="256">+AI$1*(AI79-AI78)/$AQ78</f>
        <v>0.34404830695257388</v>
      </c>
      <c r="BL79" s="61">
        <f t="shared" ref="BL79" si="257">+AJ$1*(AJ79-AJ78)/$AQ78</f>
        <v>0.28910941589223771</v>
      </c>
      <c r="BM79" s="61">
        <f t="shared" ref="BM79" si="258">+AK$1*(AK79-AK78)/$AQ78</f>
        <v>0.65265601301978904</v>
      </c>
      <c r="BN79" s="61">
        <f t="shared" ref="BN79" si="259">+AL$1*(AL79-AL78)/$AQ78</f>
        <v>0.21627256602617004</v>
      </c>
      <c r="BO79" s="61">
        <f t="shared" ref="BO79" si="260">+AM$1*(AM79-AM78)/$AQ78</f>
        <v>0.51094855922872884</v>
      </c>
      <c r="BP79" s="61">
        <f t="shared" ref="BP79" si="261">+AN$1*(AN79-AN78)/$AQ78</f>
        <v>6.7858746835175718E-2</v>
      </c>
      <c r="BQ79" s="61">
        <f t="shared" ref="BQ79" si="262">+AO$1*(AO79-AO78)/$AQ78</f>
        <v>0.48642823826129961</v>
      </c>
      <c r="BR79" s="61">
        <f t="shared" ref="BR79" si="263">+AP$1*(AP79-AP78)/$AQ78</f>
        <v>0.20609523348942821</v>
      </c>
      <c r="BS79" s="61">
        <f t="shared" ref="BS79" si="264">+SUM(BG79:BR79)</f>
        <v>7.8709905635044377</v>
      </c>
      <c r="BT79" s="61">
        <f t="shared" ref="BT79" si="265">100*(D79/D78-1)</f>
        <v>8.4231451930415702</v>
      </c>
      <c r="BV79" s="61">
        <f t="shared" si="114"/>
        <v>1.3536494347934371</v>
      </c>
      <c r="BW79" s="61">
        <f t="shared" ref="BW79" si="266">+AT$1*(AT79-AT78)/$BE78</f>
        <v>7.8094217448156686E-2</v>
      </c>
      <c r="BX79" s="61">
        <f t="shared" ref="BX79" si="267">+AU$1*(AU79-AU78)/$BE78</f>
        <v>0.58589971806714725</v>
      </c>
      <c r="BY79" s="61">
        <f t="shared" ref="BY79" si="268">+AV$1*(AV79-AV78)/$BE78</f>
        <v>0.66102917405634976</v>
      </c>
      <c r="BZ79" s="61">
        <f t="shared" ref="BZ79" si="269">+AW$1*(AW79-AW78)/$BE78</f>
        <v>0.60980442080712161</v>
      </c>
      <c r="CA79" s="61">
        <f t="shared" ref="CA79" si="270">+AX$1*(AX79-AX78)/$BE78</f>
        <v>0.55564351510880206</v>
      </c>
      <c r="CB79" s="61">
        <f t="shared" ref="CB79" si="271">+AY$1*(AY79-AY78)/$BE78</f>
        <v>1.0582188182994594</v>
      </c>
      <c r="CC79" s="61">
        <f t="shared" ref="CC79" si="272">+AZ$1*(AZ79-AZ78)/$BE78</f>
        <v>0.20331556962981845</v>
      </c>
      <c r="CD79" s="61">
        <f t="shared" ref="CD79" si="273">+BA$1*(BA79-BA78)/$BE78</f>
        <v>0.69718199853855034</v>
      </c>
      <c r="CE79" s="61">
        <f t="shared" ref="CE79" si="274">+BB$1*(BB79-BB78)/$BE78</f>
        <v>0.18232894808065439</v>
      </c>
      <c r="CF79" s="61">
        <f t="shared" ref="CF79" si="275">+BC$1*(BC79-BC78)/$BE78</f>
        <v>0.84481009476696167</v>
      </c>
      <c r="CG79" s="61">
        <f t="shared" ref="CG79" si="276">+BD$1*(BD79-BD78)/$BE78</f>
        <v>0.30046247427055828</v>
      </c>
      <c r="CH79" s="61">
        <f t="shared" ref="CH79" si="277">+SUM(BV79:CG79)</f>
        <v>7.1304383838670162</v>
      </c>
      <c r="CI79" s="53">
        <f t="shared" ref="CI79" si="278">100*(H79/H78-1)</f>
        <v>8.0776798606780442</v>
      </c>
      <c r="CK79" s="61">
        <f t="shared" si="99"/>
        <v>1.9291217448885618</v>
      </c>
      <c r="CL79" s="61">
        <f t="shared" ref="CL79" si="279">+BH79-BW79</f>
        <v>1.8192501050456222E-2</v>
      </c>
      <c r="CM79" s="61">
        <f t="shared" ref="CM79" si="280">+BI79-BX79</f>
        <v>0.12503151841025972</v>
      </c>
      <c r="CN79" s="61">
        <f t="shared" ref="CN79" si="281">+BJ79-BY79</f>
        <v>-9.0101492146599793E-2</v>
      </c>
      <c r="CO79" s="61">
        <f t="shared" ref="CO79" si="282">+BK79-BZ79</f>
        <v>-0.26575611385454773</v>
      </c>
      <c r="CP79" s="61">
        <f t="shared" ref="CP79" si="283">+BL79-CA79</f>
        <v>-0.26653409921656435</v>
      </c>
      <c r="CQ79" s="61">
        <f t="shared" ref="CQ79" si="284">+BM79-CB79</f>
        <v>-0.40556280527967037</v>
      </c>
      <c r="CR79" s="61">
        <f t="shared" ref="CR79" si="285">+BN79-CC79</f>
        <v>1.2956996396351589E-2</v>
      </c>
      <c r="CS79" s="61">
        <f t="shared" ref="CS79" si="286">+BO79-CD79</f>
        <v>-0.1862334393098215</v>
      </c>
      <c r="CT79" s="61">
        <f t="shared" ref="CT79" si="287">+BP79-CE79</f>
        <v>-0.11447020124547867</v>
      </c>
      <c r="CU79" s="61">
        <f t="shared" ref="CU79" si="288">+BQ79-CF79</f>
        <v>-0.35838185650566207</v>
      </c>
      <c r="CV79" s="61">
        <f t="shared" ref="CV79" si="289">+BR79-CG79</f>
        <v>-9.4367240781130068E-2</v>
      </c>
      <c r="CW79" s="61">
        <f t="shared" ref="CW79" si="290">+BS79-CH79</f>
        <v>0.74055217963742148</v>
      </c>
      <c r="CX79" s="61">
        <f t="shared" ref="CX79" si="291">+BT79-CI79</f>
        <v>0.34546533236352595</v>
      </c>
    </row>
    <row r="80" spans="1:102" x14ac:dyDescent="0.2">
      <c r="A80" s="59">
        <f>+'Indice PondENGHO'!A79</f>
        <v>45047</v>
      </c>
      <c r="B80" s="53">
        <f>+'Indice PondENGHO'!B79</f>
        <v>5</v>
      </c>
      <c r="C80" s="53">
        <f>+'Indice PondENGHO'!C79</f>
        <v>2023</v>
      </c>
      <c r="D80" s="60">
        <f>+'Indice PondENGHO'!BL79</f>
        <v>1627.403564453125</v>
      </c>
      <c r="E80" s="60">
        <f>+'Indice PondENGHO'!BM79</f>
        <v>1608.1500244140625</v>
      </c>
      <c r="F80" s="60">
        <f>+'Indice PondENGHO'!BN79</f>
        <v>1605.2822265625</v>
      </c>
      <c r="G80" s="60">
        <f>+'Indice PondENGHO'!BO79</f>
        <v>1597.0758056640625</v>
      </c>
      <c r="H80" s="60">
        <f>+'Indice PondENGHO'!BP79</f>
        <v>1581.7930908203125</v>
      </c>
      <c r="I80" s="60">
        <f>+'Indice PondENGHO'!CD79</f>
        <v>1599.0128173828125</v>
      </c>
      <c r="K80" s="61">
        <f t="shared" ref="K80" si="292">100*D$1*(D80-D79)/$I79</f>
        <v>1.0182163245986191</v>
      </c>
      <c r="L80" s="61">
        <f t="shared" ref="L80" si="293">100*E$1*(E80-E79)/$I79</f>
        <v>1.286677083533091</v>
      </c>
      <c r="M80" s="61">
        <f t="shared" ref="M80" si="294">100*F$1*(F80-F79)/$I79</f>
        <v>1.4668853529061996</v>
      </c>
      <c r="N80" s="61">
        <f t="shared" ref="N80" si="295">100*G$1*(G80-G79)/$I79</f>
        <v>1.8497752637482183</v>
      </c>
      <c r="O80" s="61">
        <f t="shared" ref="O80" si="296">100*H$1*(H80-H79)/$I79</f>
        <v>2.6951582570637109</v>
      </c>
      <c r="P80" s="61">
        <f t="shared" ref="P80" si="297">+SUM(K80:O80)</f>
        <v>8.3167122818498385</v>
      </c>
      <c r="Q80" s="61">
        <f t="shared" ref="Q80" si="298">100*(I80/I79-1)</f>
        <v>8.3167153766567701</v>
      </c>
      <c r="S80" s="60">
        <f>+'Indice PondENGHO'!D79</f>
        <v>1745.380615234375</v>
      </c>
      <c r="T80" s="60">
        <f>+'Indice PondENGHO'!P79</f>
        <v>1741.108642578125</v>
      </c>
      <c r="U80" s="60">
        <f>+'Indice PondENGHO'!AB79</f>
        <v>1738.001953125</v>
      </c>
      <c r="V80" s="60">
        <f>+'Indice PondENGHO'!AN79</f>
        <v>1734.291748046875</v>
      </c>
      <c r="W80" s="60">
        <f>+'Indice PondENGHO'!AZ79</f>
        <v>1728.8045654296875</v>
      </c>
      <c r="Y80" s="61">
        <f t="shared" ref="Y80" si="299">+S$1*(S80-S79)/D79</f>
        <v>2.7683729296285202</v>
      </c>
      <c r="Z80" s="61">
        <f t="shared" ref="Z80" si="300">+T$1*(T80-T79)/E79</f>
        <v>2.2176220818953447</v>
      </c>
      <c r="AA80" s="61">
        <f t="shared" ref="AA80" si="301">+U$1*(U80-U79)/F79</f>
        <v>2.0032662053954877</v>
      </c>
      <c r="AB80" s="61">
        <f t="shared" ref="AB80" si="302">+V$1*(V80-V79)/G79</f>
        <v>1.6578666829223816</v>
      </c>
      <c r="AC80" s="61">
        <f t="shared" ref="AC80" si="303">+W$1*(W80-W79)/H79</f>
        <v>1.2341016122636912</v>
      </c>
      <c r="AE80" s="60">
        <f>+'Indice PondENGHO'!D79</f>
        <v>1745.380615234375</v>
      </c>
      <c r="AF80" s="60">
        <f>+'Indice PondENGHO'!E79</f>
        <v>1312.428955078125</v>
      </c>
      <c r="AG80" s="60">
        <f>+'Indice PondENGHO'!F79</f>
        <v>1842.7225341796875</v>
      </c>
      <c r="AH80" s="60">
        <f>+'Indice PondENGHO'!G79</f>
        <v>1251.8009033203125</v>
      </c>
      <c r="AI80" s="60">
        <f>+'Indice PondENGHO'!H79</f>
        <v>1597.0830078125</v>
      </c>
      <c r="AJ80" s="60">
        <f>+'Indice PondENGHO'!I79</f>
        <v>1705.337158203125</v>
      </c>
      <c r="AK80" s="60">
        <f>+'Indice PondENGHO'!J79</f>
        <v>1612.5914306640625</v>
      </c>
      <c r="AL80" s="60">
        <f>+'Indice PondENGHO'!K79</f>
        <v>1111.5179443359375</v>
      </c>
      <c r="AM80" s="60">
        <f>+'Indice PondENGHO'!L79</f>
        <v>1463.7127685546875</v>
      </c>
      <c r="AN80" s="60">
        <f>+'Indice PondENGHO'!M79</f>
        <v>1189.2750244140625</v>
      </c>
      <c r="AO80" s="60">
        <f>+'Indice PondENGHO'!N79</f>
        <v>1796.9630126953125</v>
      </c>
      <c r="AP80" s="60">
        <f>+'Indice PondENGHO'!O79</f>
        <v>1380.6201171875</v>
      </c>
      <c r="AQ80" s="60">
        <f t="shared" ref="AQ80" si="304">+D80</f>
        <v>1627.403564453125</v>
      </c>
      <c r="AR80" s="60"/>
      <c r="AS80" s="60">
        <f>+'Indice PondENGHO'!AZ79</f>
        <v>1728.8045654296875</v>
      </c>
      <c r="AT80" s="60">
        <f>+'Indice PondENGHO'!BA79</f>
        <v>1294.58642578125</v>
      </c>
      <c r="AU80" s="60">
        <f>+'Indice PondENGHO'!BB79</f>
        <v>1887.67919921875</v>
      </c>
      <c r="AV80" s="60">
        <f>+'Indice PondENGHO'!BC79</f>
        <v>1214.3626708984375</v>
      </c>
      <c r="AW80" s="60">
        <f>+'Indice PondENGHO'!BD79</f>
        <v>1601.1827392578125</v>
      </c>
      <c r="AX80" s="60">
        <f>+'Indice PondENGHO'!BE79</f>
        <v>1642.7645263671875</v>
      </c>
      <c r="AY80" s="60">
        <f>+'Indice PondENGHO'!BF79</f>
        <v>1598.9503173828125</v>
      </c>
      <c r="AZ80" s="60">
        <f>+'Indice PondENGHO'!BG79</f>
        <v>1093.4547119140625</v>
      </c>
      <c r="BA80" s="60">
        <f>+'Indice PondENGHO'!BH79</f>
        <v>1472.7684326171875</v>
      </c>
      <c r="BB80" s="60">
        <f>+'Indice PondENGHO'!BI79</f>
        <v>1241.8841552734375</v>
      </c>
      <c r="BC80" s="60">
        <f>+'Indice PondENGHO'!BJ79</f>
        <v>1763.8831787109375</v>
      </c>
      <c r="BD80" s="60">
        <f>+'Indice PondENGHO'!BK79</f>
        <v>1375.829345703125</v>
      </c>
      <c r="BE80" s="60">
        <f t="shared" ref="BE80" si="305">+H80</f>
        <v>1581.7930908203125</v>
      </c>
      <c r="BG80" s="61">
        <f t="shared" ref="BG80" si="306">+AE$1*(AE80-AE79)/$AQ79</f>
        <v>2.7683729296285202</v>
      </c>
      <c r="BH80" s="61">
        <f t="shared" ref="BH80" si="307">+AF$1*(AF80-AF79)/$AQ79</f>
        <v>0.16368900647246393</v>
      </c>
      <c r="BI80" s="61">
        <f t="shared" ref="BI80" si="308">+AG$1*(AG80-AG79)/$AQ79</f>
        <v>0.75282062844195097</v>
      </c>
      <c r="BJ80" s="61">
        <f t="shared" ref="BJ80" si="309">+AH$1*(AH80-AH79)/$AQ79</f>
        <v>1.2458081775802914</v>
      </c>
      <c r="BK80" s="61">
        <f t="shared" ref="BK80" si="310">+AI$1*(AI80-AI79)/$AQ79</f>
        <v>0.35459692677975935</v>
      </c>
      <c r="BL80" s="61">
        <f t="shared" ref="BL80" si="311">+AJ$1*(AJ80-AJ79)/$AQ79</f>
        <v>0.40745920885683912</v>
      </c>
      <c r="BM80" s="61">
        <f t="shared" ref="BM80" si="312">+AK$1*(AK80-AK79)/$AQ79</f>
        <v>0.78205499503795695</v>
      </c>
      <c r="BN80" s="61">
        <f t="shared" ref="BN80" si="313">+AL$1*(AL80-AL79)/$AQ79</f>
        <v>0.2586595678422301</v>
      </c>
      <c r="BO80" s="61">
        <f t="shared" ref="BO80" si="314">+AM$1*(AM80-AM79)/$AQ79</f>
        <v>0.54280241781540151</v>
      </c>
      <c r="BP80" s="61">
        <f t="shared" ref="BP80" si="315">+AN$1*(AN80-AN79)/$AQ79</f>
        <v>7.0500938684295841E-2</v>
      </c>
      <c r="BQ80" s="61">
        <f t="shared" ref="BQ80" si="316">+AO$1*(AO80-AO79)/$AQ79</f>
        <v>0.44257454845039734</v>
      </c>
      <c r="BR80" s="61">
        <f t="shared" ref="BR80" si="317">+AP$1*(AP80-AP79)/$AQ79</f>
        <v>0.22806747661576365</v>
      </c>
      <c r="BS80" s="61">
        <f t="shared" ref="BS80" si="318">+SUM(BG80:BR80)</f>
        <v>8.0174068222058708</v>
      </c>
      <c r="BT80" s="61">
        <f t="shared" ref="BT80" si="319">100*(D80/D79-1)</f>
        <v>8.181422484082379</v>
      </c>
      <c r="BV80" s="61">
        <f t="shared" si="114"/>
        <v>1.7903061020247022</v>
      </c>
      <c r="BW80" s="61">
        <f t="shared" ref="BW80" si="320">+AT$1*(AT80-AT79)/$BE79</f>
        <v>0.13717442775516847</v>
      </c>
      <c r="BX80" s="61">
        <f t="shared" ref="BX80" si="321">+AU$1*(AU80-AU79)/$BE79</f>
        <v>0.59510619995347736</v>
      </c>
      <c r="BY80" s="61">
        <f t="shared" ref="BY80" si="322">+AV$1*(AV80-AV79)/$BE79</f>
        <v>1.2687787382458253</v>
      </c>
      <c r="BZ80" s="61">
        <f t="shared" ref="BZ80" si="323">+AW$1*(AW80-AW79)/$BE79</f>
        <v>0.61589164223803894</v>
      </c>
      <c r="CA80" s="61">
        <f t="shared" ref="CA80" si="324">+AX$1*(AX80-AX79)/$BE79</f>
        <v>0.72465168044070893</v>
      </c>
      <c r="CB80" s="61">
        <f t="shared" ref="CB80" si="325">+AY$1*(AY80-AY79)/$BE79</f>
        <v>1.2902016797701132</v>
      </c>
      <c r="CC80" s="61">
        <f t="shared" ref="CC80" si="326">+AZ$1*(AZ80-AZ79)/$BE79</f>
        <v>0.24123497593467313</v>
      </c>
      <c r="CD80" s="61">
        <f t="shared" ref="CD80" si="327">+BA$1*(BA80-BA79)/$BE79</f>
        <v>0.79212635894570649</v>
      </c>
      <c r="CE80" s="61">
        <f t="shared" ref="CE80" si="328">+BB$1*(BB80-BB79)/$BE79</f>
        <v>0.17631963874593518</v>
      </c>
      <c r="CF80" s="61">
        <f t="shared" ref="CF80" si="329">+BC$1*(BC80-BC79)/$BE79</f>
        <v>0.85362343739341573</v>
      </c>
      <c r="CG80" s="61">
        <f t="shared" ref="CG80" si="330">+BD$1*(BD80-BD79)/$BE79</f>
        <v>0.30886900667414052</v>
      </c>
      <c r="CH80" s="61">
        <f t="shared" ref="CH80" si="331">+SUM(BV80:CG80)</f>
        <v>8.794283888121905</v>
      </c>
      <c r="CI80" s="53">
        <f t="shared" ref="CI80" si="332">100*(H80/H79-1)</f>
        <v>8.440039278611188</v>
      </c>
      <c r="CK80" s="61">
        <f t="shared" si="99"/>
        <v>1.534271317364829</v>
      </c>
      <c r="CL80" s="61">
        <f t="shared" ref="CL80" si="333">+BH80-BW80</f>
        <v>2.6514578717295456E-2</v>
      </c>
      <c r="CM80" s="61">
        <f t="shared" ref="CM80" si="334">+BI80-BX80</f>
        <v>0.15771442848847361</v>
      </c>
      <c r="CN80" s="61">
        <f t="shared" ref="CN80" si="335">+BJ80-BY80</f>
        <v>-2.2970560665533934E-2</v>
      </c>
      <c r="CO80" s="61">
        <f t="shared" ref="CO80" si="336">+BK80-BZ80</f>
        <v>-0.26129471545827959</v>
      </c>
      <c r="CP80" s="61">
        <f t="shared" ref="CP80" si="337">+BL80-CA80</f>
        <v>-0.31719247158386982</v>
      </c>
      <c r="CQ80" s="61">
        <f t="shared" ref="CQ80" si="338">+BM80-CB80</f>
        <v>-0.5081466847321563</v>
      </c>
      <c r="CR80" s="61">
        <f t="shared" ref="CR80" si="339">+BN80-CC80</f>
        <v>1.7424591907556963E-2</v>
      </c>
      <c r="CS80" s="61">
        <f t="shared" ref="CS80" si="340">+BO80-CD80</f>
        <v>-0.24932394113030498</v>
      </c>
      <c r="CT80" s="61">
        <f t="shared" ref="CT80" si="341">+BP80-CE80</f>
        <v>-0.10581870006163933</v>
      </c>
      <c r="CU80" s="61">
        <f t="shared" ref="CU80" si="342">+BQ80-CF80</f>
        <v>-0.41104888894301839</v>
      </c>
      <c r="CV80" s="61">
        <f t="shared" ref="CV80" si="343">+BR80-CG80</f>
        <v>-8.0801530058376869E-2</v>
      </c>
      <c r="CW80" s="61">
        <f t="shared" ref="CW80" si="344">+BS80-CH80</f>
        <v>-0.77687706591603423</v>
      </c>
      <c r="CX80" s="61">
        <f t="shared" ref="CX80" si="345">+BT80-CI80</f>
        <v>-0.25861679452880892</v>
      </c>
    </row>
    <row r="81" spans="1:119" x14ac:dyDescent="0.2">
      <c r="A81" s="59">
        <f>+'Indice PondENGHO'!A80</f>
        <v>45078</v>
      </c>
      <c r="B81" s="53">
        <f>+'Indice PondENGHO'!B80</f>
        <v>6</v>
      </c>
      <c r="C81" s="53">
        <f>+'Indice PondENGHO'!C80</f>
        <v>2023</v>
      </c>
      <c r="D81" s="60">
        <f>+'Indice PondENGHO'!BL80</f>
        <v>1736.964599609375</v>
      </c>
      <c r="E81" s="60">
        <f>+'Indice PondENGHO'!BM80</f>
        <v>1716.0166015625</v>
      </c>
      <c r="F81" s="60">
        <f>+'Indice PondENGHO'!BN80</f>
        <v>1713.195556640625</v>
      </c>
      <c r="G81" s="60">
        <f>+'Indice PondENGHO'!BO80</f>
        <v>1705.156005859375</v>
      </c>
      <c r="H81" s="60">
        <f>+'Indice PondENGHO'!BP80</f>
        <v>1690.5107421875</v>
      </c>
      <c r="I81" s="60">
        <f>+'Indice PondENGHO'!CD80</f>
        <v>1707.4171142578125</v>
      </c>
      <c r="K81" s="61">
        <f t="shared" ref="K81" si="346">100*D$1*(D81-D80)/$I80</f>
        <v>0.83681470927521917</v>
      </c>
      <c r="L81" s="61">
        <f t="shared" ref="L81" si="347">100*E$1*(E81-E80)/$I80</f>
        <v>1.0471063776285248</v>
      </c>
      <c r="M81" s="61">
        <f t="shared" ref="M81" si="348">100*F$1*(F81-F80)/$I80</f>
        <v>1.1926152712510139</v>
      </c>
      <c r="N81" s="61">
        <f t="shared" ref="N81" si="349">100*G$1*(G81-G80)/$I80</f>
        <v>1.5056476522216649</v>
      </c>
      <c r="O81" s="61">
        <f t="shared" ref="O81" si="350">100*H$1*(H81-H80)/$I80</f>
        <v>2.197274803842495</v>
      </c>
      <c r="P81" s="61">
        <f t="shared" ref="P81" si="351">+SUM(K81:O81)</f>
        <v>6.7794588142189181</v>
      </c>
      <c r="Q81" s="61">
        <f t="shared" ref="Q81" si="352">100*(I81/I80-1)</f>
        <v>6.7794514025491637</v>
      </c>
      <c r="S81" s="60">
        <f>+'Indice PondENGHO'!D80</f>
        <v>1854.8953857421875</v>
      </c>
      <c r="T81" s="60">
        <f>+'Indice PondENGHO'!P80</f>
        <v>1847.84228515625</v>
      </c>
      <c r="U81" s="60">
        <f>+'Indice PondENGHO'!AB80</f>
        <v>1843.1082763671875</v>
      </c>
      <c r="V81" s="60">
        <f>+'Indice PondENGHO'!AN80</f>
        <v>1838.650146484375</v>
      </c>
      <c r="W81" s="60">
        <f>+'Indice PondENGHO'!AZ80</f>
        <v>1831.6021728515625</v>
      </c>
      <c r="Y81" s="61">
        <f t="shared" ref="Y81" si="353">+S$1*(S81-S80)/D80</f>
        <v>2.3199674006380047</v>
      </c>
      <c r="Z81" s="61">
        <f t="shared" ref="Z81" si="354">+T$1*(T81-T80)/E80</f>
        <v>1.8380643020664325</v>
      </c>
      <c r="AA81" s="61">
        <f t="shared" ref="AA81" si="355">+U$1*(U81-U80)/F80</f>
        <v>1.6614863736848662</v>
      </c>
      <c r="AB81" s="61">
        <f t="shared" ref="AB81" si="356">+V$1*(V81-V80)/G80</f>
        <v>1.3774825796633425</v>
      </c>
      <c r="AC81" s="61">
        <f t="shared" ref="AC81" si="357">+W$1*(W81-W80)/H80</f>
        <v>1.020214536637621</v>
      </c>
      <c r="AE81" s="60">
        <f>+'Indice PondENGHO'!D80</f>
        <v>1854.8953857421875</v>
      </c>
      <c r="AF81" s="60">
        <f>+'Indice PondENGHO'!E80</f>
        <v>1390.496826171875</v>
      </c>
      <c r="AG81" s="60">
        <f>+'Indice PondENGHO'!F80</f>
        <v>1950.8790283203125</v>
      </c>
      <c r="AH81" s="60">
        <f>+'Indice PondENGHO'!G80</f>
        <v>1370.620849609375</v>
      </c>
      <c r="AI81" s="60">
        <f>+'Indice PondENGHO'!H80</f>
        <v>1722.542724609375</v>
      </c>
      <c r="AJ81" s="60">
        <f>+'Indice PondENGHO'!I80</f>
        <v>1853.7647705078125</v>
      </c>
      <c r="AK81" s="60">
        <f>+'Indice PondENGHO'!J80</f>
        <v>1714.979736328125</v>
      </c>
      <c r="AL81" s="60">
        <f>+'Indice PondENGHO'!K80</f>
        <v>1228.453125</v>
      </c>
      <c r="AM81" s="60">
        <f>+'Indice PondENGHO'!L80</f>
        <v>1558.911865234375</v>
      </c>
      <c r="AN81" s="60">
        <f>+'Indice PondENGHO'!M80</f>
        <v>1290.8876953125</v>
      </c>
      <c r="AO81" s="60">
        <f>+'Indice PondENGHO'!N80</f>
        <v>1901.700439453125</v>
      </c>
      <c r="AP81" s="60">
        <f>+'Indice PondENGHO'!O80</f>
        <v>1472.657470703125</v>
      </c>
      <c r="AQ81" s="60">
        <f t="shared" ref="AQ81" si="358">+D81</f>
        <v>1736.964599609375</v>
      </c>
      <c r="AR81" s="60"/>
      <c r="AS81" s="60">
        <f>+'Indice PondENGHO'!AZ80</f>
        <v>1831.6021728515625</v>
      </c>
      <c r="AT81" s="60">
        <f>+'Indice PondENGHO'!BA80</f>
        <v>1369.8480224609375</v>
      </c>
      <c r="AU81" s="60">
        <f>+'Indice PondENGHO'!BB80</f>
        <v>1999.193359375</v>
      </c>
      <c r="AV81" s="60">
        <f>+'Indice PondENGHO'!BC80</f>
        <v>1309.0806884765625</v>
      </c>
      <c r="AW81" s="60">
        <f>+'Indice PondENGHO'!BD80</f>
        <v>1730.095703125</v>
      </c>
      <c r="AX81" s="60">
        <f>+'Indice PondENGHO'!BE80</f>
        <v>1783.0810546875</v>
      </c>
      <c r="AY81" s="60">
        <f>+'Indice PondENGHO'!BF80</f>
        <v>1702.8878173828125</v>
      </c>
      <c r="AZ81" s="60">
        <f>+'Indice PondENGHO'!BG80</f>
        <v>1210.6075439453125</v>
      </c>
      <c r="BA81" s="60">
        <f>+'Indice PondENGHO'!BH80</f>
        <v>1568.4163818359375</v>
      </c>
      <c r="BB81" s="60">
        <f>+'Indice PondENGHO'!BI80</f>
        <v>1346.9886474609375</v>
      </c>
      <c r="BC81" s="60">
        <f>+'Indice PondENGHO'!BJ80</f>
        <v>1880.4158935546875</v>
      </c>
      <c r="BD81" s="60">
        <f>+'Indice PondENGHO'!BK80</f>
        <v>1465.0478515625</v>
      </c>
      <c r="BE81" s="60">
        <f t="shared" ref="BE81" si="359">+H81</f>
        <v>1690.5107421875</v>
      </c>
      <c r="BG81" s="61">
        <f t="shared" ref="BG81" si="360">+AE$1*(AE81-AE80)/$AQ80</f>
        <v>2.3199674006380047</v>
      </c>
      <c r="BH81" s="61">
        <f t="shared" ref="BH81" si="361">+AF$1*(AF81-AF80)/$AQ80</f>
        <v>0.1066687176499935</v>
      </c>
      <c r="BI81" s="61">
        <f t="shared" ref="BI81" si="362">+AG$1*(AG81-AG80)/$AQ80</f>
        <v>0.53116424427763309</v>
      </c>
      <c r="BJ81" s="61">
        <f t="shared" ref="BJ81" si="363">+AH$1*(AH81-AH80)/$AQ80</f>
        <v>1.036129280994581</v>
      </c>
      <c r="BK81" s="61">
        <f t="shared" ref="BK81" si="364">+AI$1*(AI81-AI80)/$AQ80</f>
        <v>0.31756810247580447</v>
      </c>
      <c r="BL81" s="61">
        <f t="shared" ref="BL81" si="365">+AJ$1*(AJ81-AJ80)/$AQ80</f>
        <v>0.38174932535045752</v>
      </c>
      <c r="BM81" s="61">
        <f t="shared" ref="BM81" si="366">+AK$1*(AK81-AK80)/$AQ80</f>
        <v>0.65361855428969551</v>
      </c>
      <c r="BN81" s="61">
        <f t="shared" ref="BN81" si="367">+AL$1*(AL81-AL80)/$AQ80</f>
        <v>0.36039920322386632</v>
      </c>
      <c r="BO81" s="61">
        <f t="shared" ref="BO81" si="368">+AM$1*(AM81-AM80)/$AQ80</f>
        <v>0.45055834215454871</v>
      </c>
      <c r="BP81" s="61">
        <f t="shared" ref="BP81" si="369">+AN$1*(AN81-AN80)/$AQ80</f>
        <v>0.10291150670426776</v>
      </c>
      <c r="BQ81" s="61">
        <f t="shared" ref="BQ81" si="370">+AO$1*(AO81-AO80)/$AQ80</f>
        <v>0.28245470153198454</v>
      </c>
      <c r="BR81" s="61">
        <f t="shared" ref="BR81" si="371">+AP$1*(AP81-AP80)/$AQ80</f>
        <v>0.20750663954679019</v>
      </c>
      <c r="BS81" s="61">
        <f t="shared" ref="BS81" si="372">+SUM(BG81:BR81)</f>
        <v>6.7506960188376288</v>
      </c>
      <c r="BT81" s="61">
        <f t="shared" ref="BT81" si="373">100*(D81/D80-1)</f>
        <v>6.7322597510143023</v>
      </c>
      <c r="BV81" s="61">
        <f t="shared" si="114"/>
        <v>1.2341016122636912</v>
      </c>
      <c r="BW81" s="61">
        <f t="shared" ref="BW81" si="374">+AT$1*(AT81-AT80)/$BE80</f>
        <v>8.7564896320456762E-2</v>
      </c>
      <c r="BX81" s="61">
        <f t="shared" ref="BX81" si="375">+AU$1*(AU81-AU80)/$BE80</f>
        <v>0.42084928727811233</v>
      </c>
      <c r="BY81" s="61">
        <f t="shared" ref="BY81" si="376">+AV$1*(AV81-AV80)/$BE80</f>
        <v>0.87542103896049972</v>
      </c>
      <c r="BZ81" s="61">
        <f t="shared" ref="BZ81" si="377">+AW$1*(AW81-AW80)/$BE80</f>
        <v>0.57010939246264014</v>
      </c>
      <c r="CA81" s="61">
        <f t="shared" ref="CA81" si="378">+AX$1*(AX81-AX80)/$BE80</f>
        <v>0.70935182242198969</v>
      </c>
      <c r="CB81" s="61">
        <f t="shared" ref="CB81" si="379">+AY$1*(AY81-AY80)/$BE80</f>
        <v>1.0279911676422122</v>
      </c>
      <c r="CC81" s="61">
        <f t="shared" ref="CC81" si="380">+AZ$1*(AZ81-AZ80)/$BE80</f>
        <v>0.33740505224208456</v>
      </c>
      <c r="CD81" s="61">
        <f t="shared" ref="CD81" si="381">+BA$1*(BA81-BA80)/$BE80</f>
        <v>0.58933735217824601</v>
      </c>
      <c r="CE81" s="61">
        <f t="shared" ref="CE81" si="382">+BB$1*(BB81-BB80)/$BE80</f>
        <v>0.25009759775626328</v>
      </c>
      <c r="CF81" s="61">
        <f t="shared" ref="CF81" si="383">+BC$1*(BC81-BC80)/$BE80</f>
        <v>0.6012693793304178</v>
      </c>
      <c r="CG81" s="61">
        <f t="shared" ref="CG81" si="384">+BD$1*(BD81-BD80)/$BE80</f>
        <v>0.28247060696352233</v>
      </c>
      <c r="CH81" s="61">
        <f t="shared" ref="CH81" si="385">+SUM(BV81:CG81)</f>
        <v>6.9859692058201359</v>
      </c>
      <c r="CI81" s="53">
        <f t="shared" ref="CI81" si="386">100*(H81/H80-1)</f>
        <v>6.873063992889672</v>
      </c>
      <c r="CK81" s="61">
        <f t="shared" si="99"/>
        <v>1.2997528640003837</v>
      </c>
      <c r="CL81" s="61">
        <f t="shared" ref="CL81" si="387">+BH81-BW81</f>
        <v>1.9103821329536738E-2</v>
      </c>
      <c r="CM81" s="61">
        <f t="shared" ref="CM81" si="388">+BI81-BX81</f>
        <v>0.11031495699952076</v>
      </c>
      <c r="CN81" s="61">
        <f t="shared" ref="CN81" si="389">+BJ81-BY81</f>
        <v>0.16070824203408129</v>
      </c>
      <c r="CO81" s="61">
        <f t="shared" ref="CO81" si="390">+BK81-BZ81</f>
        <v>-0.25254128998683567</v>
      </c>
      <c r="CP81" s="61">
        <f t="shared" ref="CP81" si="391">+BL81-CA81</f>
        <v>-0.32760249707153216</v>
      </c>
      <c r="CQ81" s="61">
        <f t="shared" ref="CQ81" si="392">+BM81-CB81</f>
        <v>-0.3743726133525167</v>
      </c>
      <c r="CR81" s="61">
        <f t="shared" ref="CR81" si="393">+BN81-CC81</f>
        <v>2.2994150981781758E-2</v>
      </c>
      <c r="CS81" s="61">
        <f t="shared" ref="CS81" si="394">+BO81-CD81</f>
        <v>-0.1387790100236973</v>
      </c>
      <c r="CT81" s="61">
        <f t="shared" ref="CT81" si="395">+BP81-CE81</f>
        <v>-0.14718609105199554</v>
      </c>
      <c r="CU81" s="61">
        <f t="shared" ref="CU81" si="396">+BQ81-CF81</f>
        <v>-0.31881467779843325</v>
      </c>
      <c r="CV81" s="61">
        <f t="shared" ref="CV81" si="397">+BR81-CG81</f>
        <v>-7.4963967416732141E-2</v>
      </c>
      <c r="CW81" s="61">
        <f t="shared" ref="CW81" si="398">+BS81-CH81</f>
        <v>-0.2352731869825071</v>
      </c>
      <c r="CX81" s="61">
        <f t="shared" ref="CX81" si="399">+BT81-CI81</f>
        <v>-0.14080424187536966</v>
      </c>
    </row>
    <row r="82" spans="1:119" x14ac:dyDescent="0.2">
      <c r="A82" s="59">
        <f>+'Indice PondENGHO'!A81</f>
        <v>45108</v>
      </c>
      <c r="B82" s="53">
        <f>+'Indice PondENGHO'!B81</f>
        <v>7</v>
      </c>
      <c r="C82" s="53">
        <f>+'Indice PondENGHO'!C81</f>
        <v>2023</v>
      </c>
      <c r="D82" s="60">
        <f>+'Indice PondENGHO'!BL81</f>
        <v>1862.519287109375</v>
      </c>
      <c r="E82" s="60">
        <f>+'Indice PondENGHO'!BM81</f>
        <v>1840.0758056640625</v>
      </c>
      <c r="F82" s="60">
        <f>+'Indice PondENGHO'!BN81</f>
        <v>1837.9002685546875</v>
      </c>
      <c r="G82" s="60">
        <f>+'Indice PondENGHO'!BO81</f>
        <v>1828.679931640625</v>
      </c>
      <c r="H82" s="60">
        <f>+'Indice PondENGHO'!BP81</f>
        <v>1813.58642578125</v>
      </c>
      <c r="I82" s="60">
        <f>+'Indice PondENGHO'!CD81</f>
        <v>1831.336181640625</v>
      </c>
      <c r="K82" s="61">
        <f t="shared" ref="K82" si="400">100*D$1*(D82-D81)/$I81</f>
        <v>0.89808703065961637</v>
      </c>
      <c r="L82" s="61">
        <f t="shared" ref="L82" si="401">100*E$1*(E82-E81)/$I81</f>
        <v>1.1278340766550712</v>
      </c>
      <c r="M82" s="61">
        <f t="shared" ref="M82" si="402">100*F$1*(F82-F81)/$I81</f>
        <v>1.290685555395755</v>
      </c>
      <c r="N82" s="61">
        <f t="shared" ref="N82" si="403">100*G$1*(G82-G81)/$I81</f>
        <v>1.611538225269777</v>
      </c>
      <c r="O82" s="61">
        <f t="shared" ref="O82" si="404">100*H$1*(H82-H81)/$I81</f>
        <v>2.32953309816383</v>
      </c>
      <c r="P82" s="61">
        <f t="shared" ref="P82" si="405">+SUM(K82:O82)</f>
        <v>7.2576779861440492</v>
      </c>
      <c r="Q82" s="61">
        <f t="shared" ref="Q82" si="406">100*(I82/I81-1)</f>
        <v>7.2576915358306016</v>
      </c>
      <c r="S82" s="60">
        <f>+'Indice PondENGHO'!D81</f>
        <v>1992.208251953125</v>
      </c>
      <c r="T82" s="60">
        <f>+'Indice PondENGHO'!P81</f>
        <v>1985.3157958984375</v>
      </c>
      <c r="U82" s="60">
        <f>+'Indice PondENGHO'!AB81</f>
        <v>1980.486083984375</v>
      </c>
      <c r="V82" s="60">
        <f>+'Indice PondENGHO'!AN81</f>
        <v>1976.0352783203125</v>
      </c>
      <c r="W82" s="60">
        <f>+'Indice PondENGHO'!AZ81</f>
        <v>1968.9210205078125</v>
      </c>
      <c r="Y82" s="61">
        <f t="shared" ref="Y82" si="407">+S$1*(S82-S81)/D81</f>
        <v>2.7253652431327162</v>
      </c>
      <c r="Z82" s="61">
        <f t="shared" ref="Z82" si="408">+T$1*(T82-T81)/E81</f>
        <v>2.2186227885381258</v>
      </c>
      <c r="AA82" s="61">
        <f t="shared" ref="AA82" si="409">+U$1*(U82-U81)/F81</f>
        <v>2.03483396855344</v>
      </c>
      <c r="AB82" s="61">
        <f t="shared" ref="AB82" si="410">+V$1*(V82-V81)/G81</f>
        <v>1.6984777269728062</v>
      </c>
      <c r="AC82" s="61">
        <f t="shared" ref="AC82" si="411">+W$1*(W82-W81)/H81</f>
        <v>1.2751767635016289</v>
      </c>
      <c r="AE82" s="60">
        <f>+'Indice PondENGHO'!D81</f>
        <v>1992.208251953125</v>
      </c>
      <c r="AF82" s="60">
        <f>+'Indice PondENGHO'!E81</f>
        <v>1525.427001953125</v>
      </c>
      <c r="AG82" s="60">
        <f>+'Indice PondENGHO'!F81</f>
        <v>2062.3818359375</v>
      </c>
      <c r="AH82" s="60">
        <f>+'Indice PondENGHO'!G81</f>
        <v>1429.326904296875</v>
      </c>
      <c r="AI82" s="60">
        <f>+'Indice PondENGHO'!H81</f>
        <v>1830.3834228515625</v>
      </c>
      <c r="AJ82" s="60">
        <f>+'Indice PondENGHO'!I81</f>
        <v>2025.1370849609375</v>
      </c>
      <c r="AK82" s="60">
        <f>+'Indice PondENGHO'!J81</f>
        <v>1811.275634765625</v>
      </c>
      <c r="AL82" s="60">
        <f>+'Indice PondENGHO'!K81</f>
        <v>1392.6162109375</v>
      </c>
      <c r="AM82" s="60">
        <f>+'Indice PondENGHO'!L81</f>
        <v>1727.8348388671875</v>
      </c>
      <c r="AN82" s="60">
        <f>+'Indice PondENGHO'!M81</f>
        <v>1386.1822509765625</v>
      </c>
      <c r="AO82" s="60">
        <f>+'Indice PondENGHO'!N81</f>
        <v>2041.98388671875</v>
      </c>
      <c r="AP82" s="60">
        <f>+'Indice PondENGHO'!O81</f>
        <v>1564.842041015625</v>
      </c>
      <c r="AQ82" s="60">
        <f t="shared" ref="AQ82" si="412">+D82</f>
        <v>1862.519287109375</v>
      </c>
      <c r="AR82" s="60"/>
      <c r="AS82" s="60">
        <f>+'Indice PondENGHO'!AZ81</f>
        <v>1968.9210205078125</v>
      </c>
      <c r="AT82" s="60">
        <f>+'Indice PondENGHO'!BA81</f>
        <v>1503.302490234375</v>
      </c>
      <c r="AU82" s="60">
        <f>+'Indice PondENGHO'!BB81</f>
        <v>2120.581787109375</v>
      </c>
      <c r="AV82" s="60">
        <f>+'Indice PondENGHO'!BC81</f>
        <v>1360.8436279296875</v>
      </c>
      <c r="AW82" s="60">
        <f>+'Indice PondENGHO'!BD81</f>
        <v>1837.675537109375</v>
      </c>
      <c r="AX82" s="60">
        <f>+'Indice PondENGHO'!BE81</f>
        <v>1940.482177734375</v>
      </c>
      <c r="AY82" s="60">
        <f>+'Indice PondENGHO'!BF81</f>
        <v>1795.3118896484375</v>
      </c>
      <c r="AZ82" s="60">
        <f>+'Indice PondENGHO'!BG81</f>
        <v>1377.6318359375</v>
      </c>
      <c r="BA82" s="60">
        <f>+'Indice PondENGHO'!BH81</f>
        <v>1745.469482421875</v>
      </c>
      <c r="BB82" s="60">
        <f>+'Indice PondENGHO'!BI81</f>
        <v>1452.1314697265625</v>
      </c>
      <c r="BC82" s="60">
        <f>+'Indice PondENGHO'!BJ81</f>
        <v>2018.0391845703125</v>
      </c>
      <c r="BD82" s="60">
        <f>+'Indice PondENGHO'!BK81</f>
        <v>1559.7547607421875</v>
      </c>
      <c r="BE82" s="60">
        <f t="shared" ref="BE82" si="413">+H82</f>
        <v>1813.58642578125</v>
      </c>
      <c r="BG82" s="61">
        <f t="shared" ref="BG82" si="414">+AE$1*(AE82-AE81)/$AQ81</f>
        <v>2.7253652431327162</v>
      </c>
      <c r="BH82" s="61">
        <f t="shared" ref="BH82" si="415">+AF$1*(AF82-AF81)/$AQ81</f>
        <v>0.17273411508803496</v>
      </c>
      <c r="BI82" s="61">
        <f t="shared" ref="BI82" si="416">+AG$1*(AG82-AG81)/$AQ81</f>
        <v>0.51305784148210909</v>
      </c>
      <c r="BJ82" s="61">
        <f t="shared" ref="BJ82" si="417">+AH$1*(AH82-AH81)/$AQ81</f>
        <v>0.47963601456194427</v>
      </c>
      <c r="BK82" s="61">
        <f t="shared" ref="BK82" si="418">+AI$1*(AI82-AI81)/$AQ81</f>
        <v>0.25575230579393798</v>
      </c>
      <c r="BL82" s="61">
        <f t="shared" ref="BL82" si="419">+AJ$1*(AJ82-AJ81)/$AQ81</f>
        <v>0.412960520564565</v>
      </c>
      <c r="BM82" s="61">
        <f t="shared" ref="BM82" si="420">+AK$1*(AK82-AK81)/$AQ81</f>
        <v>0.57595174806851013</v>
      </c>
      <c r="BN82" s="61">
        <f t="shared" ref="BN82" si="421">+AL$1*(AL82-AL81)/$AQ81</f>
        <v>0.47404375990688247</v>
      </c>
      <c r="BO82" s="61">
        <f t="shared" ref="BO82" si="422">+AM$1*(AM82-AM81)/$AQ81</f>
        <v>0.74905071185256733</v>
      </c>
      <c r="BP82" s="61">
        <f t="shared" ref="BP82" si="423">+AN$1*(AN82-AN81)/$AQ81</f>
        <v>9.0424986913979433E-2</v>
      </c>
      <c r="BQ82" s="61">
        <f t="shared" ref="BQ82" si="424">+AO$1*(AO82-AO81)/$AQ81</f>
        <v>0.35445216500919863</v>
      </c>
      <c r="BR82" s="61">
        <f t="shared" ref="BR82" si="425">+AP$1*(AP82-AP81)/$AQ81</f>
        <v>0.19472889806505686</v>
      </c>
      <c r="BS82" s="61">
        <f t="shared" ref="BS82" si="426">+SUM(BG82:BR82)</f>
        <v>6.9981583104395018</v>
      </c>
      <c r="BT82" s="61">
        <f t="shared" ref="BT82" si="427">100*(D82/D81-1)</f>
        <v>7.228396452537722</v>
      </c>
      <c r="BV82" s="61">
        <f t="shared" si="114"/>
        <v>1.020214536637621</v>
      </c>
      <c r="BW82" s="61">
        <f t="shared" ref="BW82" si="428">+AT$1*(AT82-AT81)/$BE81</f>
        <v>0.14528523064838902</v>
      </c>
      <c r="BX82" s="61">
        <f t="shared" ref="BX82" si="429">+AU$1*(AU82-AU81)/$BE81</f>
        <v>0.42865273971301904</v>
      </c>
      <c r="BY82" s="61">
        <f t="shared" ref="BY82" si="430">+AV$1*(AV82-AV81)/$BE81</f>
        <v>0.44764635234336969</v>
      </c>
      <c r="BZ82" s="61">
        <f t="shared" ref="BZ82" si="431">+AW$1*(AW82-AW81)/$BE81</f>
        <v>0.44516828014530507</v>
      </c>
      <c r="CA82" s="61">
        <f t="shared" ref="CA82" si="432">+AX$1*(AX82-AX81)/$BE81</f>
        <v>0.7445475245474098</v>
      </c>
      <c r="CB82" s="61">
        <f t="shared" ref="CB82" si="433">+AY$1*(AY82-AY81)/$BE81</f>
        <v>0.85533049481544443</v>
      </c>
      <c r="CC82" s="61">
        <f t="shared" ref="CC82" si="434">+AZ$1*(AZ82-AZ81)/$BE81</f>
        <v>0.45010119777654761</v>
      </c>
      <c r="CD82" s="61">
        <f t="shared" ref="CD82" si="435">+BA$1*(BA82-BA81)/$BE81</f>
        <v>1.0207598532493718</v>
      </c>
      <c r="CE82" s="61">
        <f t="shared" ref="CE82" si="436">+BB$1*(BB82-BB81)/$BE81</f>
        <v>0.23409902866239121</v>
      </c>
      <c r="CF82" s="61">
        <f t="shared" ref="CF82" si="437">+BC$1*(BC82-BC81)/$BE81</f>
        <v>0.66442337271457608</v>
      </c>
      <c r="CG82" s="61">
        <f t="shared" ref="CG82" si="438">+BD$1*(BD82-BD81)/$BE81</f>
        <v>0.28056385493502767</v>
      </c>
      <c r="CH82" s="61">
        <f t="shared" ref="CH82" si="439">+SUM(BV82:CG82)</f>
        <v>6.7367924661884713</v>
      </c>
      <c r="CI82" s="53">
        <f t="shared" ref="CI82" si="440">100*(H82/H81-1)</f>
        <v>7.2803845916111554</v>
      </c>
      <c r="CK82" s="61">
        <f t="shared" si="99"/>
        <v>1.4501884796310873</v>
      </c>
      <c r="CL82" s="61">
        <f t="shared" ref="CL82" si="441">+BH82-BW82</f>
        <v>2.7448884439645937E-2</v>
      </c>
      <c r="CM82" s="61">
        <f t="shared" ref="CM82" si="442">+BI82-BX82</f>
        <v>8.4405101769090052E-2</v>
      </c>
      <c r="CN82" s="61">
        <f t="shared" ref="CN82" si="443">+BJ82-BY82</f>
        <v>3.1989662218574577E-2</v>
      </c>
      <c r="CO82" s="61">
        <f t="shared" ref="CO82" si="444">+BK82-BZ82</f>
        <v>-0.18941597435136709</v>
      </c>
      <c r="CP82" s="61">
        <f t="shared" ref="CP82" si="445">+BL82-CA82</f>
        <v>-0.3315870039828448</v>
      </c>
      <c r="CQ82" s="61">
        <f t="shared" ref="CQ82" si="446">+BM82-CB82</f>
        <v>-0.2793787467469343</v>
      </c>
      <c r="CR82" s="61">
        <f t="shared" ref="CR82" si="447">+BN82-CC82</f>
        <v>2.3942562130334855E-2</v>
      </c>
      <c r="CS82" s="61">
        <f t="shared" ref="CS82" si="448">+BO82-CD82</f>
        <v>-0.27170914139680447</v>
      </c>
      <c r="CT82" s="61">
        <f t="shared" ref="CT82" si="449">+BP82-CE82</f>
        <v>-0.14367404174841178</v>
      </c>
      <c r="CU82" s="61">
        <f t="shared" ref="CU82" si="450">+BQ82-CF82</f>
        <v>-0.30997120770537745</v>
      </c>
      <c r="CV82" s="61">
        <f t="shared" ref="CV82" si="451">+BR82-CG82</f>
        <v>-8.5834956869970808E-2</v>
      </c>
      <c r="CW82" s="61">
        <f t="shared" ref="CW82" si="452">+BS82-CH82</f>
        <v>0.26136584425103049</v>
      </c>
      <c r="CX82" s="61">
        <f t="shared" ref="CX82" si="453">+BT82-CI82</f>
        <v>-5.1988139073433359E-2</v>
      </c>
    </row>
    <row r="83" spans="1:119" ht="13.5" thickBot="1" x14ac:dyDescent="0.25">
      <c r="A83" s="59">
        <f>+'Indice PondENGHO'!A82</f>
        <v>45139</v>
      </c>
      <c r="B83" s="53">
        <f>+'Indice PondENGHO'!B82</f>
        <v>8</v>
      </c>
      <c r="C83" s="53">
        <f>+'Indice PondENGHO'!C82</f>
        <v>2023</v>
      </c>
      <c r="D83" s="60">
        <f>+'Indice PondENGHO'!BL82</f>
        <v>2108.071533203125</v>
      </c>
      <c r="E83" s="60">
        <f>+'Indice PondENGHO'!BM82</f>
        <v>2075.06884765625</v>
      </c>
      <c r="F83" s="60">
        <f>+'Indice PondENGHO'!BN82</f>
        <v>2070.597412109375</v>
      </c>
      <c r="G83" s="60">
        <f>+'Indice PondENGHO'!BO82</f>
        <v>2057.05615234375</v>
      </c>
      <c r="H83" s="60">
        <f>+'Indice PondENGHO'!BP82</f>
        <v>2037.6539306640625</v>
      </c>
      <c r="I83" s="60">
        <f>+'Indice PondENGHO'!CD82</f>
        <v>2062.20947265625</v>
      </c>
      <c r="K83" s="61">
        <f t="shared" ref="K83" si="454">100*D$1*(D83-D82)/$I82</f>
        <v>1.6375740920133237</v>
      </c>
      <c r="L83" s="61">
        <f t="shared" ref="L83" si="455">100*E$1*(E83-E82)/$I82</f>
        <v>1.991786476611622</v>
      </c>
      <c r="M83" s="61">
        <f t="shared" ref="M83" si="456">100*F$1*(F83-F82)/$I82</f>
        <v>2.2454334753319078</v>
      </c>
      <c r="N83" s="61">
        <f t="shared" ref="N83" si="457">100*G$1*(G83-G82)/$I82</f>
        <v>2.7778702823466412</v>
      </c>
      <c r="O83" s="61">
        <f t="shared" ref="O83" si="458">100*H$1*(H83-H82)/$I82</f>
        <v>3.9540946524536262</v>
      </c>
      <c r="P83" s="61">
        <f t="shared" ref="P83" si="459">+SUM(K83:O83)</f>
        <v>12.606758978757121</v>
      </c>
      <c r="Q83" s="61">
        <f t="shared" ref="Q83" si="460">100*(I83/I82-1)</f>
        <v>12.606821911244847</v>
      </c>
      <c r="S83" s="60">
        <f>+'Indice PondENGHO'!D82</f>
        <v>2312.74365234375</v>
      </c>
      <c r="T83" s="60">
        <f>+'Indice PondENGHO'!P82</f>
        <v>2300.71044921875</v>
      </c>
      <c r="U83" s="60">
        <f>+'Indice PondENGHO'!AB82</f>
        <v>2292.318115234375</v>
      </c>
      <c r="V83" s="60">
        <f>+'Indice PondENGHO'!AN82</f>
        <v>2284.99169921875</v>
      </c>
      <c r="W83" s="60">
        <f>+'Indice PondENGHO'!AZ82</f>
        <v>2274.358642578125</v>
      </c>
      <c r="Y83" s="61">
        <f t="shared" ref="Y83" si="461">+S$1*(S83-S82)/D82</f>
        <v>5.9330726971965699</v>
      </c>
      <c r="Z83" s="61">
        <f t="shared" ref="Z83" si="462">+T$1*(T83-T82)/E82</f>
        <v>4.746839446346435</v>
      </c>
      <c r="AA83" s="61">
        <f t="shared" ref="AA83" si="463">+U$1*(U83-U82)/F82</f>
        <v>4.3054457310448315</v>
      </c>
      <c r="AB83" s="61">
        <f t="shared" ref="AB83" si="464">+V$1*(V83-V82)/G82</f>
        <v>3.5615887171266518</v>
      </c>
      <c r="AC83" s="61">
        <f t="shared" ref="AC83" si="465">+W$1*(W83-W82)/H82</f>
        <v>2.6438843141542088</v>
      </c>
      <c r="AE83" s="60">
        <f>+'Indice PondENGHO'!D82</f>
        <v>2312.74365234375</v>
      </c>
      <c r="AF83" s="60">
        <f>+'Indice PondENGHO'!E82</f>
        <v>1675.532958984375</v>
      </c>
      <c r="AG83" s="60">
        <f>+'Indice PondENGHO'!F82</f>
        <v>2263.673583984375</v>
      </c>
      <c r="AH83" s="60">
        <f>+'Indice PondENGHO'!G82</f>
        <v>1548.423828125</v>
      </c>
      <c r="AI83" s="60">
        <f>+'Indice PondENGHO'!H82</f>
        <v>2092.46826171875</v>
      </c>
      <c r="AJ83" s="60">
        <f>+'Indice PondENGHO'!I82</f>
        <v>2332.319091796875</v>
      </c>
      <c r="AK83" s="60">
        <f>+'Indice PondENGHO'!J82</f>
        <v>2005.028564453125</v>
      </c>
      <c r="AL83" s="60">
        <f>+'Indice PondENGHO'!K82</f>
        <v>1492.0194091796875</v>
      </c>
      <c r="AM83" s="60">
        <f>+'Indice PondENGHO'!L82</f>
        <v>1928.7471923828125</v>
      </c>
      <c r="AN83" s="60">
        <f>+'Indice PondENGHO'!M82</f>
        <v>1509.769775390625</v>
      </c>
      <c r="AO83" s="60">
        <f>+'Indice PondENGHO'!N82</f>
        <v>2304.754150390625</v>
      </c>
      <c r="AP83" s="60">
        <f>+'Indice PondENGHO'!O82</f>
        <v>1715.649658203125</v>
      </c>
      <c r="AQ83" s="60">
        <f t="shared" ref="AQ83" si="466">+D83</f>
        <v>2108.071533203125</v>
      </c>
      <c r="AR83" s="60"/>
      <c r="AS83" s="60">
        <f>+'Indice PondENGHO'!AZ82</f>
        <v>2274.358642578125</v>
      </c>
      <c r="AT83" s="60">
        <f>+'Indice PondENGHO'!BA82</f>
        <v>1643.6644287109375</v>
      </c>
      <c r="AU83" s="60">
        <f>+'Indice PondENGHO'!BB82</f>
        <v>2321.876220703125</v>
      </c>
      <c r="AV83" s="60">
        <f>+'Indice PondENGHO'!BC82</f>
        <v>1490.9464111328125</v>
      </c>
      <c r="AW83" s="60">
        <f>+'Indice PondENGHO'!BD82</f>
        <v>2095.92724609375</v>
      </c>
      <c r="AX83" s="60">
        <f>+'Indice PondENGHO'!BE82</f>
        <v>2238.822021484375</v>
      </c>
      <c r="AY83" s="60">
        <f>+'Indice PondENGHO'!BF82</f>
        <v>1983.57861328125</v>
      </c>
      <c r="AZ83" s="60">
        <f>+'Indice PondENGHO'!BG82</f>
        <v>1476.4583740234375</v>
      </c>
      <c r="BA83" s="60">
        <f>+'Indice PondENGHO'!BH82</f>
        <v>1951.4315185546875</v>
      </c>
      <c r="BB83" s="60">
        <f>+'Indice PondENGHO'!BI82</f>
        <v>1589.2801513671875</v>
      </c>
      <c r="BC83" s="60">
        <f>+'Indice PondENGHO'!BJ82</f>
        <v>2268.216796875</v>
      </c>
      <c r="BD83" s="60">
        <f>+'Indice PondENGHO'!BK82</f>
        <v>1703.818359375</v>
      </c>
      <c r="BE83" s="60">
        <f t="shared" ref="BE83" si="467">+H83</f>
        <v>2037.6539306640625</v>
      </c>
      <c r="BG83" s="61">
        <f t="shared" ref="BG83" si="468">+AE$1*(AE83-AE82)/$AQ82</f>
        <v>5.9330726971965699</v>
      </c>
      <c r="BH83" s="61">
        <f t="shared" ref="BH83" si="469">+AF$1*(AF83-AF82)/$AQ82</f>
        <v>0.17920789959345446</v>
      </c>
      <c r="BI83" s="61">
        <f t="shared" ref="BI83" si="470">+AG$1*(AG83-AG82)/$AQ82</f>
        <v>0.86376715666223258</v>
      </c>
      <c r="BJ83" s="61">
        <f t="shared" ref="BJ83" si="471">+AH$1*(AH83-AH82)/$AQ82</f>
        <v>0.90744356160462603</v>
      </c>
      <c r="BK83" s="61">
        <f t="shared" ref="BK83" si="472">+AI$1*(AI83-AI82)/$AQ82</f>
        <v>0.57965415582098923</v>
      </c>
      <c r="BL83" s="61">
        <f t="shared" ref="BL83" si="473">+AJ$1*(AJ83-AJ82)/$AQ82</f>
        <v>0.69032537027866925</v>
      </c>
      <c r="BM83" s="61">
        <f t="shared" ref="BM83" si="474">+AK$1*(AK83-AK82)/$AQ82</f>
        <v>1.080728931820131</v>
      </c>
      <c r="BN83" s="61">
        <f t="shared" ref="BN83" si="475">+AL$1*(AL83-AL82)/$AQ82</f>
        <v>0.26769081697560221</v>
      </c>
      <c r="BO83" s="61">
        <f t="shared" ref="BO83" si="476">+AM$1*(AM83-AM82)/$AQ82</f>
        <v>0.83084370334362689</v>
      </c>
      <c r="BP83" s="61">
        <f t="shared" ref="BP83" si="477">+AN$1*(AN83-AN82)/$AQ82</f>
        <v>0.10936671983025256</v>
      </c>
      <c r="BQ83" s="61">
        <f t="shared" ref="BQ83" si="478">+AO$1*(AO83-AO82)/$AQ82</f>
        <v>0.61918098302706093</v>
      </c>
      <c r="BR83" s="61">
        <f t="shared" ref="BR83" si="479">+AP$1*(AP83-AP82)/$AQ82</f>
        <v>0.29708836055613808</v>
      </c>
      <c r="BS83" s="61">
        <f t="shared" ref="BS83" si="480">+SUM(BG83:BR83)</f>
        <v>12.358370356709353</v>
      </c>
      <c r="BT83" s="61">
        <f t="shared" ref="BT83" si="481">100*(D83/D82-1)</f>
        <v>13.18387668751857</v>
      </c>
      <c r="BV83" s="61">
        <f t="shared" si="114"/>
        <v>1.2751767635016289</v>
      </c>
      <c r="BW83" s="61">
        <f t="shared" ref="BW83" si="482">+AT$1*(AT83-AT82)/$BE82</f>
        <v>0.14243521820800076</v>
      </c>
      <c r="BX83" s="61">
        <f t="shared" ref="BX83" si="483">+AU$1*(AU83-AU82)/$BE82</f>
        <v>0.6625821949506816</v>
      </c>
      <c r="BY83" s="61">
        <f t="shared" ref="BY83" si="484">+AV$1*(AV83-AV82)/$BE82</f>
        <v>1.0487751413061652</v>
      </c>
      <c r="BZ83" s="61">
        <f t="shared" ref="BZ83" si="485">+AW$1*(AW83-AW82)/$BE82</f>
        <v>0.99613046929686855</v>
      </c>
      <c r="CA83" s="61">
        <f t="shared" ref="CA83" si="486">+AX$1*(AX83-AX82)/$BE82</f>
        <v>1.3154535990882315</v>
      </c>
      <c r="CB83" s="61">
        <f t="shared" ref="CB83" si="487">+AY$1*(AY83-AY82)/$BE82</f>
        <v>1.6240601090527493</v>
      </c>
      <c r="CC83" s="61">
        <f t="shared" ref="CC83" si="488">+AZ$1*(AZ83-AZ82)/$BE82</f>
        <v>0.24824687468075543</v>
      </c>
      <c r="CD83" s="61">
        <f t="shared" ref="CD83" si="489">+BA$1*(BA83-BA82)/$BE82</f>
        <v>1.1068452331567566</v>
      </c>
      <c r="CE83" s="61">
        <f t="shared" ref="CE83" si="490">+BB$1*(BB83-BB82)/$BE82</f>
        <v>0.28463696298051117</v>
      </c>
      <c r="CF83" s="61">
        <f t="shared" ref="CF83" si="491">+BC$1*(BC83-BC82)/$BE82</f>
        <v>1.1258514304342377</v>
      </c>
      <c r="CG83" s="61">
        <f t="shared" ref="CG83" si="492">+BD$1*(BD83-BD82)/$BE82</f>
        <v>0.3978176009165304</v>
      </c>
      <c r="CH83" s="61">
        <f t="shared" ref="CH83" si="493">+SUM(BV83:CG83)</f>
        <v>10.228011597573117</v>
      </c>
      <c r="CI83" s="53">
        <f t="shared" ref="CI83" si="494">100*(H83/H82-1)</f>
        <v>12.354939455741111</v>
      </c>
      <c r="CK83" s="61">
        <f t="shared" si="99"/>
        <v>3.2891883830423612</v>
      </c>
      <c r="CL83" s="61">
        <f t="shared" ref="CL83" si="495">+BH83-BW83</f>
        <v>3.6772681385453698E-2</v>
      </c>
      <c r="CM83" s="61">
        <f t="shared" ref="CM83" si="496">+BI83-BX83</f>
        <v>0.20118496171155098</v>
      </c>
      <c r="CN83" s="61">
        <f t="shared" ref="CN83" si="497">+BJ83-BY83</f>
        <v>-0.1413315797015392</v>
      </c>
      <c r="CO83" s="61">
        <f t="shared" ref="CO83" si="498">+BK83-BZ83</f>
        <v>-0.41647631347587932</v>
      </c>
      <c r="CP83" s="61">
        <f t="shared" ref="CP83" si="499">+BL83-CA83</f>
        <v>-0.6251282288095622</v>
      </c>
      <c r="CQ83" s="61">
        <f t="shared" ref="CQ83" si="500">+BM83-CB83</f>
        <v>-0.54333117723261837</v>
      </c>
      <c r="CR83" s="61">
        <f t="shared" ref="CR83" si="501">+BN83-CC83</f>
        <v>1.9443942294846778E-2</v>
      </c>
      <c r="CS83" s="61">
        <f t="shared" ref="CS83" si="502">+BO83-CD83</f>
        <v>-0.27600152981312975</v>
      </c>
      <c r="CT83" s="61">
        <f t="shared" ref="CT83" si="503">+BP83-CE83</f>
        <v>-0.1752702431502586</v>
      </c>
      <c r="CU83" s="61">
        <f t="shared" ref="CU83" si="504">+BQ83-CF83</f>
        <v>-0.50667044740717682</v>
      </c>
      <c r="CV83" s="61">
        <f t="shared" ref="CV83" si="505">+BR83-CG83</f>
        <v>-0.10072924036039232</v>
      </c>
      <c r="CW83" s="61">
        <f t="shared" ref="CW83" si="506">+BS83-CH83</f>
        <v>2.1303587591362358</v>
      </c>
      <c r="CX83" s="61">
        <f t="shared" ref="CX83" si="507">+BT83-CI83</f>
        <v>0.82893723177745926</v>
      </c>
      <c r="DB83" s="61" t="s">
        <v>150</v>
      </c>
      <c r="DC83" s="61">
        <f>+CW99</f>
        <v>-0.45197503016325724</v>
      </c>
      <c r="DD83" s="61"/>
      <c r="DE83" s="61"/>
      <c r="DF83" s="61"/>
      <c r="DG83" s="61"/>
      <c r="DH83" s="61"/>
      <c r="DI83" s="61"/>
      <c r="DJ83" s="61"/>
      <c r="DK83" s="61"/>
      <c r="DL83" s="61"/>
      <c r="DM83" s="61"/>
      <c r="DN83" s="61"/>
      <c r="DO83" s="61"/>
    </row>
    <row r="84" spans="1:119" ht="13.5" thickBot="1" x14ac:dyDescent="0.25">
      <c r="A84" s="59">
        <f>+'Indice PondENGHO'!A83</f>
        <v>45170</v>
      </c>
      <c r="B84" s="53">
        <f>+'Indice PondENGHO'!B83</f>
        <v>9</v>
      </c>
      <c r="C84" s="53">
        <f>+'Indice PondENGHO'!C83</f>
        <v>2023</v>
      </c>
      <c r="D84" s="60">
        <f>+'Indice PondENGHO'!BL83</f>
        <v>2376.777099609375</v>
      </c>
      <c r="E84" s="60">
        <f>+'Indice PondENGHO'!BM83</f>
        <v>2334.798095703125</v>
      </c>
      <c r="F84" s="60">
        <f>+'Indice PondENGHO'!BN83</f>
        <v>2328.207763671875</v>
      </c>
      <c r="G84" s="60">
        <f>+'Indice PondENGHO'!BO83</f>
        <v>2309.9423828125</v>
      </c>
      <c r="H84" s="60">
        <f>+'Indice PondENGHO'!BP83</f>
        <v>2284.213134765625</v>
      </c>
      <c r="I84" s="60">
        <f>+'Indice PondENGHO'!CD83</f>
        <v>2316.88134765625</v>
      </c>
      <c r="K84" s="61">
        <f t="shared" ref="K84" si="508">100*D$1*(D84-D83)/$I83</f>
        <v>1.5913620951582563</v>
      </c>
      <c r="L84" s="61">
        <f t="shared" ref="L84" si="509">100*E$1*(E84-E83)/$I83</f>
        <v>1.954987264949287</v>
      </c>
      <c r="M84" s="61">
        <f t="shared" ref="M84" si="510">100*F$1*(F84-F83)/$I83</f>
        <v>2.2075357698567566</v>
      </c>
      <c r="N84" s="61">
        <f t="shared" ref="N84" si="511">100*G$1*(G84-G83)/$I83</f>
        <v>2.7316280347535384</v>
      </c>
      <c r="O84" s="61">
        <f t="shared" ref="O84" si="512">100*H$1*(H84-H83)/$I83</f>
        <v>3.8638895270894298</v>
      </c>
      <c r="P84" s="61">
        <f t="shared" ref="P84" si="513">+SUM(K84:O84)</f>
        <v>12.349402691807267</v>
      </c>
      <c r="Q84" s="61">
        <f t="shared" ref="Q84" si="514">100*(I84/I83-1)</f>
        <v>12.349466840144396</v>
      </c>
      <c r="S84" s="60">
        <f>+'Indice PondENGHO'!D83</f>
        <v>2639.975830078125</v>
      </c>
      <c r="T84" s="60">
        <f>+'Indice PondENGHO'!P83</f>
        <v>2625.24609375</v>
      </c>
      <c r="U84" s="60">
        <f>+'Indice PondENGHO'!AB83</f>
        <v>2615.4052734375</v>
      </c>
      <c r="V84" s="60">
        <f>+'Indice PondENGHO'!AN83</f>
        <v>2606.89794921875</v>
      </c>
      <c r="W84" s="60">
        <f>+'Indice PondENGHO'!AZ83</f>
        <v>2592.056396484375</v>
      </c>
      <c r="Y84" s="61">
        <f t="shared" ref="Y84" si="515">+S$1*(S84-S83)/D83</f>
        <v>5.3514947873240182</v>
      </c>
      <c r="Z84" s="61">
        <f t="shared" ref="Z84" si="516">+T$1*(T84-T83)/E83</f>
        <v>4.3312756495058675</v>
      </c>
      <c r="AA84" s="61">
        <f t="shared" ref="AA84" si="517">+U$1*(U84-U83)/F83</f>
        <v>3.9595275262470775</v>
      </c>
      <c r="AB84" s="61">
        <f t="shared" ref="AB84" si="518">+V$1*(V84-V83)/G83</f>
        <v>3.2988874763347797</v>
      </c>
      <c r="AC84" s="61">
        <f t="shared" ref="AC84" si="519">+W$1*(W84-W83)/H83</f>
        <v>2.4476081614362974</v>
      </c>
      <c r="AE84" s="60">
        <f>+'Indice PondENGHO'!D83</f>
        <v>2639.975830078125</v>
      </c>
      <c r="AF84" s="60">
        <f>+'Indice PondENGHO'!E83</f>
        <v>1851.446533203125</v>
      </c>
      <c r="AG84" s="60">
        <f>+'Indice PondENGHO'!F83</f>
        <v>2531.94677734375</v>
      </c>
      <c r="AH84" s="60">
        <f>+'Indice PondENGHO'!G83</f>
        <v>1687.1995849609375</v>
      </c>
      <c r="AI84" s="60">
        <f>+'Indice PondENGHO'!H83</f>
        <v>2361.483642578125</v>
      </c>
      <c r="AJ84" s="60">
        <f>+'Indice PondENGHO'!I83</f>
        <v>2564.4189453125</v>
      </c>
      <c r="AK84" s="60">
        <f>+'Indice PondENGHO'!J83</f>
        <v>2229.331298828125</v>
      </c>
      <c r="AL84" s="60">
        <f>+'Indice PondENGHO'!K83</f>
        <v>1655.74609375</v>
      </c>
      <c r="AM84" s="60">
        <f>+'Indice PondENGHO'!L83</f>
        <v>2219.885498046875</v>
      </c>
      <c r="AN84" s="60">
        <f>+'Indice PondENGHO'!M83</f>
        <v>1667.03125</v>
      </c>
      <c r="AO84" s="60">
        <f>+'Indice PondENGHO'!N83</f>
        <v>2605.748291015625</v>
      </c>
      <c r="AP84" s="60">
        <f>+'Indice PondENGHO'!O83</f>
        <v>1915.0751953125</v>
      </c>
      <c r="AQ84" s="60">
        <f t="shared" ref="AQ84" si="520">+D84</f>
        <v>2376.777099609375</v>
      </c>
      <c r="AR84" s="60"/>
      <c r="AS84" s="60">
        <f>+'Indice PondENGHO'!AZ83</f>
        <v>2592.056396484375</v>
      </c>
      <c r="AT84" s="60">
        <f>+'Indice PondENGHO'!BA83</f>
        <v>1814.2955322265625</v>
      </c>
      <c r="AU84" s="60">
        <f>+'Indice PondENGHO'!BB83</f>
        <v>2601.710205078125</v>
      </c>
      <c r="AV84" s="60">
        <f>+'Indice PondENGHO'!BC83</f>
        <v>1615.953125</v>
      </c>
      <c r="AW84" s="60">
        <f>+'Indice PondENGHO'!BD83</f>
        <v>2359.63427734375</v>
      </c>
      <c r="AX84" s="60">
        <f>+'Indice PondENGHO'!BE83</f>
        <v>2444.3525390625</v>
      </c>
      <c r="AY84" s="60">
        <f>+'Indice PondENGHO'!BF83</f>
        <v>2195.341552734375</v>
      </c>
      <c r="AZ84" s="60">
        <f>+'Indice PondENGHO'!BG83</f>
        <v>1632.0037841796875</v>
      </c>
      <c r="BA84" s="60">
        <f>+'Indice PondENGHO'!BH83</f>
        <v>2247.58544921875</v>
      </c>
      <c r="BB84" s="60">
        <f>+'Indice PondENGHO'!BI83</f>
        <v>1766.388671875</v>
      </c>
      <c r="BC84" s="60">
        <f>+'Indice PondENGHO'!BJ83</f>
        <v>2575.7060546875</v>
      </c>
      <c r="BD84" s="60">
        <f>+'Indice PondENGHO'!BK83</f>
        <v>1905.3280029296875</v>
      </c>
      <c r="BE84" s="60">
        <f t="shared" ref="BE84" si="521">+H84</f>
        <v>2284.213134765625</v>
      </c>
      <c r="BG84" s="61">
        <f t="shared" ref="BG84" si="522">+AE$1*(AE84-AE83)/$AQ83</f>
        <v>5.3514947873240182</v>
      </c>
      <c r="BH84" s="61">
        <f t="shared" ref="BH84" si="523">+AF$1*(AF84-AF83)/$AQ83</f>
        <v>0.18555557604459361</v>
      </c>
      <c r="BI84" s="61">
        <f t="shared" ref="BI84" si="524">+AG$1*(AG84-AG83)/$AQ83</f>
        <v>1.0170994728462039</v>
      </c>
      <c r="BJ84" s="61">
        <f t="shared" ref="BJ84" si="525">+AH$1*(AH84-AH83)/$AQ83</f>
        <v>0.93421775951997976</v>
      </c>
      <c r="BK84" s="61">
        <f t="shared" ref="BK84" si="526">+AI$1*(AI84-AI83)/$AQ83</f>
        <v>0.52567775774640346</v>
      </c>
      <c r="BL84" s="61">
        <f t="shared" ref="BL84" si="527">+AJ$1*(AJ84-AJ83)/$AQ83</f>
        <v>0.46083808426936651</v>
      </c>
      <c r="BM84" s="61">
        <f t="shared" ref="BM84" si="528">+AK$1*(AK84-AK83)/$AQ83</f>
        <v>1.1053975630864985</v>
      </c>
      <c r="BN84" s="61">
        <f t="shared" ref="BN84" si="529">+AL$1*(AL84-AL83)/$AQ83</f>
        <v>0.38955431376520649</v>
      </c>
      <c r="BO84" s="61">
        <f t="shared" ref="BO84" si="530">+AM$1*(AM84-AM83)/$AQ83</f>
        <v>1.0637203726041515</v>
      </c>
      <c r="BP84" s="61">
        <f t="shared" ref="BP84" si="531">+AN$1*(AN84-AN83)/$AQ83</f>
        <v>0.12295560539767107</v>
      </c>
      <c r="BQ84" s="61">
        <f t="shared" ref="BQ84" si="532">+AO$1*(AO84-AO83)/$AQ83</f>
        <v>0.62663531836139652</v>
      </c>
      <c r="BR84" s="61">
        <f t="shared" ref="BR84" si="533">+AP$1*(AP84-AP83)/$AQ83</f>
        <v>0.3471031577087425</v>
      </c>
      <c r="BS84" s="61">
        <f t="shared" ref="BS84" si="534">+SUM(BG84:BR84)</f>
        <v>12.130249768674233</v>
      </c>
      <c r="BT84" s="61">
        <f t="shared" ref="BT84" si="535">100*(D84/D83-1)</f>
        <v>12.746510835804671</v>
      </c>
      <c r="BV84" s="61">
        <f t="shared" si="114"/>
        <v>2.6438843141542088</v>
      </c>
      <c r="BW84" s="61">
        <f t="shared" ref="BW84" si="536">+AT$1*(AT84-AT83)/$BE83</f>
        <v>0.15411114858779393</v>
      </c>
      <c r="BX84" s="61">
        <f t="shared" ref="BX84" si="537">+AU$1*(AU84-AU83)/$BE83</f>
        <v>0.81981579588058673</v>
      </c>
      <c r="BY84" s="61">
        <f t="shared" ref="BY84" si="538">+AV$1*(AV84-AV83)/$BE83</f>
        <v>0.89688542473028543</v>
      </c>
      <c r="BZ84" s="61">
        <f t="shared" ref="BZ84" si="539">+AW$1*(AW84-AW83)/$BE83</f>
        <v>0.90532092762265259</v>
      </c>
      <c r="CA84" s="61">
        <f t="shared" ref="CA84" si="540">+AX$1*(AX84-AX83)/$BE83</f>
        <v>0.80658180600510276</v>
      </c>
      <c r="CB84" s="61">
        <f t="shared" ref="CB84" si="541">+AY$1*(AY84-AY83)/$BE83</f>
        <v>1.6258718845583533</v>
      </c>
      <c r="CC84" s="61">
        <f t="shared" ref="CC84" si="542">+AZ$1*(AZ84-AZ83)/$BE83</f>
        <v>0.34775648524707664</v>
      </c>
      <c r="CD84" s="61">
        <f t="shared" ref="CD84" si="543">+BA$1*(BA84-BA83)/$BE83</f>
        <v>1.4165276413387005</v>
      </c>
      <c r="CE84" s="61">
        <f t="shared" ref="CE84" si="544">+BB$1*(BB84-BB83)/$BE83</f>
        <v>0.32715001517973386</v>
      </c>
      <c r="CF84" s="61">
        <f t="shared" ref="CF84" si="545">+BC$1*(BC84-BC83)/$BE83</f>
        <v>1.2316020945636863</v>
      </c>
      <c r="CG84" s="61">
        <f t="shared" ref="CG84" si="546">+BD$1*(BD84-BD83)/$BE83</f>
        <v>0.49526016697377667</v>
      </c>
      <c r="CH84" s="61">
        <f t="shared" ref="CH84" si="547">+SUM(BV84:CG84)</f>
        <v>11.670767704841959</v>
      </c>
      <c r="CI84" s="53">
        <f t="shared" ref="CI84" si="548">100*(H84/H83-1)</f>
        <v>12.100151080179256</v>
      </c>
      <c r="CK84" s="61">
        <f t="shared" si="99"/>
        <v>2.9038866258877207</v>
      </c>
      <c r="CL84" s="61">
        <f t="shared" ref="CL84" si="549">+BH84-BW84</f>
        <v>3.1444427456799678E-2</v>
      </c>
      <c r="CM84" s="61">
        <f t="shared" ref="CM84" si="550">+BI84-BX84</f>
        <v>0.19728367696561722</v>
      </c>
      <c r="CN84" s="61">
        <f t="shared" ref="CN84" si="551">+BJ84-BY84</f>
        <v>3.7332334789694332E-2</v>
      </c>
      <c r="CO84" s="61">
        <f t="shared" ref="CO84" si="552">+BK84-BZ84</f>
        <v>-0.37964316987624913</v>
      </c>
      <c r="CP84" s="61">
        <f t="shared" ref="CP84" si="553">+BL84-CA84</f>
        <v>-0.34574372173573625</v>
      </c>
      <c r="CQ84" s="61">
        <f t="shared" ref="CQ84" si="554">+BM84-CB84</f>
        <v>-0.5204743214718548</v>
      </c>
      <c r="CR84" s="61">
        <f t="shared" ref="CR84" si="555">+BN84-CC84</f>
        <v>4.1797828518129854E-2</v>
      </c>
      <c r="CS84" s="61">
        <f t="shared" ref="CS84" si="556">+BO84-CD84</f>
        <v>-0.35280726873454893</v>
      </c>
      <c r="CT84" s="61">
        <f t="shared" ref="CT84" si="557">+BP84-CE84</f>
        <v>-0.20419440978206277</v>
      </c>
      <c r="CU84" s="61">
        <f t="shared" ref="CU84" si="558">+BQ84-CF84</f>
        <v>-0.60496677620228978</v>
      </c>
      <c r="CV84" s="61">
        <f t="shared" ref="CV84" si="559">+BR84-CG84</f>
        <v>-0.14815700926503417</v>
      </c>
      <c r="CW84" s="61">
        <f t="shared" ref="CW84" si="560">+BS84-CH84</f>
        <v>0.45948206383227408</v>
      </c>
      <c r="CX84" s="61">
        <f t="shared" ref="CX84" si="561">+BT84-CI84</f>
        <v>0.64635975562541503</v>
      </c>
      <c r="DB84" s="68" t="s">
        <v>88</v>
      </c>
      <c r="DC84" s="53">
        <v>0.8066044271420636</v>
      </c>
    </row>
    <row r="85" spans="1:119" ht="13.5" thickBot="1" x14ac:dyDescent="0.25">
      <c r="A85" s="59">
        <f>+'Indice PondENGHO'!A84</f>
        <v>45200</v>
      </c>
      <c r="B85" s="53">
        <f>+'Indice PondENGHO'!B84</f>
        <v>10</v>
      </c>
      <c r="C85" s="53">
        <f>+'Indice PondENGHO'!C84</f>
        <v>2023</v>
      </c>
      <c r="D85" s="60">
        <f>+'Indice PondENGHO'!BL84</f>
        <v>2570.353271484375</v>
      </c>
      <c r="E85" s="60">
        <f>+'Indice PondENGHO'!BM84</f>
        <v>2528.2255859375</v>
      </c>
      <c r="F85" s="60">
        <f>+'Indice PondENGHO'!BN84</f>
        <v>2521.83837890625</v>
      </c>
      <c r="G85" s="60">
        <f>+'Indice PondENGHO'!BO84</f>
        <v>2502.296630859375</v>
      </c>
      <c r="H85" s="60">
        <f>+'Indice PondENGHO'!BP84</f>
        <v>2476.675048828125</v>
      </c>
      <c r="I85" s="60">
        <f>+'Indice PondENGHO'!CD84</f>
        <v>2509.81201171875</v>
      </c>
      <c r="K85" s="61">
        <f t="shared" ref="K85" si="562">100*D$1*(D85-D84)/$I84</f>
        <v>1.0204065258611532</v>
      </c>
      <c r="L85" s="61">
        <f t="shared" ref="L85" si="563">100*E$1*(E85-E84)/$I84</f>
        <v>1.2958963167533466</v>
      </c>
      <c r="M85" s="61">
        <f t="shared" ref="M85" si="564">100*F$1*(F85-F84)/$I84</f>
        <v>1.4768876153826833</v>
      </c>
      <c r="N85" s="61">
        <f t="shared" ref="N85" si="565">100*G$1*(G85-G84)/$I84</f>
        <v>1.8493842065635588</v>
      </c>
      <c r="O85" s="61">
        <f t="shared" ref="O85" si="566">100*H$1*(H85-H84)/$I84</f>
        <v>2.6845856616923673</v>
      </c>
      <c r="P85" s="61">
        <f t="shared" ref="P85" si="567">+SUM(K85:O85)</f>
        <v>8.3271603262531091</v>
      </c>
      <c r="Q85" s="61">
        <f t="shared" ref="Q85" si="568">100*(I85/I84-1)</f>
        <v>8.3271706709395321</v>
      </c>
      <c r="S85" s="60">
        <f>+'Indice PondENGHO'!D84</f>
        <v>2835.8701171875</v>
      </c>
      <c r="T85" s="60">
        <f>+'Indice PondENGHO'!P84</f>
        <v>2823.707763671875</v>
      </c>
      <c r="U85" s="60">
        <f>+'Indice PondENGHO'!AB84</f>
        <v>2815.06884765625</v>
      </c>
      <c r="V85" s="60">
        <f>+'Indice PondENGHO'!AN84</f>
        <v>2807.29638671875</v>
      </c>
      <c r="W85" s="60">
        <f>+'Indice PondENGHO'!AZ84</f>
        <v>2794.526611328125</v>
      </c>
      <c r="Y85" s="61">
        <f t="shared" ref="Y85" si="569">+S$1*(S85-S84)/D84</f>
        <v>2.8414352525545135</v>
      </c>
      <c r="Z85" s="61">
        <f t="shared" ref="Z85" si="570">+T$1*(T85-T84)/E84</f>
        <v>2.3540367681765386</v>
      </c>
      <c r="AA85" s="61">
        <f t="shared" ref="AA85" si="571">+U$1*(U85-U84)/F84</f>
        <v>2.1761881700903407</v>
      </c>
      <c r="AB85" s="61">
        <f t="shared" ref="AB85" si="572">+V$1*(V85-V84)/G84</f>
        <v>1.8288472094997221</v>
      </c>
      <c r="AC85" s="61">
        <f t="shared" ref="AC85" si="573">+W$1*(W85-W84)/H84</f>
        <v>1.3914983446861797</v>
      </c>
      <c r="AE85" s="60">
        <f>+'Indice PondENGHO'!D84</f>
        <v>2835.8701171875</v>
      </c>
      <c r="AF85" s="60">
        <f>+'Indice PondENGHO'!E84</f>
        <v>2036.9578857421875</v>
      </c>
      <c r="AG85" s="60">
        <f>+'Indice PondENGHO'!F84</f>
        <v>2789.101806640625</v>
      </c>
      <c r="AH85" s="60">
        <f>+'Indice PondENGHO'!G84</f>
        <v>1809.190185546875</v>
      </c>
      <c r="AI85" s="60">
        <f>+'Indice PondENGHO'!H84</f>
        <v>2609.123291015625</v>
      </c>
      <c r="AJ85" s="60">
        <f>+'Indice PondENGHO'!I84</f>
        <v>2690.2109375</v>
      </c>
      <c r="AK85" s="60">
        <f>+'Indice PondENGHO'!J84</f>
        <v>2386.760986328125</v>
      </c>
      <c r="AL85" s="60">
        <f>+'Indice PondENGHO'!K84</f>
        <v>1875.47314453125</v>
      </c>
      <c r="AM85" s="60">
        <f>+'Indice PondENGHO'!L84</f>
        <v>2431.3115234375</v>
      </c>
      <c r="AN85" s="60">
        <f>+'Indice PondENGHO'!M84</f>
        <v>1829.182861328125</v>
      </c>
      <c r="AO85" s="60">
        <f>+'Indice PondENGHO'!N84</f>
        <v>2838.681396484375</v>
      </c>
      <c r="AP85" s="60">
        <f>+'Indice PondENGHO'!O84</f>
        <v>2064.6904296875</v>
      </c>
      <c r="AQ85" s="60">
        <f t="shared" ref="AQ85" si="574">+D85</f>
        <v>2570.353271484375</v>
      </c>
      <c r="AR85" s="60"/>
      <c r="AS85" s="60">
        <f>+'Indice PondENGHO'!AZ84</f>
        <v>2794.526611328125</v>
      </c>
      <c r="AT85" s="60">
        <f>+'Indice PondENGHO'!BA84</f>
        <v>1999.21240234375</v>
      </c>
      <c r="AU85" s="60">
        <f>+'Indice PondENGHO'!BB84</f>
        <v>2878.9580078125</v>
      </c>
      <c r="AV85" s="60">
        <f>+'Indice PondENGHO'!BC84</f>
        <v>1745.9569091796875</v>
      </c>
      <c r="AW85" s="60">
        <f>+'Indice PondENGHO'!BD84</f>
        <v>2614.284912109375</v>
      </c>
      <c r="AX85" s="60">
        <f>+'Indice PondENGHO'!BE84</f>
        <v>2572.423828125</v>
      </c>
      <c r="AY85" s="60">
        <f>+'Indice PondENGHO'!BF84</f>
        <v>2351.360107421875</v>
      </c>
      <c r="AZ85" s="60">
        <f>+'Indice PondENGHO'!BG84</f>
        <v>1848.2413330078125</v>
      </c>
      <c r="BA85" s="60">
        <f>+'Indice PondENGHO'!BH84</f>
        <v>2452.750244140625</v>
      </c>
      <c r="BB85" s="60">
        <f>+'Indice PondENGHO'!BI84</f>
        <v>1941.3218994140625</v>
      </c>
      <c r="BC85" s="60">
        <f>+'Indice PondENGHO'!BJ84</f>
        <v>2802.0986328125</v>
      </c>
      <c r="BD85" s="60">
        <f>+'Indice PondENGHO'!BK84</f>
        <v>2045.564453125</v>
      </c>
      <c r="BE85" s="60">
        <f t="shared" ref="BE85" si="575">+H85</f>
        <v>2476.675048828125</v>
      </c>
      <c r="BG85" s="61">
        <f t="shared" ref="BG85" si="576">+AE$1*(AE85-AE84)/$AQ84</f>
        <v>2.8414352525545135</v>
      </c>
      <c r="BH85" s="61">
        <f t="shared" ref="BH85" si="577">+AF$1*(AF85-AF84)/$AQ84</f>
        <v>0.17355696145322463</v>
      </c>
      <c r="BI85" s="61">
        <f t="shared" ref="BI85" si="578">+AG$1*(AG85-AG84)/$AQ84</f>
        <v>0.864725093820499</v>
      </c>
      <c r="BJ85" s="61">
        <f t="shared" ref="BJ85" si="579">+AH$1*(AH85-AH84)/$AQ84</f>
        <v>0.72837959902687111</v>
      </c>
      <c r="BK85" s="61">
        <f t="shared" ref="BK85" si="580">+AI$1*(AI85-AI84)/$AQ84</f>
        <v>0.42919984703869152</v>
      </c>
      <c r="BL85" s="61">
        <f t="shared" ref="BL85" si="581">+AJ$1*(AJ85-AJ84)/$AQ84</f>
        <v>0.22152532415203049</v>
      </c>
      <c r="BM85" s="61">
        <f t="shared" ref="BM85" si="582">+AK$1*(AK85-AK84)/$AQ84</f>
        <v>0.68812519221629875</v>
      </c>
      <c r="BN85" s="61">
        <f t="shared" ref="BN85" si="583">+AL$1*(AL85-AL84)/$AQ84</f>
        <v>0.46369132002182539</v>
      </c>
      <c r="BO85" s="61">
        <f t="shared" ref="BO85" si="584">+AM$1*(AM85-AM84)/$AQ84</f>
        <v>0.68514652867877046</v>
      </c>
      <c r="BP85" s="61">
        <f t="shared" ref="BP85" si="585">+AN$1*(AN85-AN84)/$AQ84</f>
        <v>0.11244603516867983</v>
      </c>
      <c r="BQ85" s="61">
        <f t="shared" ref="BQ85" si="586">+AO$1*(AO85-AO84)/$AQ84</f>
        <v>0.43011534171961591</v>
      </c>
      <c r="BR85" s="61">
        <f t="shared" ref="BR85" si="587">+AP$1*(AP85-AP84)/$AQ84</f>
        <v>0.23096730175707339</v>
      </c>
      <c r="BS85" s="61">
        <f t="shared" ref="BS85" si="588">+SUM(BG85:BR85)</f>
        <v>7.8693137976080942</v>
      </c>
      <c r="BT85" s="61">
        <f t="shared" ref="BT85" si="589">100*(D85/D84-1)</f>
        <v>8.1444815294970052</v>
      </c>
      <c r="BV85" s="61">
        <f t="shared" si="114"/>
        <v>2.4476081614362974</v>
      </c>
      <c r="BW85" s="61">
        <f t="shared" ref="BW85" si="590">+AT$1*(AT85-AT84)/$BE84</f>
        <v>0.14898625165177617</v>
      </c>
      <c r="BX85" s="61">
        <f t="shared" ref="BX85" si="591">+AU$1*(AU85-AU84)/$BE84</f>
        <v>0.72456564910837284</v>
      </c>
      <c r="BY85" s="61">
        <f t="shared" ref="BY85" si="592">+AV$1*(AV85-AV84)/$BE84</f>
        <v>0.83205766121618452</v>
      </c>
      <c r="BZ85" s="61">
        <f t="shared" ref="BZ85" si="593">+AW$1*(AW85-AW84)/$BE84</f>
        <v>0.77986497395145582</v>
      </c>
      <c r="CA85" s="61">
        <f t="shared" ref="CA85" si="594">+AX$1*(AX85-AX84)/$BE84</f>
        <v>0.44835053098603628</v>
      </c>
      <c r="CB85" s="61">
        <f t="shared" ref="CB85" si="595">+AY$1*(AY85-AY84)/$BE84</f>
        <v>1.0685784630955788</v>
      </c>
      <c r="CC85" s="61">
        <f t="shared" ref="CC85" si="596">+AZ$1*(AZ85-AZ84)/$BE84</f>
        <v>0.43126374432807801</v>
      </c>
      <c r="CD85" s="61">
        <f t="shared" ref="CD85" si="597">+BA$1*(BA85-BA84)/$BE84</f>
        <v>0.87539526849893268</v>
      </c>
      <c r="CE85" s="61">
        <f t="shared" ref="CE85" si="598">+BB$1*(BB85-BB84)/$BE84</f>
        <v>0.28825284389742639</v>
      </c>
      <c r="CF85" s="61">
        <f t="shared" ref="CF85" si="599">+BC$1*(BC85-BC84)/$BE84</f>
        <v>0.8089030219420521</v>
      </c>
      <c r="CG85" s="61">
        <f t="shared" ref="CG85" si="600">+BD$1*(BD85-BD84)/$BE84</f>
        <v>0.30746258694982148</v>
      </c>
      <c r="CH85" s="61">
        <f t="shared" ref="CH85" si="601">+SUM(BV85:CG85)</f>
        <v>9.1612891570620132</v>
      </c>
      <c r="CI85" s="53">
        <f t="shared" ref="CI85" si="602">100*(H85/H84-1)</f>
        <v>8.4257423763675057</v>
      </c>
      <c r="CK85" s="61">
        <f t="shared" si="99"/>
        <v>1.4499369078683337</v>
      </c>
      <c r="CL85" s="61">
        <f t="shared" ref="CL85" si="603">+BH85-BW85</f>
        <v>2.4570709801448459E-2</v>
      </c>
      <c r="CM85" s="61">
        <f t="shared" ref="CM85" si="604">+BI85-BX85</f>
        <v>0.14015944471212616</v>
      </c>
      <c r="CN85" s="61">
        <f t="shared" ref="CN85" si="605">+BJ85-BY85</f>
        <v>-0.10367806218931341</v>
      </c>
      <c r="CO85" s="61">
        <f t="shared" ref="CO85" si="606">+BK85-BZ85</f>
        <v>-0.3506651269127643</v>
      </c>
      <c r="CP85" s="61">
        <f t="shared" ref="CP85" si="607">+BL85-CA85</f>
        <v>-0.22682520683400578</v>
      </c>
      <c r="CQ85" s="61">
        <f t="shared" ref="CQ85" si="608">+BM85-CB85</f>
        <v>-0.38045327087928005</v>
      </c>
      <c r="CR85" s="61">
        <f t="shared" ref="CR85" si="609">+BN85-CC85</f>
        <v>3.2427575693747379E-2</v>
      </c>
      <c r="CS85" s="61">
        <f t="shared" ref="CS85" si="610">+BO85-CD85</f>
        <v>-0.19024873982016222</v>
      </c>
      <c r="CT85" s="61">
        <f t="shared" ref="CT85" si="611">+BP85-CE85</f>
        <v>-0.17580680872874654</v>
      </c>
      <c r="CU85" s="61">
        <f t="shared" ref="CU85" si="612">+BQ85-CF85</f>
        <v>-0.3787876802224362</v>
      </c>
      <c r="CV85" s="61">
        <f t="shared" ref="CV85" si="613">+BR85-CG85</f>
        <v>-7.6495285192748091E-2</v>
      </c>
      <c r="CW85" s="61">
        <f t="shared" ref="CW85" si="614">+BS85-CH85</f>
        <v>-1.2919753594539189</v>
      </c>
      <c r="CX85" s="61">
        <f t="shared" ref="CX85" si="615">+BT85-CI85</f>
        <v>-0.28126084687050046</v>
      </c>
      <c r="DB85" s="69" t="s">
        <v>89</v>
      </c>
      <c r="DC85" s="53">
        <v>3.5450661088212362E-3</v>
      </c>
    </row>
    <row r="86" spans="1:119" ht="13.5" thickBot="1" x14ac:dyDescent="0.25">
      <c r="A86" s="59">
        <f>+'Indice PondENGHO'!A85</f>
        <v>45231</v>
      </c>
      <c r="B86" s="53">
        <f>+'Indice PondENGHO'!B85</f>
        <v>11</v>
      </c>
      <c r="C86" s="53">
        <f>+'Indice PondENGHO'!C85</f>
        <v>2023</v>
      </c>
      <c r="D86" s="60">
        <f>+'Indice PondENGHO'!BL85</f>
        <v>2914.331298828125</v>
      </c>
      <c r="E86" s="60">
        <f>+'Indice PondENGHO'!BM85</f>
        <v>2861.69384765625</v>
      </c>
      <c r="F86" s="60">
        <f>+'Indice PondENGHO'!BN85</f>
        <v>2854.99609375</v>
      </c>
      <c r="G86" s="60">
        <f>+'Indice PondENGHO'!BO85</f>
        <v>2829.20458984375</v>
      </c>
      <c r="H86" s="60">
        <f>+'Indice PondENGHO'!BP85</f>
        <v>2796.633056640625</v>
      </c>
      <c r="I86" s="60">
        <f>+'Indice PondENGHO'!CD85</f>
        <v>2838.68310546875</v>
      </c>
      <c r="K86" s="61">
        <f t="shared" ref="K86" si="616">100*D$1*(D86-D85)/$I85</f>
        <v>1.6738426578814829</v>
      </c>
      <c r="L86" s="61">
        <f t="shared" ref="L86" si="617">100*E$1*(E86-E85)/$I85</f>
        <v>2.0623822590569656</v>
      </c>
      <c r="M86" s="61">
        <f t="shared" ref="M86" si="618">100*F$1*(F86-F85)/$I85</f>
        <v>2.3457725377544381</v>
      </c>
      <c r="N86" s="61">
        <f t="shared" ref="N86" si="619">100*G$1*(G86-G85)/$I85</f>
        <v>2.9014390810780575</v>
      </c>
      <c r="O86" s="61">
        <f t="shared" ref="O86" si="620">100*H$1*(H86-H85)/$I85</f>
        <v>4.1199130412189273</v>
      </c>
      <c r="P86" s="61">
        <f t="shared" ref="P86" si="621">+SUM(K86:O86)</f>
        <v>13.103349576989872</v>
      </c>
      <c r="Q86" s="61">
        <f t="shared" ref="Q86" si="622">100*(I86/I85-1)</f>
        <v>13.103415403800911</v>
      </c>
      <c r="S86" s="60">
        <f>+'Indice PondENGHO'!D85</f>
        <v>3281.31640625</v>
      </c>
      <c r="T86" s="60">
        <f>+'Indice PondENGHO'!P85</f>
        <v>3272.836669921875</v>
      </c>
      <c r="U86" s="60">
        <f>+'Indice PondENGHO'!AB85</f>
        <v>3266.62109375</v>
      </c>
      <c r="V86" s="60">
        <f>+'Indice PondENGHO'!AN85</f>
        <v>3259.767822265625</v>
      </c>
      <c r="W86" s="60">
        <f>+'Indice PondENGHO'!AZ85</f>
        <v>3250.00048828125</v>
      </c>
      <c r="Y86" s="61">
        <f t="shared" ref="Y86" si="623">+S$1*(S86-S85)/D85</f>
        <v>5.974574430321419</v>
      </c>
      <c r="Z86" s="61">
        <f t="shared" ref="Z86" si="624">+T$1*(T86-T85)/E85</f>
        <v>4.9197282717511577</v>
      </c>
      <c r="AA86" s="61">
        <f t="shared" ref="AA86" si="625">+U$1*(U86-U85)/F85</f>
        <v>4.5437046546556203</v>
      </c>
      <c r="AB86" s="61">
        <f t="shared" ref="AB86" si="626">+V$1*(V86-V85)/G85</f>
        <v>3.8118571465046691</v>
      </c>
      <c r="AC86" s="61">
        <f t="shared" ref="AC86" si="627">+W$1*(W86-W85)/H85</f>
        <v>2.8870387938684341</v>
      </c>
      <c r="AE86" s="60">
        <f>+'Indice PondENGHO'!D85</f>
        <v>3281.31640625</v>
      </c>
      <c r="AF86" s="60">
        <f>+'Indice PondENGHO'!E85</f>
        <v>2257.100341796875</v>
      </c>
      <c r="AG86" s="60">
        <f>+'Indice PondENGHO'!F85</f>
        <v>3096.211181640625</v>
      </c>
      <c r="AH86" s="60">
        <f>+'Indice PondENGHO'!G85</f>
        <v>1942.9840087890625</v>
      </c>
      <c r="AI86" s="60">
        <f>+'Indice PondENGHO'!H85</f>
        <v>2936.095703125</v>
      </c>
      <c r="AJ86" s="60">
        <f>+'Indice PondENGHO'!I85</f>
        <v>3110.99169921875</v>
      </c>
      <c r="AK86" s="60">
        <f>+'Indice PondENGHO'!J85</f>
        <v>2635.679931640625</v>
      </c>
      <c r="AL86" s="60">
        <f>+'Indice PondENGHO'!K85</f>
        <v>2168.151611328125</v>
      </c>
      <c r="AM86" s="60">
        <f>+'Indice PondENGHO'!L85</f>
        <v>2745.6689453125</v>
      </c>
      <c r="AN86" s="60">
        <f>+'Indice PondENGHO'!M85</f>
        <v>2034.9669189453125</v>
      </c>
      <c r="AO86" s="60">
        <f>+'Indice PondENGHO'!N85</f>
        <v>3171.35888671875</v>
      </c>
      <c r="AP86" s="60">
        <f>+'Indice PondENGHO'!O85</f>
        <v>2303.5537109375</v>
      </c>
      <c r="AQ86" s="60">
        <f t="shared" ref="AQ86" si="628">+D86</f>
        <v>2914.331298828125</v>
      </c>
      <c r="AR86" s="60"/>
      <c r="AS86" s="60">
        <f>+'Indice PondENGHO'!AZ85</f>
        <v>3250.00048828125</v>
      </c>
      <c r="AT86" s="60">
        <f>+'Indice PondENGHO'!BA85</f>
        <v>2215.783935546875</v>
      </c>
      <c r="AU86" s="60">
        <f>+'Indice PondENGHO'!BB85</f>
        <v>3193.751708984375</v>
      </c>
      <c r="AV86" s="60">
        <f>+'Indice PondENGHO'!BC85</f>
        <v>1866.1756591796875</v>
      </c>
      <c r="AW86" s="60">
        <f>+'Indice PondENGHO'!BD85</f>
        <v>2940.34521484375</v>
      </c>
      <c r="AX86" s="60">
        <f>+'Indice PondENGHO'!BE85</f>
        <v>2988.731689453125</v>
      </c>
      <c r="AY86" s="60">
        <f>+'Indice PondENGHO'!BF85</f>
        <v>2595.880859375</v>
      </c>
      <c r="AZ86" s="60">
        <f>+'Indice PondENGHO'!BG85</f>
        <v>2139.93603515625</v>
      </c>
      <c r="BA86" s="60">
        <f>+'Indice PondENGHO'!BH85</f>
        <v>2778.45751953125</v>
      </c>
      <c r="BB86" s="60">
        <f>+'Indice PondENGHO'!BI85</f>
        <v>2173.966064453125</v>
      </c>
      <c r="BC86" s="60">
        <f>+'Indice PondENGHO'!BJ85</f>
        <v>3145.608642578125</v>
      </c>
      <c r="BD86" s="60">
        <f>+'Indice PondENGHO'!BK85</f>
        <v>2281.176025390625</v>
      </c>
      <c r="BE86" s="60">
        <f t="shared" ref="BE86" si="629">+H86</f>
        <v>2796.633056640625</v>
      </c>
      <c r="BG86" s="61">
        <f t="shared" ref="BG86" si="630">+AE$1*(AE86-AE85)/$AQ85</f>
        <v>5.974574430321419</v>
      </c>
      <c r="BH86" s="61">
        <f t="shared" ref="BH86" si="631">+AF$1*(AF86-AF85)/$AQ85</f>
        <v>0.19044562086418804</v>
      </c>
      <c r="BI86" s="61">
        <f t="shared" ref="BI86" si="632">+AG$1*(AG86-AG85)/$AQ85</f>
        <v>0.9549304698694997</v>
      </c>
      <c r="BJ86" s="61">
        <f t="shared" ref="BJ86" si="633">+AH$1*(AH86-AH85)/$AQ85</f>
        <v>0.73869150581355381</v>
      </c>
      <c r="BK86" s="61">
        <f t="shared" ref="BK86" si="634">+AI$1*(AI86-AI85)/$AQ85</f>
        <v>0.5240179068115246</v>
      </c>
      <c r="BL86" s="61">
        <f t="shared" ref="BL86" si="635">+AJ$1*(AJ86-AJ85)/$AQ85</f>
        <v>0.68520716902773593</v>
      </c>
      <c r="BM86" s="61">
        <f t="shared" ref="BM86" si="636">+AK$1*(AK86-AK85)/$AQ85</f>
        <v>1.0060843966220985</v>
      </c>
      <c r="BN86" s="61">
        <f t="shared" ref="BN86" si="637">+AL$1*(AL86-AL85)/$AQ85</f>
        <v>0.57112589041643425</v>
      </c>
      <c r="BO86" s="61">
        <f t="shared" ref="BO86" si="638">+AM$1*(AM86-AM85)/$AQ85</f>
        <v>0.94198583382022116</v>
      </c>
      <c r="BP86" s="61">
        <f t="shared" ref="BP86" si="639">+AN$1*(AN86-AN85)/$AQ85</f>
        <v>0.13195633404217638</v>
      </c>
      <c r="BQ86" s="61">
        <f t="shared" ref="BQ86" si="640">+AO$1*(AO86-AO85)/$AQ85</f>
        <v>0.56803195831828679</v>
      </c>
      <c r="BR86" s="61">
        <f t="shared" ref="BR86" si="641">+AP$1*(AP86-AP85)/$AQ85</f>
        <v>0.34097278322098445</v>
      </c>
      <c r="BS86" s="61">
        <f t="shared" ref="BS86" si="642">+SUM(BG86:BR86)</f>
        <v>12.628024299148121</v>
      </c>
      <c r="BT86" s="61">
        <f t="shared" ref="BT86" si="643">100*(D86/D85-1)</f>
        <v>13.382519483211075</v>
      </c>
      <c r="BV86" s="61">
        <f t="shared" si="114"/>
        <v>1.3914983446861797</v>
      </c>
      <c r="BW86" s="61">
        <f t="shared" ref="BW86" si="644">+AT$1*(AT86-AT85)/$BE85</f>
        <v>0.1609305985554243</v>
      </c>
      <c r="BX86" s="61">
        <f t="shared" ref="BX86" si="645">+AU$1*(AU86-AU85)/$BE85</f>
        <v>0.75875795479257635</v>
      </c>
      <c r="BY86" s="61">
        <f t="shared" ref="BY86" si="646">+AV$1*(AV86-AV85)/$BE85</f>
        <v>0.70963860470616746</v>
      </c>
      <c r="BZ86" s="61">
        <f t="shared" ref="BZ86" si="647">+AW$1*(AW86-AW85)/$BE85</f>
        <v>0.92095874330199901</v>
      </c>
      <c r="CA86" s="61">
        <f t="shared" ref="CA86" si="648">+AX$1*(AX86-AX85)/$BE85</f>
        <v>1.3441511724130446</v>
      </c>
      <c r="CB86" s="61">
        <f t="shared" ref="CB86" si="649">+AY$1*(AY86-AY85)/$BE85</f>
        <v>1.5445909458004936</v>
      </c>
      <c r="CC86" s="61">
        <f t="shared" ref="CC86" si="650">+AZ$1*(AZ86-AZ85)/$BE85</f>
        <v>0.53654725393873259</v>
      </c>
      <c r="CD86" s="61">
        <f t="shared" ref="CD86" si="651">+BA$1*(BA86-BA85)/$BE85</f>
        <v>1.2817295874820251</v>
      </c>
      <c r="CE86" s="61">
        <f t="shared" ref="CE86" si="652">+BB$1*(BB86-BB85)/$BE85</f>
        <v>0.35355831201113641</v>
      </c>
      <c r="CF86" s="61">
        <f t="shared" ref="CF86" si="653">+BC$1*(BC86-BC85)/$BE85</f>
        <v>1.1319865457951386</v>
      </c>
      <c r="CG86" s="61">
        <f t="shared" ref="CG86" si="654">+BD$1*(BD86-BD85)/$BE85</f>
        <v>0.47642613801947714</v>
      </c>
      <c r="CH86" s="61">
        <f t="shared" ref="CH86" si="655">+SUM(BV86:CG86)</f>
        <v>10.610774201502394</v>
      </c>
      <c r="CI86" s="53">
        <f t="shared" ref="CI86" si="656">100*(H86/H85-1)</f>
        <v>12.918852958279391</v>
      </c>
      <c r="CK86" s="61">
        <f t="shared" si="99"/>
        <v>3.0875356364529849</v>
      </c>
      <c r="CL86" s="61">
        <f t="shared" ref="CL86" si="657">+BH86-BW86</f>
        <v>2.9515022308763739E-2</v>
      </c>
      <c r="CM86" s="61">
        <f t="shared" ref="CM86" si="658">+BI86-BX86</f>
        <v>0.19617251507692335</v>
      </c>
      <c r="CN86" s="61">
        <f t="shared" ref="CN86" si="659">+BJ86-BY86</f>
        <v>2.9052901107386342E-2</v>
      </c>
      <c r="CO86" s="61">
        <f t="shared" ref="CO86" si="660">+BK86-BZ86</f>
        <v>-0.3969408364904744</v>
      </c>
      <c r="CP86" s="61">
        <f t="shared" ref="CP86" si="661">+BL86-CA86</f>
        <v>-0.65894400338530867</v>
      </c>
      <c r="CQ86" s="61">
        <f t="shared" ref="CQ86" si="662">+BM86-CB86</f>
        <v>-0.53850654917839513</v>
      </c>
      <c r="CR86" s="61">
        <f t="shared" ref="CR86" si="663">+BN86-CC86</f>
        <v>3.4578636477701652E-2</v>
      </c>
      <c r="CS86" s="61">
        <f t="shared" ref="CS86" si="664">+BO86-CD86</f>
        <v>-0.33974375366180398</v>
      </c>
      <c r="CT86" s="61">
        <f t="shared" ref="CT86" si="665">+BP86-CE86</f>
        <v>-0.22160197796896003</v>
      </c>
      <c r="CU86" s="61">
        <f t="shared" ref="CU86" si="666">+BQ86-CF86</f>
        <v>-0.56395458747685179</v>
      </c>
      <c r="CV86" s="61">
        <f t="shared" ref="CV86" si="667">+BR86-CG86</f>
        <v>-0.13545335479849269</v>
      </c>
      <c r="CW86" s="61">
        <f t="shared" ref="CW86" si="668">+BS86-CH86</f>
        <v>2.0172500976457268</v>
      </c>
      <c r="CX86" s="61">
        <f t="shared" ref="CX86" si="669">+BT86-CI86</f>
        <v>0.46366652493168381</v>
      </c>
      <c r="DB86" s="69" t="s">
        <v>90</v>
      </c>
      <c r="DC86" s="53">
        <v>2.4449618949297564E-2</v>
      </c>
    </row>
    <row r="87" spans="1:119" ht="13.5" thickBot="1" x14ac:dyDescent="0.25">
      <c r="A87" s="59">
        <f>+'Indice PondENGHO'!A86</f>
        <v>45261</v>
      </c>
      <c r="B87" s="53">
        <f>+'Indice PondENGHO'!B86</f>
        <v>12</v>
      </c>
      <c r="C87" s="53">
        <f>+'Indice PondENGHO'!C86</f>
        <v>2023</v>
      </c>
      <c r="D87" s="60">
        <f>+'Indice PondENGHO'!BL86</f>
        <v>3649.83544921875</v>
      </c>
      <c r="E87" s="60">
        <f>+'Indice PondENGHO'!BM86</f>
        <v>3578.736328125</v>
      </c>
      <c r="F87" s="60">
        <f>+'Indice PondENGHO'!BN86</f>
        <v>3570.676025390625</v>
      </c>
      <c r="G87" s="60">
        <f>+'Indice PondENGHO'!BO86</f>
        <v>3539.4716796875</v>
      </c>
      <c r="H87" s="60">
        <f>+'Indice PondENGHO'!BP86</f>
        <v>3494.50439453125</v>
      </c>
      <c r="I87" s="60">
        <f>+'Indice PondENGHO'!CD86</f>
        <v>3550.036865234375</v>
      </c>
      <c r="K87" s="61">
        <f t="shared" ref="K87" si="670">100*D$1*(D87-D86)/$I86</f>
        <v>3.1644142988635013</v>
      </c>
      <c r="L87" s="61">
        <f t="shared" ref="L87" si="671">100*E$1*(E87-E86)/$I86</f>
        <v>3.9208824729078882</v>
      </c>
      <c r="M87" s="61">
        <f t="shared" ref="M87" si="672">100*F$1*(F87-F86)/$I86</f>
        <v>4.4553224668961429</v>
      </c>
      <c r="N87" s="61">
        <f t="shared" ref="N87" si="673">100*G$1*(G87-G86)/$I86</f>
        <v>5.5735760957541629</v>
      </c>
      <c r="O87" s="61">
        <f t="shared" ref="O87" si="674">100*H$1*(H87-H86)/$I86</f>
        <v>7.9450147490184904</v>
      </c>
      <c r="P87" s="61">
        <f t="shared" ref="P87" si="675">+SUM(K87:O87)</f>
        <v>25.059210083440185</v>
      </c>
      <c r="Q87" s="61">
        <f t="shared" ref="Q87" si="676">100*(I87/I86-1)</f>
        <v>25.059287470136947</v>
      </c>
      <c r="S87" s="60">
        <f>+'Indice PondENGHO'!D86</f>
        <v>4208.1171875</v>
      </c>
      <c r="T87" s="60">
        <f>+'Indice PondENGHO'!P86</f>
        <v>4199.408203125</v>
      </c>
      <c r="U87" s="60">
        <f>+'Indice PondENGHO'!AB86</f>
        <v>4192.974609375</v>
      </c>
      <c r="V87" s="60">
        <f>+'Indice PondENGHO'!AN86</f>
        <v>4184.65966796875</v>
      </c>
      <c r="W87" s="60">
        <f>+'Indice PondENGHO'!AZ86</f>
        <v>4172.90234375</v>
      </c>
      <c r="Y87" s="61">
        <f t="shared" ref="Y87" si="677">+S$1*(S87-S86)/D86</f>
        <v>10.963568100206571</v>
      </c>
      <c r="Z87" s="61">
        <f t="shared" ref="Z87" si="678">+T$1*(T87-T86)/E86</f>
        <v>8.9668873650187333</v>
      </c>
      <c r="AA87" s="61">
        <f t="shared" ref="AA87" si="679">+U$1*(U87-U86)/F86</f>
        <v>8.2336153209606362</v>
      </c>
      <c r="AB87" s="61">
        <f t="shared" ref="AB87" si="680">+V$1*(V87-V86)/G86</f>
        <v>6.8914536073124761</v>
      </c>
      <c r="AC87" s="61">
        <f t="shared" ref="AC87" si="681">+W$1*(W87-W86)/H86</f>
        <v>5.1805778838564587</v>
      </c>
      <c r="AE87" s="60">
        <f>+'Indice PondENGHO'!D86</f>
        <v>4208.1171875</v>
      </c>
      <c r="AF87" s="60">
        <f>+'Indice PondENGHO'!E86</f>
        <v>2698.857177734375</v>
      </c>
      <c r="AG87" s="60">
        <f>+'Indice PondENGHO'!F86</f>
        <v>3613.70703125</v>
      </c>
      <c r="AH87" s="60">
        <f>+'Indice PondENGHO'!G86</f>
        <v>2211.98388671875</v>
      </c>
      <c r="AI87" s="60">
        <f>+'Indice PondENGHO'!H86</f>
        <v>3832.7861328125</v>
      </c>
      <c r="AJ87" s="60">
        <f>+'Indice PondENGHO'!I86</f>
        <v>4141.9091796875</v>
      </c>
      <c r="AK87" s="60">
        <f>+'Indice PondENGHO'!J86</f>
        <v>3490.809326171875</v>
      </c>
      <c r="AL87" s="60">
        <f>+'Indice PondENGHO'!K86</f>
        <v>2499.285400390625</v>
      </c>
      <c r="AM87" s="60">
        <f>+'Indice PondENGHO'!L86</f>
        <v>3302.196044921875</v>
      </c>
      <c r="AN87" s="60">
        <f>+'Indice PondENGHO'!M86</f>
        <v>2250.2783203125</v>
      </c>
      <c r="AO87" s="60">
        <f>+'Indice PondENGHO'!N86</f>
        <v>3852.943359375</v>
      </c>
      <c r="AP87" s="60">
        <f>+'Indice PondENGHO'!O86</f>
        <v>3069.812744140625</v>
      </c>
      <c r="AQ87" s="60">
        <f t="shared" ref="AQ87" si="682">+D87</f>
        <v>3649.83544921875</v>
      </c>
      <c r="AR87" s="60"/>
      <c r="AS87" s="60">
        <f>+'Indice PondENGHO'!AZ86</f>
        <v>4172.90234375</v>
      </c>
      <c r="AT87" s="60">
        <f>+'Indice PondENGHO'!BA86</f>
        <v>2654.604248046875</v>
      </c>
      <c r="AU87" s="60">
        <f>+'Indice PondENGHO'!BB86</f>
        <v>3738.2802734375</v>
      </c>
      <c r="AV87" s="60">
        <f>+'Indice PondENGHO'!BC86</f>
        <v>2122.614013671875</v>
      </c>
      <c r="AW87" s="60">
        <f>+'Indice PondENGHO'!BD86</f>
        <v>3840.8740234375</v>
      </c>
      <c r="AX87" s="60">
        <f>+'Indice PondENGHO'!BE86</f>
        <v>3948.6123046875</v>
      </c>
      <c r="AY87" s="60">
        <f>+'Indice PondENGHO'!BF86</f>
        <v>3410.241943359375</v>
      </c>
      <c r="AZ87" s="60">
        <f>+'Indice PondENGHO'!BG86</f>
        <v>2464.273193359375</v>
      </c>
      <c r="BA87" s="60">
        <f>+'Indice PondENGHO'!BH86</f>
        <v>3341.757080078125</v>
      </c>
      <c r="BB87" s="60">
        <f>+'Indice PondENGHO'!BI86</f>
        <v>2397.1669921875</v>
      </c>
      <c r="BC87" s="60">
        <f>+'Indice PondENGHO'!BJ86</f>
        <v>3824.985595703125</v>
      </c>
      <c r="BD87" s="60">
        <f>+'Indice PondENGHO'!BK86</f>
        <v>3011.29541015625</v>
      </c>
      <c r="BE87" s="60">
        <f t="shared" ref="BE87" si="683">+H87</f>
        <v>3494.50439453125</v>
      </c>
      <c r="BG87" s="61">
        <f t="shared" ref="BG87" si="684">+AE$1*(AE87-AE86)/$AQ86</f>
        <v>10.963568100206571</v>
      </c>
      <c r="BH87" s="61">
        <f t="shared" ref="BH87" si="685">+AF$1*(AF87-AF86)/$AQ86</f>
        <v>0.33705778221279886</v>
      </c>
      <c r="BI87" s="61">
        <f t="shared" ref="BI87" si="686">+AG$1*(AG87-AG86)/$AQ86</f>
        <v>1.4191864128468701</v>
      </c>
      <c r="BJ87" s="61">
        <f t="shared" ref="BJ87" si="687">+AH$1*(AH87-AH86)/$AQ86</f>
        <v>1.3098845528046719</v>
      </c>
      <c r="BK87" s="61">
        <f t="shared" ref="BK87" si="688">+AI$1*(AI87-AI86)/$AQ86</f>
        <v>1.2674517873939908</v>
      </c>
      <c r="BL87" s="61">
        <f t="shared" ref="BL87" si="689">+AJ$1*(AJ87-AJ86)/$AQ86</f>
        <v>1.4806207215295064</v>
      </c>
      <c r="BM87" s="61">
        <f t="shared" ref="BM87" si="690">+AK$1*(AK87-AK86)/$AQ86</f>
        <v>3.0483314966596615</v>
      </c>
      <c r="BN87" s="61">
        <f t="shared" ref="BN87" si="691">+AL$1*(AL87-AL86)/$AQ86</f>
        <v>0.5698997575773127</v>
      </c>
      <c r="BO87" s="61">
        <f t="shared" ref="BO87" si="692">+AM$1*(AM87-AM86)/$AQ86</f>
        <v>1.470824538514758</v>
      </c>
      <c r="BP87" s="61">
        <f t="shared" ref="BP87" si="693">+AN$1*(AN87-AN86)/$AQ86</f>
        <v>0.12176975708041868</v>
      </c>
      <c r="BQ87" s="61">
        <f t="shared" ref="BQ87" si="694">+AO$1*(AO87-AO86)/$AQ86</f>
        <v>1.0264148786749812</v>
      </c>
      <c r="BR87" s="61">
        <f t="shared" ref="BR87" si="695">+AP$1*(AP87-AP86)/$AQ86</f>
        <v>0.96471676260845596</v>
      </c>
      <c r="BS87" s="61">
        <f t="shared" ref="BS87" si="696">+SUM(BG87:BR87)</f>
        <v>23.979726548109998</v>
      </c>
      <c r="BT87" s="61">
        <f t="shared" ref="BT87" si="697">100*(D87/D86-1)</f>
        <v>25.237492754731662</v>
      </c>
      <c r="BV87" s="61">
        <f t="shared" si="114"/>
        <v>2.8870387938684341</v>
      </c>
      <c r="BW87" s="61">
        <f t="shared" ref="BW87" si="698">+AT$1*(AT87-AT86)/$BE86</f>
        <v>0.28877362189242506</v>
      </c>
      <c r="BX87" s="61">
        <f t="shared" ref="BX87" si="699">+AU$1*(AU87-AU86)/$BE86</f>
        <v>1.1623353123836599</v>
      </c>
      <c r="BY87" s="61">
        <f t="shared" ref="BY87" si="700">+AV$1*(AV87-AV86)/$BE86</f>
        <v>1.3405454683626239</v>
      </c>
      <c r="BZ87" s="61">
        <f t="shared" ref="BZ87" si="701">+AW$1*(AW87-AW86)/$BE86</f>
        <v>2.2525446107252498</v>
      </c>
      <c r="CA87" s="61">
        <f t="shared" ref="CA87" si="702">+AX$1*(AX87-AX86)/$BE86</f>
        <v>2.7446329102120481</v>
      </c>
      <c r="CB87" s="61">
        <f t="shared" ref="CB87" si="703">+AY$1*(AY87-AY86)/$BE86</f>
        <v>4.555628654451187</v>
      </c>
      <c r="CC87" s="61">
        <f t="shared" ref="CC87" si="704">+AZ$1*(AZ87-AZ86)/$BE86</f>
        <v>0.52833536801485292</v>
      </c>
      <c r="CD87" s="61">
        <f t="shared" ref="CD87" si="705">+BA$1*(BA87-BA86)/$BE86</f>
        <v>1.9630976566409777</v>
      </c>
      <c r="CE87" s="61">
        <f t="shared" ref="CE87" si="706">+BB$1*(BB87-BB86)/$BE86</f>
        <v>0.30039896006157413</v>
      </c>
      <c r="CF87" s="61">
        <f t="shared" ref="CF87" si="707">+BC$1*(BC87-BC86)/$BE86</f>
        <v>1.9826507580221393</v>
      </c>
      <c r="CG87" s="61">
        <f t="shared" ref="CG87" si="708">+BD$1*(BD87-BD86)/$BE86</f>
        <v>1.3074538971784802</v>
      </c>
      <c r="CH87" s="61">
        <f t="shared" ref="CH87" si="709">+SUM(BV87:CG87)</f>
        <v>21.31343601181365</v>
      </c>
      <c r="CI87" s="53">
        <f t="shared" ref="CI87" si="710">100*(H87/H86-1)</f>
        <v>24.953983013020764</v>
      </c>
      <c r="CK87" s="61">
        <f t="shared" si="99"/>
        <v>5.7829902163501119</v>
      </c>
      <c r="CL87" s="61">
        <f t="shared" ref="CL87" si="711">+BH87-BW87</f>
        <v>4.8284160320373803E-2</v>
      </c>
      <c r="CM87" s="61">
        <f t="shared" ref="CM87" si="712">+BI87-BX87</f>
        <v>0.25685110046321014</v>
      </c>
      <c r="CN87" s="61">
        <f t="shared" ref="CN87" si="713">+BJ87-BY87</f>
        <v>-3.0660915557952029E-2</v>
      </c>
      <c r="CO87" s="61">
        <f t="shared" ref="CO87" si="714">+BK87-BZ87</f>
        <v>-0.98509282333125903</v>
      </c>
      <c r="CP87" s="61">
        <f t="shared" ref="CP87" si="715">+BL87-CA87</f>
        <v>-1.2640121886825417</v>
      </c>
      <c r="CQ87" s="61">
        <f t="shared" ref="CQ87" si="716">+BM87-CB87</f>
        <v>-1.5072971577915255</v>
      </c>
      <c r="CR87" s="61">
        <f t="shared" ref="CR87" si="717">+BN87-CC87</f>
        <v>4.156438956245978E-2</v>
      </c>
      <c r="CS87" s="61">
        <f t="shared" ref="CS87" si="718">+BO87-CD87</f>
        <v>-0.49227311812621966</v>
      </c>
      <c r="CT87" s="61">
        <f t="shared" ref="CT87" si="719">+BP87-CE87</f>
        <v>-0.17862920298115545</v>
      </c>
      <c r="CU87" s="61">
        <f t="shared" ref="CU87" si="720">+BQ87-CF87</f>
        <v>-0.95623587934715815</v>
      </c>
      <c r="CV87" s="61">
        <f t="shared" ref="CV87" si="721">+BR87-CG87</f>
        <v>-0.34273713457002419</v>
      </c>
      <c r="CW87" s="61">
        <f t="shared" ref="CW87" si="722">+BS87-CH87</f>
        <v>2.6662905362963478</v>
      </c>
      <c r="CX87" s="61">
        <f t="shared" ref="CX87" si="723">+BT87-CI87</f>
        <v>0.2835097417108976</v>
      </c>
      <c r="DB87" s="69" t="s">
        <v>91</v>
      </c>
      <c r="DC87" s="53">
        <v>-4.3538474669182703E-2</v>
      </c>
    </row>
    <row r="88" spans="1:119" ht="13.5" thickBot="1" x14ac:dyDescent="0.25">
      <c r="A88" s="59">
        <f>+'Indice PondENGHO'!A87</f>
        <v>45292</v>
      </c>
      <c r="B88" s="53">
        <f>+'Indice PondENGHO'!B87</f>
        <v>1</v>
      </c>
      <c r="C88" s="53">
        <f>+'Indice PondENGHO'!C87</f>
        <v>2024</v>
      </c>
      <c r="D88" s="60">
        <f>+'Indice PondENGHO'!BL87</f>
        <v>4366.984375</v>
      </c>
      <c r="E88" s="60">
        <f>+'Indice PondENGHO'!BM87</f>
        <v>4291.11865234375</v>
      </c>
      <c r="F88" s="60">
        <f>+'Indice PondENGHO'!BN87</f>
        <v>4283.64794921875</v>
      </c>
      <c r="G88" s="60">
        <f>+'Indice PondENGHO'!BO87</f>
        <v>4257.9873046875</v>
      </c>
      <c r="H88" s="60">
        <f>+'Indice PondENGHO'!BP87</f>
        <v>4210.484375</v>
      </c>
      <c r="I88" s="60">
        <f>+'Indice PondENGHO'!CD87</f>
        <v>4265.63427734375</v>
      </c>
      <c r="K88" s="61">
        <f t="shared" ref="K88" si="724">100*D$1*(D88-D87)/$I87</f>
        <v>2.4671844139201222</v>
      </c>
      <c r="L88" s="61">
        <f t="shared" ref="L88" si="725">100*E$1*(E88-E87)/$I87</f>
        <v>3.1148427319413767</v>
      </c>
      <c r="M88" s="61">
        <f t="shared" ref="M88" si="726">100*F$1*(F88-F87)/$I87</f>
        <v>3.5490881124744744</v>
      </c>
      <c r="N88" s="61">
        <f t="shared" ref="N88" si="727">100*G$1*(G88-G87)/$I87</f>
        <v>4.5085045224975042</v>
      </c>
      <c r="O88" s="61">
        <f t="shared" ref="O88" si="728">100*H$1*(H88-H87)/$I87</f>
        <v>6.51784870306847</v>
      </c>
      <c r="P88" s="61">
        <f t="shared" ref="P88" si="729">+SUM(K88:O88)</f>
        <v>20.157468483901948</v>
      </c>
      <c r="Q88" s="61">
        <f t="shared" ref="Q88" si="730">100*(I88/I87-1)</f>
        <v>20.15746425388545</v>
      </c>
      <c r="S88" s="60">
        <f>+'Indice PondENGHO'!D87</f>
        <v>4984.271484375</v>
      </c>
      <c r="T88" s="60">
        <f>+'Indice PondENGHO'!P87</f>
        <v>4974.78662109375</v>
      </c>
      <c r="U88" s="60">
        <f>+'Indice PondENGHO'!AB87</f>
        <v>4968.0087890625</v>
      </c>
      <c r="V88" s="60">
        <f>+'Indice PondENGHO'!AN87</f>
        <v>4962.09716796875</v>
      </c>
      <c r="W88" s="60">
        <f>+'Indice PondENGHO'!AZ87</f>
        <v>4950.56640625</v>
      </c>
      <c r="Y88" s="61">
        <f t="shared" ref="Y88" si="731">+S$1*(S88-S87)/D87</f>
        <v>7.3312702492794317</v>
      </c>
      <c r="Z88" s="61">
        <f t="shared" ref="Z88" si="732">+T$1*(T88-T87)/E87</f>
        <v>6.0002581802706159</v>
      </c>
      <c r="AA88" s="61">
        <f t="shared" ref="AA88" si="733">+U$1*(U88-U87)/F87</f>
        <v>5.5079469046466221</v>
      </c>
      <c r="AB88" s="61">
        <f t="shared" ref="AB88" si="734">+V$1*(V88-V87)/G87</f>
        <v>4.630322960833408</v>
      </c>
      <c r="AC88" s="61">
        <f t="shared" ref="AC88" si="735">+W$1*(W88-W87)/H87</f>
        <v>3.4935310989190032</v>
      </c>
      <c r="AE88" s="60">
        <f>+'Indice PondENGHO'!D87</f>
        <v>4984.271484375</v>
      </c>
      <c r="AF88" s="60">
        <f>+'Indice PondENGHO'!E87</f>
        <v>3220.383056640625</v>
      </c>
      <c r="AG88" s="60">
        <f>+'Indice PondENGHO'!F87</f>
        <v>4115.62109375</v>
      </c>
      <c r="AH88" s="60">
        <f>+'Indice PondENGHO'!G87</f>
        <v>2557.311279296875</v>
      </c>
      <c r="AI88" s="60">
        <f>+'Indice PondENGHO'!H87</f>
        <v>4696.9658203125</v>
      </c>
      <c r="AJ88" s="60">
        <f>+'Indice PondENGHO'!I87</f>
        <v>4985.6796875</v>
      </c>
      <c r="AK88" s="60">
        <f>+'Indice PondENGHO'!J87</f>
        <v>4423.7109375</v>
      </c>
      <c r="AL88" s="60">
        <f>+'Indice PondENGHO'!K87</f>
        <v>3001.314697265625</v>
      </c>
      <c r="AM88" s="60">
        <f>+'Indice PondENGHO'!L87</f>
        <v>4086.6904296875</v>
      </c>
      <c r="AN88" s="60">
        <f>+'Indice PondENGHO'!M87</f>
        <v>2378.9794921875</v>
      </c>
      <c r="AO88" s="60">
        <f>+'Indice PondENGHO'!N87</f>
        <v>4599.12060546875</v>
      </c>
      <c r="AP88" s="60">
        <f>+'Indice PondENGHO'!O87</f>
        <v>4437.89453125</v>
      </c>
      <c r="AQ88" s="60">
        <f t="shared" ref="AQ88" si="736">+D88</f>
        <v>4366.984375</v>
      </c>
      <c r="AR88" s="60"/>
      <c r="AS88" s="60">
        <f>+'Indice PondENGHO'!AZ87</f>
        <v>4950.56640625</v>
      </c>
      <c r="AT88" s="60">
        <f>+'Indice PondENGHO'!BA87</f>
        <v>3172.22265625</v>
      </c>
      <c r="AU88" s="60">
        <f>+'Indice PondENGHO'!BB87</f>
        <v>4254.87890625</v>
      </c>
      <c r="AV88" s="60">
        <f>+'Indice PondENGHO'!BC87</f>
        <v>2404.261474609375</v>
      </c>
      <c r="AW88" s="60">
        <f>+'Indice PondENGHO'!BD87</f>
        <v>4696.29931640625</v>
      </c>
      <c r="AX88" s="60">
        <f>+'Indice PondENGHO'!BE87</f>
        <v>4757.5537109375</v>
      </c>
      <c r="AY88" s="60">
        <f>+'Indice PondENGHO'!BF87</f>
        <v>4314.32861328125</v>
      </c>
      <c r="AZ88" s="60">
        <f>+'Indice PondENGHO'!BG87</f>
        <v>2944.217529296875</v>
      </c>
      <c r="BA88" s="60">
        <f>+'Indice PondENGHO'!BH87</f>
        <v>4140.5888671875</v>
      </c>
      <c r="BB88" s="60">
        <f>+'Indice PondENGHO'!BI87</f>
        <v>2512.00146484375</v>
      </c>
      <c r="BC88" s="60">
        <f>+'Indice PondENGHO'!BJ87</f>
        <v>4557.35302734375</v>
      </c>
      <c r="BD88" s="60">
        <f>+'Indice PondENGHO'!BK87</f>
        <v>4355.30615234375</v>
      </c>
      <c r="BE88" s="60">
        <f t="shared" ref="BE88" si="737">+H88</f>
        <v>4210.484375</v>
      </c>
      <c r="BG88" s="61">
        <f t="shared" ref="BG88" si="738">+AE$1*(AE88-AE87)/$AQ87</f>
        <v>7.3312702492794317</v>
      </c>
      <c r="BH88" s="61">
        <f t="shared" ref="BH88" si="739">+AF$1*(AF88-AF87)/$AQ87</f>
        <v>0.31773318729088823</v>
      </c>
      <c r="BI88" s="61">
        <f t="shared" ref="BI88" si="740">+AG$1*(AG88-AG87)/$AQ87</f>
        <v>1.0990756163493061</v>
      </c>
      <c r="BJ88" s="61">
        <f t="shared" ref="BJ88" si="741">+AH$1*(AH88-AH87)/$AQ87</f>
        <v>1.3426957142339562</v>
      </c>
      <c r="BK88" s="61">
        <f t="shared" ref="BK88" si="742">+AI$1*(AI88-AI87)/$AQ87</f>
        <v>0.97534576624359581</v>
      </c>
      <c r="BL88" s="61">
        <f t="shared" ref="BL88" si="743">+AJ$1*(AJ88-AJ87)/$AQ87</f>
        <v>0.96763127407820659</v>
      </c>
      <c r="BM88" s="61">
        <f t="shared" ref="BM88" si="744">+AK$1*(AK88-AK87)/$AQ87</f>
        <v>2.6554115311089741</v>
      </c>
      <c r="BN88" s="61">
        <f t="shared" ref="BN88" si="745">+AL$1*(AL88-AL87)/$AQ87</f>
        <v>0.68990560145100177</v>
      </c>
      <c r="BO88" s="61">
        <f t="shared" ref="BO88" si="746">+AM$1*(AM88-AM87)/$AQ87</f>
        <v>1.6555032012831579</v>
      </c>
      <c r="BP88" s="61">
        <f t="shared" ref="BP88" si="747">+AN$1*(AN88-AN87)/$AQ87</f>
        <v>5.8119323284413507E-2</v>
      </c>
      <c r="BQ88" s="61">
        <f t="shared" ref="BQ88" si="748">+AO$1*(AO88-AO87)/$AQ87</f>
        <v>0.89724467139053488</v>
      </c>
      <c r="BR88" s="61">
        <f t="shared" ref="BR88" si="749">+AP$1*(AP88-AP87)/$AQ87</f>
        <v>1.3753141593470664</v>
      </c>
      <c r="BS88" s="61">
        <f t="shared" ref="BS88" si="750">+SUM(BG88:BR88)</f>
        <v>19.365250295340534</v>
      </c>
      <c r="BT88" s="61">
        <f t="shared" ref="BT88" si="751">100*(D88/D87-1)</f>
        <v>19.648801590075959</v>
      </c>
      <c r="BV88" s="61">
        <f t="shared" si="114"/>
        <v>5.1805778838564587</v>
      </c>
      <c r="BW88" s="61">
        <f t="shared" ref="BW88" si="752">+AT$1*(AT88-AT87)/$BE87</f>
        <v>0.27260285897447861</v>
      </c>
      <c r="BX88" s="61">
        <f t="shared" ref="BX88" si="753">+AU$1*(AU88-AU87)/$BE87</f>
        <v>0.88249837390104979</v>
      </c>
      <c r="BY88" s="61">
        <f t="shared" ref="BY88" si="754">+AV$1*(AV88-AV87)/$BE87</f>
        <v>1.1782957294721579</v>
      </c>
      <c r="BZ88" s="61">
        <f t="shared" ref="BZ88" si="755">+AW$1*(AW88-AW87)/$BE87</f>
        <v>1.712410069663622</v>
      </c>
      <c r="CA88" s="61">
        <f t="shared" ref="CA88" si="756">+AX$1*(AX88-AX87)/$BE87</f>
        <v>1.8511175864815113</v>
      </c>
      <c r="CB88" s="61">
        <f t="shared" ref="CB88" si="757">+AY$1*(AY88-AY87)/$BE87</f>
        <v>4.0475410862593577</v>
      </c>
      <c r="CC88" s="61">
        <f t="shared" ref="CC88" si="758">+AZ$1*(AZ88-AZ87)/$BE87</f>
        <v>0.62568211902287907</v>
      </c>
      <c r="CD88" s="61">
        <f t="shared" ref="CD88" si="759">+BA$1*(BA88-BA87)/$BE87</f>
        <v>2.2279617268315799</v>
      </c>
      <c r="CE88" s="61">
        <f t="shared" ref="CE88" si="760">+BB$1*(BB88-BB87)/$BE87</f>
        <v>0.1236871565564728</v>
      </c>
      <c r="CF88" s="61">
        <f t="shared" ref="CF88" si="761">+BC$1*(BC88-BC87)/$BE87</f>
        <v>1.7104655406491074</v>
      </c>
      <c r="CG88" s="61">
        <f t="shared" ref="CG88" si="762">+BD$1*(BD88-BD87)/$BE87</f>
        <v>1.9261279816356991</v>
      </c>
      <c r="CH88" s="61">
        <f t="shared" ref="CH88" si="763">+SUM(BV88:CG88)</f>
        <v>21.73896811330437</v>
      </c>
      <c r="CI88" s="53">
        <f t="shared" ref="CI88" si="764">100*(H88/H87-1)</f>
        <v>20.488741739436023</v>
      </c>
      <c r="CK88" s="61">
        <f t="shared" si="99"/>
        <v>3.8377391503604286</v>
      </c>
      <c r="CL88" s="61">
        <f t="shared" ref="CL88" si="765">+BH88-BW88</f>
        <v>4.5130328316409618E-2</v>
      </c>
      <c r="CM88" s="61">
        <f t="shared" ref="CM88" si="766">+BI88-BX88</f>
        <v>0.21657724244825627</v>
      </c>
      <c r="CN88" s="61">
        <f t="shared" ref="CN88" si="767">+BJ88-BY88</f>
        <v>0.16439998476179829</v>
      </c>
      <c r="CO88" s="61">
        <f t="shared" ref="CO88" si="768">+BK88-BZ88</f>
        <v>-0.73706430342002616</v>
      </c>
      <c r="CP88" s="61">
        <f t="shared" ref="CP88" si="769">+BL88-CA88</f>
        <v>-0.88348631240330466</v>
      </c>
      <c r="CQ88" s="61">
        <f t="shared" ref="CQ88" si="770">+BM88-CB88</f>
        <v>-1.3921295551503836</v>
      </c>
      <c r="CR88" s="61">
        <f t="shared" ref="CR88" si="771">+BN88-CC88</f>
        <v>6.4223482428122702E-2</v>
      </c>
      <c r="CS88" s="61">
        <f t="shared" ref="CS88" si="772">+BO88-CD88</f>
        <v>-0.57245852554842203</v>
      </c>
      <c r="CT88" s="61">
        <f t="shared" ref="CT88" si="773">+BP88-CE88</f>
        <v>-6.5567833272059298E-2</v>
      </c>
      <c r="CU88" s="61">
        <f t="shared" ref="CU88" si="774">+BQ88-CF88</f>
        <v>-0.81322086925857251</v>
      </c>
      <c r="CV88" s="61">
        <f t="shared" ref="CV88" si="775">+BR88-CG88</f>
        <v>-0.55081382228863274</v>
      </c>
      <c r="CW88" s="61">
        <f t="shared" ref="CW88" si="776">+BS88-CH88</f>
        <v>-2.3737178179638363</v>
      </c>
      <c r="CX88" s="61">
        <f t="shared" ref="CX88" si="777">+BT88-CI88</f>
        <v>-0.83994014936006423</v>
      </c>
      <c r="DB88" s="69" t="s">
        <v>92</v>
      </c>
      <c r="DC88" s="53">
        <v>-5.9811199492760439E-2</v>
      </c>
    </row>
    <row r="89" spans="1:119" ht="13.5" thickBot="1" x14ac:dyDescent="0.25">
      <c r="A89" s="59">
        <f>+'Indice PondENGHO'!A88</f>
        <v>45323</v>
      </c>
      <c r="B89" s="53">
        <f>+'Indice PondENGHO'!B88</f>
        <v>2</v>
      </c>
      <c r="C89" s="53">
        <f>+'Indice PondENGHO'!C88</f>
        <v>2024</v>
      </c>
      <c r="D89" s="60">
        <f>+'Indice PondENGHO'!BL88</f>
        <v>4888.173828125</v>
      </c>
      <c r="E89" s="60">
        <f>+'Indice PondENGHO'!BM88</f>
        <v>4829.87939453125</v>
      </c>
      <c r="F89" s="60">
        <f>+'Indice PondENGHO'!BN88</f>
        <v>4823.63330078125</v>
      </c>
      <c r="G89" s="60">
        <f>+'Indice PondENGHO'!BO88</f>
        <v>4812.16357421875</v>
      </c>
      <c r="H89" s="60">
        <f>+'Indice PondENGHO'!BP88</f>
        <v>4768.11767578125</v>
      </c>
      <c r="I89" s="60">
        <f>+'Indice PondENGHO'!CD88</f>
        <v>4811.99609375</v>
      </c>
      <c r="K89" s="61">
        <f t="shared" ref="K89" si="778">100*D$1*(D89-D88)/$I88</f>
        <v>1.4922346652891874</v>
      </c>
      <c r="L89" s="61">
        <f t="shared" ref="L89" si="779">100*E$1*(E89-E88)/$I88</f>
        <v>1.960506004931478</v>
      </c>
      <c r="M89" s="61">
        <f t="shared" ref="M89" si="780">100*F$1*(F89-F88)/$I88</f>
        <v>2.2370494155798939</v>
      </c>
      <c r="N89" s="61">
        <f t="shared" ref="N89" si="781">100*G$1*(G89-G88)/$I88</f>
        <v>2.8939662571404514</v>
      </c>
      <c r="O89" s="61">
        <f t="shared" ref="O89" si="782">100*H$1*(H89-H88)/$I88</f>
        <v>4.2247531886408343</v>
      </c>
      <c r="P89" s="61">
        <f t="shared" ref="P89" si="783">+SUM(K89:O89)</f>
        <v>12.808509531581844</v>
      </c>
      <c r="Q89" s="61">
        <f t="shared" ref="Q89" si="784">100*(I89/I88-1)</f>
        <v>12.808454285642012</v>
      </c>
      <c r="S89" s="60">
        <f>+'Indice PondENGHO'!D88</f>
        <v>5477.462890625</v>
      </c>
      <c r="T89" s="60">
        <f>+'Indice PondENGHO'!P88</f>
        <v>5481.62109375</v>
      </c>
      <c r="U89" s="60">
        <f>+'Indice PondENGHO'!AB88</f>
        <v>5483.59130859375</v>
      </c>
      <c r="V89" s="60">
        <f>+'Indice PondENGHO'!AN88</f>
        <v>5482.017578125</v>
      </c>
      <c r="W89" s="60">
        <f>+'Indice PondENGHO'!AZ88</f>
        <v>5478.58642578125</v>
      </c>
      <c r="Y89" s="61">
        <f t="shared" ref="Y89" si="785">+S$1*(S89-S88)/D88</f>
        <v>3.8934832468737701</v>
      </c>
      <c r="Z89" s="61">
        <f t="shared" ref="Z89" si="786">+T$1*(T89-T88)/E88</f>
        <v>3.2710076043912131</v>
      </c>
      <c r="AA89" s="61">
        <f t="shared" ref="AA89" si="787">+U$1*(U89-U88)/F88</f>
        <v>3.0542441466288994</v>
      </c>
      <c r="AB89" s="61">
        <f t="shared" ref="AB89" si="788">+V$1*(V89-V88)/G88</f>
        <v>2.5740486129847984</v>
      </c>
      <c r="AC89" s="61">
        <f t="shared" ref="AC89" si="789">+W$1*(W89-W88)/H88</f>
        <v>1.9686862300669603</v>
      </c>
      <c r="AE89" s="60">
        <f>+'Indice PondENGHO'!D88</f>
        <v>5477.462890625</v>
      </c>
      <c r="AF89" s="60">
        <f>+'Indice PondENGHO'!E88</f>
        <v>3768.71923828125</v>
      </c>
      <c r="AG89" s="60">
        <f>+'Indice PondENGHO'!F88</f>
        <v>4489.3857421875</v>
      </c>
      <c r="AH89" s="60">
        <f>+'Indice PondENGHO'!G88</f>
        <v>3069.001953125</v>
      </c>
      <c r="AI89" s="60">
        <f>+'Indice PondENGHO'!H88</f>
        <v>5178.2431640625</v>
      </c>
      <c r="AJ89" s="60">
        <f>+'Indice PondENGHO'!I88</f>
        <v>5643.0849609375</v>
      </c>
      <c r="AK89" s="60">
        <f>+'Indice PondENGHO'!J88</f>
        <v>5287.95703125</v>
      </c>
      <c r="AL89" s="60">
        <f>+'Indice PondENGHO'!K88</f>
        <v>3631.734130859375</v>
      </c>
      <c r="AM89" s="60">
        <f>+'Indice PondENGHO'!L88</f>
        <v>4441.68994140625</v>
      </c>
      <c r="AN89" s="60">
        <f>+'Indice PondENGHO'!M88</f>
        <v>2636.0283203125</v>
      </c>
      <c r="AO89" s="60">
        <f>+'Indice PondENGHO'!N88</f>
        <v>5123.2255859375</v>
      </c>
      <c r="AP89" s="60">
        <f>+'Indice PondENGHO'!O88</f>
        <v>5184.345703125</v>
      </c>
      <c r="AQ89" s="60">
        <f t="shared" ref="AQ89" si="790">+D89</f>
        <v>4888.173828125</v>
      </c>
      <c r="AR89" s="60"/>
      <c r="AS89" s="60">
        <f>+'Indice PondENGHO'!AZ88</f>
        <v>5478.58642578125</v>
      </c>
      <c r="AT89" s="60">
        <f>+'Indice PondENGHO'!BA88</f>
        <v>3731.496337890625</v>
      </c>
      <c r="AU89" s="60">
        <f>+'Indice PondENGHO'!BB88</f>
        <v>4628.0556640625</v>
      </c>
      <c r="AV89" s="60">
        <f>+'Indice PondENGHO'!BC88</f>
        <v>2888.340576171875</v>
      </c>
      <c r="AW89" s="60">
        <f>+'Indice PondENGHO'!BD88</f>
        <v>5181.22998046875</v>
      </c>
      <c r="AX89" s="60">
        <f>+'Indice PondENGHO'!BE88</f>
        <v>5420.6357421875</v>
      </c>
      <c r="AY89" s="60">
        <f>+'Indice PondENGHO'!BF88</f>
        <v>5253.88232421875</v>
      </c>
      <c r="AZ89" s="60">
        <f>+'Indice PondENGHO'!BG88</f>
        <v>3576.640869140625</v>
      </c>
      <c r="BA89" s="60">
        <f>+'Indice PondENGHO'!BH88</f>
        <v>4492.9609375</v>
      </c>
      <c r="BB89" s="60">
        <f>+'Indice PondENGHO'!BI88</f>
        <v>2853.60205078125</v>
      </c>
      <c r="BC89" s="60">
        <f>+'Indice PondENGHO'!BJ88</f>
        <v>5048.8623046875</v>
      </c>
      <c r="BD89" s="60">
        <f>+'Indice PondENGHO'!BK88</f>
        <v>5070.04345703125</v>
      </c>
      <c r="BE89" s="60">
        <f t="shared" ref="BE89" si="791">+H89</f>
        <v>4768.11767578125</v>
      </c>
      <c r="BG89" s="61">
        <f t="shared" ref="BG89" si="792">+AE$1*(AE89-AE88)/$AQ88</f>
        <v>3.8934832468737701</v>
      </c>
      <c r="BH89" s="61">
        <f t="shared" ref="BH89" si="793">+AF$1*(AF89-AF88)/$AQ88</f>
        <v>0.27920633385913046</v>
      </c>
      <c r="BI89" s="61">
        <f t="shared" ref="BI89" si="794">+AG$1*(AG89-AG88)/$AQ88</f>
        <v>0.68405036410977804</v>
      </c>
      <c r="BJ89" s="61">
        <f t="shared" ref="BJ89" si="795">+AH$1*(AH89-AH88)/$AQ88</f>
        <v>1.662821846312819</v>
      </c>
      <c r="BK89" s="61">
        <f t="shared" ref="BK89" si="796">+AI$1*(AI89-AI88)/$AQ88</f>
        <v>0.45398511500315025</v>
      </c>
      <c r="BL89" s="61">
        <f t="shared" ref="BL89" si="797">+AJ$1*(AJ89-AJ88)/$AQ88</f>
        <v>0.63010131414312809</v>
      </c>
      <c r="BM89" s="61">
        <f t="shared" ref="BM89" si="798">+AK$1*(AK89-AK88)/$AQ88</f>
        <v>2.0560092578250768</v>
      </c>
      <c r="BN89" s="61">
        <f t="shared" ref="BN89" si="799">+AL$1*(AL89-AL88)/$AQ88</f>
        <v>0.72407215828534932</v>
      </c>
      <c r="BO89" s="61">
        <f t="shared" ref="BO89" si="800">+AM$1*(AM89-AM88)/$AQ88</f>
        <v>0.626122900162283</v>
      </c>
      <c r="BP89" s="61">
        <f t="shared" ref="BP89" si="801">+AN$1*(AN89-AN88)/$AQ88</f>
        <v>9.7016437448136497E-2</v>
      </c>
      <c r="BQ89" s="61">
        <f t="shared" ref="BQ89" si="802">+AO$1*(AO89-AO88)/$AQ88</f>
        <v>0.52671880021890138</v>
      </c>
      <c r="BR89" s="61">
        <f t="shared" ref="BR89" si="803">+AP$1*(AP89-AP88)/$AQ88</f>
        <v>0.62716657443851298</v>
      </c>
      <c r="BS89" s="61">
        <f t="shared" ref="BS89" si="804">+SUM(BG89:BR89)</f>
        <v>12.260754348680036</v>
      </c>
      <c r="BT89" s="61">
        <f t="shared" ref="BT89" si="805">100*(D89/D88-1)</f>
        <v>11.934767985630824</v>
      </c>
      <c r="BV89" s="61">
        <f t="shared" si="114"/>
        <v>3.4935310989190032</v>
      </c>
      <c r="BW89" s="61">
        <f t="shared" ref="BW89" si="806">+AT$1*(AT89-AT88)/$BE88</f>
        <v>0.24445482126039478</v>
      </c>
      <c r="BX89" s="61">
        <f t="shared" ref="BX89" si="807">+AU$1*(AU89-AU88)/$BE88</f>
        <v>0.52908905729126732</v>
      </c>
      <c r="BY89" s="61">
        <f t="shared" ref="BY89" si="808">+AV$1*(AV89-AV88)/$BE88</f>
        <v>1.680808857569112</v>
      </c>
      <c r="BZ89" s="61">
        <f t="shared" ref="BZ89" si="809">+AW$1*(AW89-AW88)/$BE88</f>
        <v>0.80567310051049879</v>
      </c>
      <c r="CA89" s="61">
        <f t="shared" ref="CA89" si="810">+AX$1*(AX89-AX88)/$BE88</f>
        <v>1.2593247282205144</v>
      </c>
      <c r="CB89" s="61">
        <f t="shared" ref="CB89" si="811">+AY$1*(AY89-AY88)/$BE88</f>
        <v>3.4910522037821519</v>
      </c>
      <c r="CC89" s="61">
        <f t="shared" ref="CC89" si="812">+AZ$1*(AZ89-AZ88)/$BE88</f>
        <v>0.68426494769810831</v>
      </c>
      <c r="CD89" s="61">
        <f t="shared" ref="CD89" si="813">+BA$1*(BA89-BA88)/$BE88</f>
        <v>0.81565667953175736</v>
      </c>
      <c r="CE89" s="61">
        <f t="shared" ref="CE89" si="814">+BB$1*(BB89-BB88)/$BE88</f>
        <v>0.30536865985885986</v>
      </c>
      <c r="CF89" s="61">
        <f t="shared" ref="CF89" si="815">+BC$1*(BC89-BC88)/$BE88</f>
        <v>0.95273157096259131</v>
      </c>
      <c r="CG89" s="61">
        <f t="shared" ref="CG89" si="816">+BD$1*(BD89-BD88)/$BE88</f>
        <v>0.85012420468689931</v>
      </c>
      <c r="CH89" s="61">
        <f t="shared" ref="CH89" si="817">+SUM(BV89:CG89)</f>
        <v>15.112079930291161</v>
      </c>
      <c r="CI89" s="53">
        <f t="shared" ref="CI89" si="818">100*(H89/H88-1)</f>
        <v>13.243922815442112</v>
      </c>
      <c r="CK89" s="61">
        <f t="shared" si="99"/>
        <v>1.9247970168068098</v>
      </c>
      <c r="CL89" s="61">
        <f t="shared" ref="CL89" si="819">+BH89-BW89</f>
        <v>3.4751512598735684E-2</v>
      </c>
      <c r="CM89" s="61">
        <f t="shared" ref="CM89" si="820">+BI89-BX89</f>
        <v>0.15496130681851072</v>
      </c>
      <c r="CN89" s="61">
        <f t="shared" ref="CN89" si="821">+BJ89-BY89</f>
        <v>-1.7987011256292984E-2</v>
      </c>
      <c r="CO89" s="61">
        <f t="shared" ref="CO89" si="822">+BK89-BZ89</f>
        <v>-0.35168798550734853</v>
      </c>
      <c r="CP89" s="61">
        <f t="shared" ref="CP89" si="823">+BL89-CA89</f>
        <v>-0.62922341407738636</v>
      </c>
      <c r="CQ89" s="61">
        <f t="shared" ref="CQ89" si="824">+BM89-CB89</f>
        <v>-1.435042945957075</v>
      </c>
      <c r="CR89" s="61">
        <f t="shared" ref="CR89" si="825">+BN89-CC89</f>
        <v>3.9807210587241015E-2</v>
      </c>
      <c r="CS89" s="61">
        <f t="shared" ref="CS89" si="826">+BO89-CD89</f>
        <v>-0.18953377936947435</v>
      </c>
      <c r="CT89" s="61">
        <f t="shared" ref="CT89" si="827">+BP89-CE89</f>
        <v>-0.20835222241072338</v>
      </c>
      <c r="CU89" s="61">
        <f t="shared" ref="CU89" si="828">+BQ89-CF89</f>
        <v>-0.42601277074368993</v>
      </c>
      <c r="CV89" s="61">
        <f t="shared" ref="CV89" si="829">+BR89-CG89</f>
        <v>-0.22295763024838633</v>
      </c>
      <c r="CW89" s="61">
        <f t="shared" ref="CW89" si="830">+BS89-CH89</f>
        <v>-2.8513255816111247</v>
      </c>
      <c r="CX89" s="61">
        <f t="shared" ref="CX89" si="831">+BT89-CI89</f>
        <v>-1.3091548298112876</v>
      </c>
      <c r="DB89" s="69" t="s">
        <v>93</v>
      </c>
      <c r="DC89" s="53">
        <v>-0.10343656942762121</v>
      </c>
    </row>
    <row r="90" spans="1:119" ht="13.5" thickBot="1" x14ac:dyDescent="0.25">
      <c r="A90" s="59">
        <f>+'Indice PondENGHO'!A89</f>
        <v>45352</v>
      </c>
      <c r="B90" s="53">
        <f>+'Indice PondENGHO'!B89</f>
        <v>3</v>
      </c>
      <c r="C90" s="53">
        <f>+'Indice PondENGHO'!C89</f>
        <v>2024</v>
      </c>
      <c r="D90" s="60">
        <f>+'Indice PondENGHO'!BL89</f>
        <v>5351.14208984375</v>
      </c>
      <c r="E90" s="60">
        <f>+'Indice PondENGHO'!BM89</f>
        <v>5302.03662109375</v>
      </c>
      <c r="F90" s="60">
        <f>+'Indice PondENGHO'!BN89</f>
        <v>5302.81982421875</v>
      </c>
      <c r="G90" s="60">
        <f>+'Indice PondENGHO'!BO89</f>
        <v>5294.3623046875</v>
      </c>
      <c r="H90" s="60">
        <f>+'Indice PondENGHO'!BP89</f>
        <v>5246.216796875</v>
      </c>
      <c r="I90" s="60">
        <f>+'Indice PondENGHO'!CD89</f>
        <v>5288.43017578125</v>
      </c>
      <c r="K90" s="61">
        <f t="shared" ref="K90" si="832">100*D$1*(D90-D89)/$I89</f>
        <v>1.1750357414777701</v>
      </c>
      <c r="L90" s="61">
        <f t="shared" ref="L90" si="833">100*E$1*(E90-E89)/$I89</f>
        <v>1.5230607523276387</v>
      </c>
      <c r="M90" s="61">
        <f t="shared" ref="M90" si="834">100*F$1*(F90-F89)/$I89</f>
        <v>1.759772578035449</v>
      </c>
      <c r="N90" s="61">
        <f t="shared" ref="N90" si="835">100*G$1*(G90-G89)/$I89</f>
        <v>2.2321838020240543</v>
      </c>
      <c r="O90" s="61">
        <f t="shared" ref="O90" si="836">100*H$1*(H90-H89)/$I89</f>
        <v>3.2109159547895274</v>
      </c>
      <c r="P90" s="61">
        <f t="shared" ref="P90" si="837">+SUM(K90:O90)</f>
        <v>9.9009688286544382</v>
      </c>
      <c r="Q90" s="61">
        <f t="shared" ref="Q90" si="838">100*(I90/I89-1)</f>
        <v>9.9009656855303838</v>
      </c>
      <c r="S90" s="60">
        <f>+'Indice PondENGHO'!D89</f>
        <v>5956.01123046875</v>
      </c>
      <c r="T90" s="60">
        <f>+'Indice PondENGHO'!P89</f>
        <v>5972.65869140625</v>
      </c>
      <c r="U90" s="60">
        <f>+'Indice PondENGHO'!AB89</f>
        <v>5982.6337890625</v>
      </c>
      <c r="V90" s="60">
        <f>+'Indice PondENGHO'!AN89</f>
        <v>5987.09619140625</v>
      </c>
      <c r="W90" s="60">
        <f>+'Indice PondENGHO'!AZ89</f>
        <v>5994.0068359375</v>
      </c>
      <c r="Y90" s="61">
        <f t="shared" ref="Y90" si="839">+S$1*(S90-S89)/D89</f>
        <v>3.3750764944263256</v>
      </c>
      <c r="Z90" s="61">
        <f t="shared" ref="Z90" si="840">+T$1*(T90-T89)/E89</f>
        <v>2.8155574355357853</v>
      </c>
      <c r="AA90" s="61">
        <f t="shared" ref="AA90" si="841">+U$1*(U90-U89)/F89</f>
        <v>2.6253219418600047</v>
      </c>
      <c r="AB90" s="61">
        <f t="shared" ref="AB90" si="842">+V$1*(V90-V89)/G89</f>
        <v>2.2125996449384564</v>
      </c>
      <c r="AC90" s="61">
        <f t="shared" ref="AC90" si="843">+W$1*(W90-W89)/H89</f>
        <v>1.6969647532654124</v>
      </c>
      <c r="AE90" s="60">
        <f>+'Indice PondENGHO'!D89</f>
        <v>5956.01123046875</v>
      </c>
      <c r="AF90" s="60">
        <f>+'Indice PondENGHO'!E89</f>
        <v>4181.19091796875</v>
      </c>
      <c r="AG90" s="60">
        <f>+'Indice PondENGHO'!F89</f>
        <v>4811.7841796875</v>
      </c>
      <c r="AH90" s="60">
        <f>+'Indice PondENGHO'!G89</f>
        <v>3452.883056640625</v>
      </c>
      <c r="AI90" s="60">
        <f>+'Indice PondENGHO'!H89</f>
        <v>5432.99755859375</v>
      </c>
      <c r="AJ90" s="60">
        <f>+'Indice PondENGHO'!I89</f>
        <v>6319.40966796875</v>
      </c>
      <c r="AK90" s="60">
        <f>+'Indice PondENGHO'!J89</f>
        <v>6009.2216796875</v>
      </c>
      <c r="AL90" s="60">
        <f>+'Indice PondENGHO'!K89</f>
        <v>4207.09228515625</v>
      </c>
      <c r="AM90" s="60">
        <f>+'Indice PondENGHO'!L89</f>
        <v>4811.50048828125</v>
      </c>
      <c r="AN90" s="60">
        <f>+'Indice PondENGHO'!M89</f>
        <v>3245.273193359375</v>
      </c>
      <c r="AO90" s="60">
        <f>+'Indice PondENGHO'!N89</f>
        <v>5545.0126953125</v>
      </c>
      <c r="AP90" s="60">
        <f>+'Indice PondENGHO'!O89</f>
        <v>5670.96142578125</v>
      </c>
      <c r="AQ90" s="60">
        <f t="shared" ref="AQ90" si="844">+D90</f>
        <v>5351.14208984375</v>
      </c>
      <c r="AR90" s="60"/>
      <c r="AS90" s="60">
        <f>+'Indice PondENGHO'!AZ89</f>
        <v>5994.0068359375</v>
      </c>
      <c r="AT90" s="60">
        <f>+'Indice PondENGHO'!BA89</f>
        <v>4140.34130859375</v>
      </c>
      <c r="AU90" s="60">
        <f>+'Indice PondENGHO'!BB89</f>
        <v>4970.96044921875</v>
      </c>
      <c r="AV90" s="60">
        <f>+'Indice PondENGHO'!BC89</f>
        <v>3276.818603515625</v>
      </c>
      <c r="AW90" s="60">
        <f>+'Indice PondENGHO'!BD89</f>
        <v>5438.236328125</v>
      </c>
      <c r="AX90" s="60">
        <f>+'Indice PondENGHO'!BE89</f>
        <v>6092.14306640625</v>
      </c>
      <c r="AY90" s="60">
        <f>+'Indice PondENGHO'!BF89</f>
        <v>5913.5830078125</v>
      </c>
      <c r="AZ90" s="60">
        <f>+'Indice PondENGHO'!BG89</f>
        <v>4164.37939453125</v>
      </c>
      <c r="BA90" s="60">
        <f>+'Indice PondENGHO'!BH89</f>
        <v>4875.130859375</v>
      </c>
      <c r="BB90" s="60">
        <f>+'Indice PondENGHO'!BI89</f>
        <v>3470.659423828125</v>
      </c>
      <c r="BC90" s="60">
        <f>+'Indice PondENGHO'!BJ89</f>
        <v>5463.98779296875</v>
      </c>
      <c r="BD90" s="60">
        <f>+'Indice PondENGHO'!BK89</f>
        <v>5554.56494140625</v>
      </c>
      <c r="BE90" s="60">
        <f t="shared" ref="BE90" si="845">+H90</f>
        <v>5246.216796875</v>
      </c>
      <c r="BG90" s="61">
        <f t="shared" ref="BG90" si="846">+AE$1*(AE90-AE89)/$AQ89</f>
        <v>3.3750764944263256</v>
      </c>
      <c r="BH90" s="61">
        <f t="shared" ref="BH90" si="847">+AF$1*(AF90-AF89)/$AQ89</f>
        <v>0.18763225346095089</v>
      </c>
      <c r="BI90" s="61">
        <f t="shared" ref="BI90" si="848">+AG$1*(AG90-AG89)/$AQ89</f>
        <v>0.52713005764674659</v>
      </c>
      <c r="BJ90" s="61">
        <f t="shared" ref="BJ90" si="849">+AH$1*(AH90-AH89)/$AQ89</f>
        <v>1.1144740262124275</v>
      </c>
      <c r="BK90" s="61">
        <f t="shared" ref="BK90" si="850">+AI$1*(AI90-AI89)/$AQ89</f>
        <v>0.21468558112591712</v>
      </c>
      <c r="BL90" s="61">
        <f t="shared" ref="BL90" si="851">+AJ$1*(AJ90-AJ89)/$AQ89</f>
        <v>0.57911851707828144</v>
      </c>
      <c r="BM90" s="61">
        <f t="shared" ref="BM90" si="852">+AK$1*(AK90-AK89)/$AQ89</f>
        <v>1.5329122107126449</v>
      </c>
      <c r="BN90" s="61">
        <f t="shared" ref="BN90" si="853">+AL$1*(AL90-AL89)/$AQ89</f>
        <v>0.59037169206229334</v>
      </c>
      <c r="BO90" s="61">
        <f t="shared" ref="BO90" si="854">+AM$1*(AM90-AM89)/$AQ89</f>
        <v>0.58270148115867471</v>
      </c>
      <c r="BP90" s="61">
        <f t="shared" ref="BP90" si="855">+AN$1*(AN90-AN89)/$AQ89</f>
        <v>0.20542655083254177</v>
      </c>
      <c r="BQ90" s="61">
        <f t="shared" ref="BQ90" si="856">+AO$1*(AO90-AO89)/$AQ89</f>
        <v>0.37869435601164997</v>
      </c>
      <c r="BR90" s="61">
        <f t="shared" ref="BR90" si="857">+AP$1*(AP90-AP89)/$AQ89</f>
        <v>0.36526043621880427</v>
      </c>
      <c r="BS90" s="61">
        <f t="shared" ref="BS90" si="858">+SUM(BG90:BR90)</f>
        <v>9.6534836569472571</v>
      </c>
      <c r="BT90" s="61">
        <f t="shared" ref="BT90" si="859">100*(D90/D89-1)</f>
        <v>9.4711906326853104</v>
      </c>
      <c r="BV90" s="61">
        <f t="shared" si="114"/>
        <v>1.9686862300669603</v>
      </c>
      <c r="BW90" s="61">
        <f t="shared" ref="BW90" si="860">+AT$1*(AT90-AT89)/$BE89</f>
        <v>0.15780398965545323</v>
      </c>
      <c r="BX90" s="61">
        <f t="shared" ref="BX90" si="861">+AU$1*(AU90-AU89)/$BE89</f>
        <v>0.42931180714217704</v>
      </c>
      <c r="BY90" s="61">
        <f t="shared" ref="BY90" si="862">+AV$1*(AV90-AV89)/$BE89</f>
        <v>1.1911146022762991</v>
      </c>
      <c r="BZ90" s="61">
        <f t="shared" ref="BZ90" si="863">+AW$1*(AW90-AW89)/$BE89</f>
        <v>0.3770580016335921</v>
      </c>
      <c r="CA90" s="61">
        <f t="shared" ref="CA90" si="864">+AX$1*(AX90-AX89)/$BE89</f>
        <v>1.1261761377242472</v>
      </c>
      <c r="CB90" s="61">
        <f t="shared" ref="CB90" si="865">+AY$1*(AY90-AY89)/$BE89</f>
        <v>2.1645457021514232</v>
      </c>
      <c r="CC90" s="61">
        <f t="shared" ref="CC90" si="866">+AZ$1*(AZ90-AZ89)/$BE89</f>
        <v>0.56154641352989731</v>
      </c>
      <c r="CD90" s="61">
        <f t="shared" ref="CD90" si="867">+BA$1*(BA90-BA89)/$BE89</f>
        <v>0.78117352744127044</v>
      </c>
      <c r="CE90" s="61">
        <f t="shared" ref="CE90" si="868">+BB$1*(BB90-BB89)/$BE89</f>
        <v>0.4870981689813903</v>
      </c>
      <c r="CF90" s="61">
        <f t="shared" ref="CF90" si="869">+BC$1*(BC90-BC89)/$BE89</f>
        <v>0.71056421413762982</v>
      </c>
      <c r="CG90" s="61">
        <f t="shared" ref="CG90" si="870">+BD$1*(BD90-BD89)/$BE89</f>
        <v>0.50890189194348912</v>
      </c>
      <c r="CH90" s="61">
        <f t="shared" ref="CH90" si="871">+SUM(BV90:CG90)</f>
        <v>10.463980686683829</v>
      </c>
      <c r="CI90" s="53">
        <f t="shared" ref="CI90" si="872">100*(H90/H89-1)</f>
        <v>10.026999197653286</v>
      </c>
      <c r="CK90" s="61">
        <f t="shared" si="99"/>
        <v>1.6781117411609132</v>
      </c>
      <c r="CL90" s="61">
        <f t="shared" ref="CL90" si="873">+BH90-BW90</f>
        <v>2.9828263805497662E-2</v>
      </c>
      <c r="CM90" s="61">
        <f t="shared" ref="CM90" si="874">+BI90-BX90</f>
        <v>9.7818250504569548E-2</v>
      </c>
      <c r="CN90" s="61">
        <f t="shared" ref="CN90" si="875">+BJ90-BY90</f>
        <v>-7.6640576063871535E-2</v>
      </c>
      <c r="CO90" s="61">
        <f t="shared" ref="CO90" si="876">+BK90-BZ90</f>
        <v>-0.16237242050767497</v>
      </c>
      <c r="CP90" s="61">
        <f t="shared" ref="CP90" si="877">+BL90-CA90</f>
        <v>-0.54705762064596575</v>
      </c>
      <c r="CQ90" s="61">
        <f t="shared" ref="CQ90" si="878">+BM90-CB90</f>
        <v>-0.63163349143877823</v>
      </c>
      <c r="CR90" s="61">
        <f t="shared" ref="CR90" si="879">+BN90-CC90</f>
        <v>2.8825278532396026E-2</v>
      </c>
      <c r="CS90" s="61">
        <f t="shared" ref="CS90" si="880">+BO90-CD90</f>
        <v>-0.19847204628259574</v>
      </c>
      <c r="CT90" s="61">
        <f t="shared" ref="CT90" si="881">+BP90-CE90</f>
        <v>-0.28167161814884856</v>
      </c>
      <c r="CU90" s="61">
        <f t="shared" ref="CU90" si="882">+BQ90-CF90</f>
        <v>-0.33186985812597986</v>
      </c>
      <c r="CV90" s="61">
        <f t="shared" ref="CV90" si="883">+BR90-CG90</f>
        <v>-0.14364145572468484</v>
      </c>
      <c r="CW90" s="61">
        <f t="shared" ref="CW90" si="884">+BS90-CH90</f>
        <v>-0.81049702973657212</v>
      </c>
      <c r="CX90" s="61">
        <f t="shared" ref="CX90" si="885">+BT90-CI90</f>
        <v>-0.55580856496797537</v>
      </c>
      <c r="DB90" s="69" t="s">
        <v>94</v>
      </c>
      <c r="DC90" s="53">
        <v>-4.7600537373865215E-2</v>
      </c>
    </row>
    <row r="91" spans="1:119" ht="13.5" thickBot="1" x14ac:dyDescent="0.25">
      <c r="A91" s="59">
        <f>+'Indice PondENGHO'!A90</f>
        <v>45383</v>
      </c>
      <c r="B91" s="53">
        <f>+'Indice PondENGHO'!B90</f>
        <v>4</v>
      </c>
      <c r="C91" s="53">
        <f>+'Indice PondENGHO'!C90</f>
        <v>2024</v>
      </c>
      <c r="D91" s="60">
        <f>+'Indice PondENGHO'!BL90</f>
        <v>5797.8583984375</v>
      </c>
      <c r="E91" s="60">
        <f>+'Indice PondENGHO'!BM90</f>
        <v>5758.48486328125</v>
      </c>
      <c r="F91" s="60">
        <f>+'Indice PondENGHO'!BN90</f>
        <v>5765.92138671875</v>
      </c>
      <c r="G91" s="60">
        <f>+'Indice PondENGHO'!BO90</f>
        <v>5755.5048828125</v>
      </c>
      <c r="H91" s="60">
        <f>+'Indice PondENGHO'!BP90</f>
        <v>5714.9560546875</v>
      </c>
      <c r="I91" s="60">
        <f>+'Indice PondENGHO'!CD90</f>
        <v>5749.88232421875</v>
      </c>
      <c r="K91" s="61">
        <f t="shared" ref="K91" si="886">100*D$1*(D91-D90)/$I90</f>
        <v>1.0316447128527222</v>
      </c>
      <c r="L91" s="61">
        <f t="shared" ref="L91" si="887">100*E$1*(E91-E90)/$I90</f>
        <v>1.33974028418325</v>
      </c>
      <c r="M91" s="61">
        <f t="shared" ref="M91" si="888">100*F$1*(F91-F90)/$I90</f>
        <v>1.547485855742339</v>
      </c>
      <c r="N91" s="61">
        <f t="shared" ref="N91" si="889">100*G$1*(G91-G90)/$I90</f>
        <v>1.9423952368826942</v>
      </c>
      <c r="O91" s="61">
        <f t="shared" ref="O91" si="890">100*H$1*(H91-H90)/$I90</f>
        <v>2.8644471403503142</v>
      </c>
      <c r="P91" s="61">
        <f t="shared" ref="P91" si="891">+SUM(K91:O91)</f>
        <v>8.7257132300113192</v>
      </c>
      <c r="Q91" s="61">
        <f t="shared" ref="Q91" si="892">100*(I91/I90-1)</f>
        <v>8.7256923718262094</v>
      </c>
      <c r="S91" s="60">
        <f>+'Indice PondENGHO'!D90</f>
        <v>6336.34814453125</v>
      </c>
      <c r="T91" s="60">
        <f>+'Indice PondENGHO'!P90</f>
        <v>6353.11865234375</v>
      </c>
      <c r="U91" s="60">
        <f>+'Indice PondENGHO'!AB90</f>
        <v>6363.2763671875</v>
      </c>
      <c r="V91" s="60">
        <f>+'Indice PondENGHO'!AN90</f>
        <v>6365.94580078125</v>
      </c>
      <c r="W91" s="60">
        <f>+'Indice PondENGHO'!AZ90</f>
        <v>6370.83349609375</v>
      </c>
      <c r="Y91" s="61">
        <f t="shared" ref="Y91" si="893">+S$1*(S91-S90)/D90</f>
        <v>2.4503405283002349</v>
      </c>
      <c r="Z91" s="61">
        <f t="shared" ref="Z91" si="894">+T$1*(T91-T90)/E90</f>
        <v>1.9872484498746437</v>
      </c>
      <c r="AA91" s="61">
        <f t="shared" ref="AA91" si="895">+U$1*(U91-U90)/F90</f>
        <v>1.8215027531530399</v>
      </c>
      <c r="AB91" s="61">
        <f t="shared" ref="AB91" si="896">+V$1*(V91-V90)/G90</f>
        <v>1.5084726013659508</v>
      </c>
      <c r="AC91" s="61">
        <f t="shared" ref="AC91" si="897">+W$1*(W91-W90)/H90</f>
        <v>1.127596092980421</v>
      </c>
      <c r="AE91" s="60">
        <f>+'Indice PondENGHO'!D90</f>
        <v>6336.34814453125</v>
      </c>
      <c r="AF91" s="60">
        <f>+'Indice PondENGHO'!E90</f>
        <v>4469.64599609375</v>
      </c>
      <c r="AG91" s="60">
        <f>+'Indice PondENGHO'!F90</f>
        <v>5139.158203125</v>
      </c>
      <c r="AH91" s="60">
        <f>+'Indice PondENGHO'!G90</f>
        <v>4582.21337890625</v>
      </c>
      <c r="AI91" s="60">
        <f>+'Indice PondENGHO'!H90</f>
        <v>5779.3876953125</v>
      </c>
      <c r="AJ91" s="60">
        <f>+'Indice PondENGHO'!I90</f>
        <v>6885.97216796875</v>
      </c>
      <c r="AK91" s="60">
        <f>+'Indice PondENGHO'!J90</f>
        <v>6376.724609375</v>
      </c>
      <c r="AL91" s="60">
        <f>+'Indice PondENGHO'!K90</f>
        <v>4797.548828125</v>
      </c>
      <c r="AM91" s="60">
        <f>+'Indice PondENGHO'!L90</f>
        <v>5170.4111328125</v>
      </c>
      <c r="AN91" s="60">
        <f>+'Indice PondENGHO'!M90</f>
        <v>3521.778564453125</v>
      </c>
      <c r="AO91" s="60">
        <f>+'Indice PondENGHO'!N90</f>
        <v>5934.38525390625</v>
      </c>
      <c r="AP91" s="60">
        <f>+'Indice PondENGHO'!O90</f>
        <v>5992.7333984375</v>
      </c>
      <c r="AQ91" s="60">
        <f t="shared" ref="AQ91" si="898">+D91</f>
        <v>5797.8583984375</v>
      </c>
      <c r="AR91" s="60"/>
      <c r="AS91" s="60">
        <f>+'Indice PondENGHO'!AZ90</f>
        <v>6370.83349609375</v>
      </c>
      <c r="AT91" s="60">
        <f>+'Indice PondENGHO'!BA90</f>
        <v>4427.7119140625</v>
      </c>
      <c r="AU91" s="60">
        <f>+'Indice PondENGHO'!BB90</f>
        <v>5311.33984375</v>
      </c>
      <c r="AV91" s="60">
        <f>+'Indice PondENGHO'!BC90</f>
        <v>4498.494140625</v>
      </c>
      <c r="AW91" s="60">
        <f>+'Indice PondENGHO'!BD90</f>
        <v>5795.93701171875</v>
      </c>
      <c r="AX91" s="60">
        <f>+'Indice PondENGHO'!BE90</f>
        <v>6657.5966796875</v>
      </c>
      <c r="AY91" s="60">
        <f>+'Indice PondENGHO'!BF90</f>
        <v>6273.80712890625</v>
      </c>
      <c r="AZ91" s="60">
        <f>+'Indice PondENGHO'!BG90</f>
        <v>4746.6923828125</v>
      </c>
      <c r="BA91" s="60">
        <f>+'Indice PondENGHO'!BH90</f>
        <v>5216.32958984375</v>
      </c>
      <c r="BB91" s="60">
        <f>+'Indice PondENGHO'!BI90</f>
        <v>3773.300537109375</v>
      </c>
      <c r="BC91" s="60">
        <f>+'Indice PondENGHO'!BJ90</f>
        <v>5873.18408203125</v>
      </c>
      <c r="BD91" s="60">
        <f>+'Indice PondENGHO'!BK90</f>
        <v>5870.9501953125</v>
      </c>
      <c r="BE91" s="60">
        <f t="shared" ref="BE91" si="899">+H91</f>
        <v>5714.9560546875</v>
      </c>
      <c r="BG91" s="61">
        <f t="shared" ref="BG91" si="900">+AE$1*(AE91-AE90)/$AQ90</f>
        <v>2.4503405283002349</v>
      </c>
      <c r="BH91" s="61">
        <f t="shared" ref="BH91" si="901">+AF$1*(AF91-AF90)/$AQ90</f>
        <v>0.11986481144783787</v>
      </c>
      <c r="BI91" s="61">
        <f t="shared" ref="BI91" si="902">+AG$1*(AG91-AG90)/$AQ90</f>
        <v>0.48895537764361069</v>
      </c>
      <c r="BJ91" s="61">
        <f t="shared" ref="BJ91" si="903">+AH$1*(AH91-AH90)/$AQ90</f>
        <v>2.9949830176604713</v>
      </c>
      <c r="BK91" s="61">
        <f t="shared" ref="BK91" si="904">+AI$1*(AI91-AI90)/$AQ90</f>
        <v>0.2666532420094429</v>
      </c>
      <c r="BL91" s="61">
        <f t="shared" ref="BL91" si="905">+AJ$1*(AJ91-AJ90)/$AQ90</f>
        <v>0.44315962139130166</v>
      </c>
      <c r="BM91" s="61">
        <f t="shared" ref="BM91" si="906">+AK$1*(AK91-AK90)/$AQ90</f>
        <v>0.71348295306741383</v>
      </c>
      <c r="BN91" s="61">
        <f t="shared" ref="BN91" si="907">+AL$1*(AL91-AL90)/$AQ90</f>
        <v>0.55344612433208462</v>
      </c>
      <c r="BO91" s="61">
        <f t="shared" ref="BO91" si="908">+AM$1*(AM91-AM90)/$AQ90</f>
        <v>0.51659872059820022</v>
      </c>
      <c r="BP91" s="61">
        <f t="shared" ref="BP91" si="909">+AN$1*(AN91-AN90)/$AQ90</f>
        <v>8.5166425779667432E-2</v>
      </c>
      <c r="BQ91" s="61">
        <f t="shared" ref="BQ91" si="910">+AO$1*(AO91-AO90)/$AQ90</f>
        <v>0.31934566793936653</v>
      </c>
      <c r="BR91" s="61">
        <f t="shared" ref="BR91" si="911">+AP$1*(AP91-AP90)/$AQ90</f>
        <v>0.22063015387892942</v>
      </c>
      <c r="BS91" s="61">
        <f t="shared" ref="BS91" si="912">+SUM(BG91:BR91)</f>
        <v>9.1726266440485595</v>
      </c>
      <c r="BT91" s="61">
        <f t="shared" ref="BT91" si="913">100*(D91/D90-1)</f>
        <v>8.3480554448666098</v>
      </c>
      <c r="BV91" s="61">
        <f t="shared" si="114"/>
        <v>1.6969647532654124</v>
      </c>
      <c r="BW91" s="61">
        <f t="shared" ref="BW91" si="914">+AT$1*(AT91-AT90)/$BE90</f>
        <v>0.10080971658473767</v>
      </c>
      <c r="BX91" s="61">
        <f t="shared" ref="BX91" si="915">+AU$1*(AU91-AU90)/$BE90</f>
        <v>0.38731407553782982</v>
      </c>
      <c r="BY91" s="61">
        <f t="shared" ref="BY91" si="916">+AV$1*(AV91-AV90)/$BE90</f>
        <v>3.404424429332455</v>
      </c>
      <c r="BZ91" s="61">
        <f t="shared" ref="BZ91" si="917">+AW$1*(AW91-AW90)/$BE90</f>
        <v>0.47696313503766152</v>
      </c>
      <c r="CA91" s="61">
        <f t="shared" ref="CA91" si="918">+AX$1*(AX91-AX90)/$BE90</f>
        <v>0.86189285826969131</v>
      </c>
      <c r="CB91" s="61">
        <f t="shared" ref="CB91" si="919">+AY$1*(AY91-AY90)/$BE90</f>
        <v>1.0742202816800641</v>
      </c>
      <c r="CC91" s="61">
        <f t="shared" ref="CC91" si="920">+AZ$1*(AZ91-AZ90)/$BE90</f>
        <v>0.50566012463660581</v>
      </c>
      <c r="CD91" s="61">
        <f t="shared" ref="CD91" si="921">+BA$1*(BA91-BA90)/$BE90</f>
        <v>0.63386847352540765</v>
      </c>
      <c r="CE91" s="61">
        <f t="shared" ref="CE91" si="922">+BB$1*(BB91-BB90)/$BE90</f>
        <v>0.2171298880767033</v>
      </c>
      <c r="CF91" s="61">
        <f t="shared" ref="CF91" si="923">+BC$1*(BC91-BC90)/$BE90</f>
        <v>0.63658492537460598</v>
      </c>
      <c r="CG91" s="61">
        <f t="shared" ref="CG91" si="924">+BD$1*(BD91-BD90)/$BE90</f>
        <v>0.30202159141373619</v>
      </c>
      <c r="CH91" s="61">
        <f t="shared" ref="CH91" si="925">+SUM(BV91:CG91)</f>
        <v>10.29785425273491</v>
      </c>
      <c r="CI91" s="53">
        <f t="shared" ref="CI91" si="926">100*(H91/H90-1)</f>
        <v>8.9348053266062664</v>
      </c>
      <c r="CK91" s="61">
        <f t="shared" si="99"/>
        <v>1.3227444353198139</v>
      </c>
      <c r="CL91" s="61">
        <f t="shared" ref="CL91" si="927">+BH91-BW91</f>
        <v>1.9055094863100197E-2</v>
      </c>
      <c r="CM91" s="61">
        <f t="shared" ref="CM91" si="928">+BI91-BX91</f>
        <v>0.10164130210578087</v>
      </c>
      <c r="CN91" s="61">
        <f t="shared" ref="CN91" si="929">+BJ91-BY91</f>
        <v>-0.40944141167198378</v>
      </c>
      <c r="CO91" s="61">
        <f t="shared" ref="CO91" si="930">+BK91-BZ91</f>
        <v>-0.21030989302821862</v>
      </c>
      <c r="CP91" s="61">
        <f t="shared" ref="CP91" si="931">+BL91-CA91</f>
        <v>-0.41873323687838965</v>
      </c>
      <c r="CQ91" s="61">
        <f t="shared" ref="CQ91" si="932">+BM91-CB91</f>
        <v>-0.36073732861265029</v>
      </c>
      <c r="CR91" s="61">
        <f t="shared" ref="CR91" si="933">+BN91-CC91</f>
        <v>4.7785999695478809E-2</v>
      </c>
      <c r="CS91" s="61">
        <f t="shared" ref="CS91" si="934">+BO91-CD91</f>
        <v>-0.11726975292720743</v>
      </c>
      <c r="CT91" s="61">
        <f t="shared" ref="CT91" si="935">+BP91-CE91</f>
        <v>-0.13196346229703587</v>
      </c>
      <c r="CU91" s="61">
        <f t="shared" ref="CU91" si="936">+BQ91-CF91</f>
        <v>-0.31723925743523945</v>
      </c>
      <c r="CV91" s="61">
        <f t="shared" ref="CV91" si="937">+BR91-CG91</f>
        <v>-8.1391437534806765E-2</v>
      </c>
      <c r="CW91" s="61">
        <f t="shared" ref="CW91" si="938">+BS91-CH91</f>
        <v>-1.12522760868635</v>
      </c>
      <c r="CX91" s="61">
        <f t="shared" ref="CX91" si="939">+BT91-CI91</f>
        <v>-0.58674988173965659</v>
      </c>
      <c r="DB91" s="69" t="s">
        <v>95</v>
      </c>
      <c r="DC91" s="53">
        <v>1.4814376494335091E-2</v>
      </c>
    </row>
    <row r="92" spans="1:119" ht="13.5" thickBot="1" x14ac:dyDescent="0.25">
      <c r="A92" s="59">
        <f>+'Indice PondENGHO'!A91</f>
        <v>45413</v>
      </c>
      <c r="B92" s="53">
        <f>+'Indice PondENGHO'!B91</f>
        <v>5</v>
      </c>
      <c r="C92" s="53">
        <f>+'Indice PondENGHO'!C91</f>
        <v>2024</v>
      </c>
      <c r="D92" s="60">
        <f>+'Indice PondENGHO'!BL91</f>
        <v>6085.24560546875</v>
      </c>
      <c r="E92" s="60">
        <f>+'Indice PondENGHO'!BM91</f>
        <v>6039.55810546875</v>
      </c>
      <c r="F92" s="60">
        <f>+'Indice PondENGHO'!BN91</f>
        <v>6041.5625</v>
      </c>
      <c r="G92" s="60">
        <f>+'Indice PondENGHO'!BO91</f>
        <v>6023.03662109375</v>
      </c>
      <c r="H92" s="60">
        <f>+'Indice PondENGHO'!BP91</f>
        <v>5971.0166015625</v>
      </c>
      <c r="I92" s="60">
        <f>+'Indice PondENGHO'!CD91</f>
        <v>6019.66943359375</v>
      </c>
      <c r="K92" s="61">
        <f t="shared" ref="K92" si="940">100*D$1*(D92-D91)/$I91</f>
        <v>0.61042680866880039</v>
      </c>
      <c r="L92" s="61">
        <f t="shared" ref="L92" si="941">100*E$1*(E92-E91)/$I91</f>
        <v>0.75878091453929331</v>
      </c>
      <c r="M92" s="61">
        <f t="shared" ref="M92" si="942">100*F$1*(F92-F91)/$I91</f>
        <v>0.84715378436383404</v>
      </c>
      <c r="N92" s="61">
        <f t="shared" ref="N92" si="943">100*G$1*(G92-G91)/$I91</f>
        <v>1.0364432096783371</v>
      </c>
      <c r="O92" s="61">
        <f t="shared" ref="O92" si="944">100*H$1*(H92-H91)/$I91</f>
        <v>1.4391960918513791</v>
      </c>
      <c r="P92" s="61">
        <f t="shared" ref="P92" si="945">+SUM(K92:O92)</f>
        <v>4.6920008091016436</v>
      </c>
      <c r="Q92" s="61">
        <f t="shared" ref="Q92" si="946">100*(I92/I91-1)</f>
        <v>4.6920457526347104</v>
      </c>
      <c r="S92" s="60">
        <f>+'Indice PondENGHO'!D91</f>
        <v>6714.16943359375</v>
      </c>
      <c r="T92" s="60">
        <f>+'Indice PondENGHO'!P91</f>
        <v>6738.17236328125</v>
      </c>
      <c r="U92" s="60">
        <f>+'Indice PondENGHO'!AB91</f>
        <v>6753.08544921875</v>
      </c>
      <c r="V92" s="60">
        <f>+'Indice PondENGHO'!AN91</f>
        <v>6758.18994140625</v>
      </c>
      <c r="W92" s="60">
        <f>+'Indice PondENGHO'!AZ91</f>
        <v>6769.439453125</v>
      </c>
      <c r="Y92" s="61">
        <f t="shared" ref="Y92" si="947">+S$1*(S92-S91)/D91</f>
        <v>2.2465871419912218</v>
      </c>
      <c r="Z92" s="61">
        <f t="shared" ref="Z92" si="948">+T$1*(T92-T91)/E91</f>
        <v>1.851821042052274</v>
      </c>
      <c r="AA92" s="61">
        <f t="shared" ref="AA92" si="949">+U$1*(U92-U91)/F91</f>
        <v>1.7155468134838225</v>
      </c>
      <c r="AB92" s="61">
        <f t="shared" ref="AB92" si="950">+V$1*(V92-V91)/G91</f>
        <v>1.4366708446233489</v>
      </c>
      <c r="AC92" s="61">
        <f t="shared" ref="AC92" si="951">+W$1*(W92-W91)/H91</f>
        <v>1.094936830482834</v>
      </c>
      <c r="AE92" s="60">
        <f>+'Indice PondENGHO'!D91</f>
        <v>6714.16943359375</v>
      </c>
      <c r="AF92" s="60">
        <f>+'Indice PondENGHO'!E91</f>
        <v>4789.57568359375</v>
      </c>
      <c r="AG92" s="60">
        <f>+'Indice PondENGHO'!F91</f>
        <v>5367.85205078125</v>
      </c>
      <c r="AH92" s="60">
        <f>+'Indice PondENGHO'!G91</f>
        <v>4703.73193359375</v>
      </c>
      <c r="AI92" s="60">
        <f>+'Indice PondENGHO'!H91</f>
        <v>5968.7109375</v>
      </c>
      <c r="AJ92" s="60">
        <f>+'Indice PondENGHO'!I91</f>
        <v>6944.482421875</v>
      </c>
      <c r="AK92" s="60">
        <f>+'Indice PondENGHO'!J91</f>
        <v>6656.1025390625</v>
      </c>
      <c r="AL92" s="60">
        <f>+'Indice PondENGHO'!K91</f>
        <v>5225.43212890625</v>
      </c>
      <c r="AM92" s="60">
        <f>+'Indice PondENGHO'!L91</f>
        <v>5390.48583984375</v>
      </c>
      <c r="AN92" s="60">
        <f>+'Indice PondENGHO'!M91</f>
        <v>3817.500244140625</v>
      </c>
      <c r="AO92" s="60">
        <f>+'Indice PondENGHO'!N91</f>
        <v>6258.7333984375</v>
      </c>
      <c r="AP92" s="60">
        <f>+'Indice PondENGHO'!O91</f>
        <v>6239.72705078125</v>
      </c>
      <c r="AQ92" s="60">
        <f t="shared" ref="AQ92" si="952">+D92</f>
        <v>6085.24560546875</v>
      </c>
      <c r="AR92" s="60"/>
      <c r="AS92" s="60">
        <f>+'Indice PondENGHO'!AZ91</f>
        <v>6769.439453125</v>
      </c>
      <c r="AT92" s="60">
        <f>+'Indice PondENGHO'!BA91</f>
        <v>4761.1923828125</v>
      </c>
      <c r="AU92" s="60">
        <f>+'Indice PondENGHO'!BB91</f>
        <v>5533.80712890625</v>
      </c>
      <c r="AV92" s="60">
        <f>+'Indice PondENGHO'!BC91</f>
        <v>4608.04541015625</v>
      </c>
      <c r="AW92" s="60">
        <f>+'Indice PondENGHO'!BD91</f>
        <v>5980.1279296875</v>
      </c>
      <c r="AX92" s="60">
        <f>+'Indice PondENGHO'!BE91</f>
        <v>6692.72998046875</v>
      </c>
      <c r="AY92" s="60">
        <f>+'Indice PondENGHO'!BF91</f>
        <v>6524.3935546875</v>
      </c>
      <c r="AZ92" s="60">
        <f>+'Indice PondENGHO'!BG91</f>
        <v>5185.14990234375</v>
      </c>
      <c r="BA92" s="60">
        <f>+'Indice PondENGHO'!BH91</f>
        <v>5467.51318359375</v>
      </c>
      <c r="BB92" s="60">
        <f>+'Indice PondENGHO'!BI91</f>
        <v>4112.7587890625</v>
      </c>
      <c r="BC92" s="60">
        <f>+'Indice PondENGHO'!BJ91</f>
        <v>6211.55908203125</v>
      </c>
      <c r="BD92" s="60">
        <f>+'Indice PondENGHO'!BK91</f>
        <v>6130.234375</v>
      </c>
      <c r="BE92" s="60">
        <f t="shared" ref="BE92" si="953">+H92</f>
        <v>5971.0166015625</v>
      </c>
      <c r="BG92" s="61">
        <f t="shared" ref="BG92" si="954">+AE$1*(AE92-AE91)/$AQ91</f>
        <v>2.2465871419912218</v>
      </c>
      <c r="BH92" s="61">
        <f t="shared" ref="BH92" si="955">+AF$1*(AF92-AF91)/$AQ91</f>
        <v>0.12270067111601268</v>
      </c>
      <c r="BI92" s="61">
        <f t="shared" ref="BI92" si="956">+AG$1*(AG92-AG91)/$AQ91</f>
        <v>0.31525237788590366</v>
      </c>
      <c r="BJ92" s="61">
        <f t="shared" ref="BJ92" si="957">+AH$1*(AH92-AH91)/$AQ91</f>
        <v>0.29743690224050767</v>
      </c>
      <c r="BK92" s="61">
        <f t="shared" ref="BK92" si="958">+AI$1*(AI92-AI91)/$AQ91</f>
        <v>0.13451297033814857</v>
      </c>
      <c r="BL92" s="61">
        <f t="shared" ref="BL92" si="959">+AJ$1*(AJ92-AJ91)/$AQ91</f>
        <v>4.2239932772492286E-2</v>
      </c>
      <c r="BM92" s="61">
        <f t="shared" ref="BM92" si="960">+AK$1*(AK92-AK91)/$AQ91</f>
        <v>0.50060337011187961</v>
      </c>
      <c r="BN92" s="61">
        <f t="shared" ref="BN92" si="961">+AL$1*(AL92-AL91)/$AQ91</f>
        <v>0.37016182451437118</v>
      </c>
      <c r="BO92" s="61">
        <f t="shared" ref="BO92" si="962">+AM$1*(AM92-AM91)/$AQ91</f>
        <v>0.29235868416498384</v>
      </c>
      <c r="BP92" s="61">
        <f t="shared" ref="BP92" si="963">+AN$1*(AN92-AN91)/$AQ91</f>
        <v>8.406725996368225E-2</v>
      </c>
      <c r="BQ92" s="61">
        <f t="shared" ref="BQ92" si="964">+AO$1*(AO92-AO91)/$AQ91</f>
        <v>0.24551949646715715</v>
      </c>
      <c r="BR92" s="61">
        <f t="shared" ref="BR92" si="965">+AP$1*(AP92-AP91)/$AQ91</f>
        <v>0.15630804302146864</v>
      </c>
      <c r="BS92" s="61">
        <f t="shared" ref="BS92" si="966">+SUM(BG92:BR92)</f>
        <v>4.8077486745878275</v>
      </c>
      <c r="BT92" s="61">
        <f t="shared" ref="BT92" si="967">100*(D92/D91-1)</f>
        <v>4.9567820957596931</v>
      </c>
      <c r="BV92" s="61">
        <f t="shared" si="114"/>
        <v>1.127596092980421</v>
      </c>
      <c r="BW92" s="61">
        <f t="shared" ref="BW92" si="968">+AT$1*(AT92-AT91)/$BE91</f>
        <v>0.10738998764629913</v>
      </c>
      <c r="BX92" s="61">
        <f t="shared" ref="BX92" si="969">+AU$1*(AU92-AU91)/$BE91</f>
        <v>0.23238040918225178</v>
      </c>
      <c r="BY92" s="61">
        <f t="shared" ref="BY92" si="970">+AV$1*(AV92-AV91)/$BE91</f>
        <v>0.28024545225802711</v>
      </c>
      <c r="BZ92" s="61">
        <f t="shared" ref="BZ92" si="971">+AW$1*(AW92-AW91)/$BE91</f>
        <v>0.22545848992109208</v>
      </c>
      <c r="CA92" s="61">
        <f t="shared" ref="CA92" si="972">+AX$1*(AX92-AX91)/$BE91</f>
        <v>4.9159628321070251E-2</v>
      </c>
      <c r="CB92" s="61">
        <f t="shared" ref="CB92" si="973">+AY$1*(AY92-AY91)/$BE91</f>
        <v>0.68597997393158772</v>
      </c>
      <c r="CC92" s="61">
        <f t="shared" ref="CC92" si="974">+AZ$1*(AZ92-AZ91)/$BE91</f>
        <v>0.34951280488877884</v>
      </c>
      <c r="CD92" s="61">
        <f t="shared" ref="CD92" si="975">+BA$1*(BA92-BA91)/$BE91</f>
        <v>0.42836734192889564</v>
      </c>
      <c r="CE92" s="61">
        <f t="shared" ref="CE92" si="976">+BB$1*(BB92-BB91)/$BE91</f>
        <v>0.22356890076069885</v>
      </c>
      <c r="CF92" s="61">
        <f t="shared" ref="CF92" si="977">+BC$1*(BC92-BC91)/$BE91</f>
        <v>0.48323265077111144</v>
      </c>
      <c r="CG92" s="61">
        <f t="shared" ref="CG92" si="978">+BD$1*(BD92-BD91)/$BE91</f>
        <v>0.2272119219076045</v>
      </c>
      <c r="CH92" s="61">
        <f t="shared" ref="CH92" si="979">+SUM(BV92:CG92)</f>
        <v>4.4201036544978383</v>
      </c>
      <c r="CI92" s="53">
        <f t="shared" ref="CI92" si="980">100*(H92/H91-1)</f>
        <v>4.4805339607987937</v>
      </c>
      <c r="CK92" s="61">
        <f t="shared" si="99"/>
        <v>1.1516503115083878</v>
      </c>
      <c r="CL92" s="61">
        <f t="shared" ref="CL92" si="981">+BH92-BW92</f>
        <v>1.5310683469713551E-2</v>
      </c>
      <c r="CM92" s="61">
        <f t="shared" ref="CM92" si="982">+BI92-BX92</f>
        <v>8.2871968703651877E-2</v>
      </c>
      <c r="CN92" s="61">
        <f t="shared" ref="CN92" si="983">+BJ92-BY92</f>
        <v>1.7191449982480567E-2</v>
      </c>
      <c r="CO92" s="61">
        <f t="shared" ref="CO92" si="984">+BK92-BZ92</f>
        <v>-9.0945519582943501E-2</v>
      </c>
      <c r="CP92" s="61">
        <f t="shared" ref="CP92" si="985">+BL92-CA92</f>
        <v>-6.9196955485779643E-3</v>
      </c>
      <c r="CQ92" s="61">
        <f t="shared" ref="CQ92" si="986">+BM92-CB92</f>
        <v>-0.18537660381970811</v>
      </c>
      <c r="CR92" s="61">
        <f t="shared" ref="CR92" si="987">+BN92-CC92</f>
        <v>2.0649019625592346E-2</v>
      </c>
      <c r="CS92" s="61">
        <f t="shared" ref="CS92" si="988">+BO92-CD92</f>
        <v>-0.1360086577639118</v>
      </c>
      <c r="CT92" s="61">
        <f t="shared" ref="CT92" si="989">+BP92-CE92</f>
        <v>-0.1395016407970166</v>
      </c>
      <c r="CU92" s="61">
        <f t="shared" ref="CU92" si="990">+BQ92-CF92</f>
        <v>-0.23771315430395429</v>
      </c>
      <c r="CV92" s="61">
        <f t="shared" ref="CV92" si="991">+BR92-CG92</f>
        <v>-7.0903878886135863E-2</v>
      </c>
      <c r="CW92" s="61">
        <f t="shared" ref="CW92" si="992">+BS92-CH92</f>
        <v>0.38764502008998925</v>
      </c>
      <c r="CX92" s="61">
        <f t="shared" ref="CX92" si="993">+BT92-CI92</f>
        <v>0.47624813496089935</v>
      </c>
      <c r="DB92" s="69" t="s">
        <v>96</v>
      </c>
      <c r="DC92" s="53">
        <v>-7.4718625537914363E-2</v>
      </c>
    </row>
    <row r="93" spans="1:119" ht="13.5" thickBot="1" x14ac:dyDescent="0.25">
      <c r="A93" s="59">
        <f>+'Indice PondENGHO'!A92</f>
        <v>45444</v>
      </c>
      <c r="B93" s="53">
        <f>+'Indice PondENGHO'!B92</f>
        <v>6</v>
      </c>
      <c r="C93" s="53">
        <f>+'Indice PondENGHO'!C92</f>
        <v>2024</v>
      </c>
      <c r="D93" s="60">
        <f>+'Indice PondENGHO'!BL92</f>
        <v>6416.7294921875</v>
      </c>
      <c r="E93" s="60">
        <f>+'Indice PondENGHO'!BM92</f>
        <v>6367.9501953125</v>
      </c>
      <c r="F93" s="60">
        <f>+'Indice PondENGHO'!BN92</f>
        <v>6370.0615234375</v>
      </c>
      <c r="G93" s="60">
        <f>+'Indice PondENGHO'!BO92</f>
        <v>6346.98193359375</v>
      </c>
      <c r="H93" s="60">
        <f>+'Indice PondENGHO'!BP92</f>
        <v>6291.10693359375</v>
      </c>
      <c r="I93" s="60">
        <f>+'Indice PondENGHO'!CD92</f>
        <v>6344.78515625</v>
      </c>
      <c r="K93" s="61">
        <f t="shared" ref="K93" si="994">100*D$1*(D93-D92)/$I92</f>
        <v>0.67253501901995993</v>
      </c>
      <c r="L93" s="61">
        <f t="shared" ref="L93" si="995">100*E$1*(E93-E92)/$I92</f>
        <v>0.84679034291568567</v>
      </c>
      <c r="M93" s="61">
        <f t="shared" ref="M93" si="996">100*F$1*(F93-F92)/$I92</f>
        <v>0.96435881907555432</v>
      </c>
      <c r="N93" s="61">
        <f t="shared" ref="N93" si="997">100*G$1*(G93-G92)/$I92</f>
        <v>1.198748876042518</v>
      </c>
      <c r="O93" s="61">
        <f t="shared" ref="O93" si="998">100*H$1*(H93-H92)/$I92</f>
        <v>1.7184471216214174</v>
      </c>
      <c r="P93" s="61">
        <f t="shared" ref="P93" si="999">+SUM(K93:O93)</f>
        <v>5.400880178675135</v>
      </c>
      <c r="Q93" s="61">
        <f t="shared" ref="Q93" si="1000">100*(I93/I92-1)</f>
        <v>5.4008899698360313</v>
      </c>
      <c r="S93" s="60">
        <f>+'Indice PondENGHO'!D92</f>
        <v>7044.26318359375</v>
      </c>
      <c r="T93" s="60">
        <f>+'Indice PondENGHO'!P92</f>
        <v>7068.400390625</v>
      </c>
      <c r="U93" s="60">
        <f>+'Indice PondENGHO'!AB92</f>
        <v>7084.34814453125</v>
      </c>
      <c r="V93" s="60">
        <f>+'Indice PondENGHO'!AN92</f>
        <v>7088.8935546875</v>
      </c>
      <c r="W93" s="60">
        <f>+'Indice PondENGHO'!AZ92</f>
        <v>7095.001953125</v>
      </c>
      <c r="Y93" s="61">
        <f t="shared" ref="Y93" si="1001">+S$1*(S93-S92)/D92</f>
        <v>1.870094865878664</v>
      </c>
      <c r="Z93" s="61">
        <f t="shared" ref="Z93" si="1002">+T$1*(T93-T92)/E92</f>
        <v>1.5142399409120184</v>
      </c>
      <c r="AA93" s="61">
        <f t="shared" ref="AA93" si="1003">+U$1*(U93-U92)/F92</f>
        <v>1.3913698732353481</v>
      </c>
      <c r="AB93" s="61">
        <f t="shared" ref="AB93" si="1004">+V$1*(V93-V92)/G92</f>
        <v>1.1574644913333545</v>
      </c>
      <c r="AC93" s="61">
        <f t="shared" ref="AC93" si="1005">+W$1*(W93-W92)/H92</f>
        <v>0.85594186944174722</v>
      </c>
      <c r="AE93" s="60">
        <f>+'Indice PondENGHO'!D92</f>
        <v>7044.26318359375</v>
      </c>
      <c r="AF93" s="60">
        <f>+'Indice PondENGHO'!E92</f>
        <v>4952.0546875</v>
      </c>
      <c r="AG93" s="60">
        <f>+'Indice PondENGHO'!F92</f>
        <v>5627.0537109375</v>
      </c>
      <c r="AH93" s="60">
        <f>+'Indice PondENGHO'!G92</f>
        <v>5434.9140625</v>
      </c>
      <c r="AI93" s="60">
        <f>+'Indice PondENGHO'!H92</f>
        <v>6110.42138671875</v>
      </c>
      <c r="AJ93" s="60">
        <f>+'Indice PondENGHO'!I92</f>
        <v>7273.21044921875</v>
      </c>
      <c r="AK93" s="60">
        <f>+'Indice PondENGHO'!J92</f>
        <v>6909.81640625</v>
      </c>
      <c r="AL93" s="60">
        <f>+'Indice PondENGHO'!K92</f>
        <v>5527.77099609375</v>
      </c>
      <c r="AM93" s="60">
        <f>+'Indice PondENGHO'!L92</f>
        <v>5683.8681640625</v>
      </c>
      <c r="AN93" s="60">
        <f>+'Indice PondENGHO'!M92</f>
        <v>4104.0244140625</v>
      </c>
      <c r="AO93" s="60">
        <f>+'Indice PondENGHO'!N92</f>
        <v>6637.658203125</v>
      </c>
      <c r="AP93" s="60">
        <f>+'Indice PondENGHO'!O92</f>
        <v>6398.39404296875</v>
      </c>
      <c r="AQ93" s="60">
        <f t="shared" ref="AQ93" si="1006">+D93</f>
        <v>6416.7294921875</v>
      </c>
      <c r="AR93" s="60"/>
      <c r="AS93" s="60">
        <f>+'Indice PondENGHO'!AZ92</f>
        <v>7095.001953125</v>
      </c>
      <c r="AT93" s="60">
        <f>+'Indice PondENGHO'!BA92</f>
        <v>4925.5576171875</v>
      </c>
      <c r="AU93" s="60">
        <f>+'Indice PondENGHO'!BB92</f>
        <v>5796.0458984375</v>
      </c>
      <c r="AV93" s="60">
        <f>+'Indice PondENGHO'!BC92</f>
        <v>5236.28564453125</v>
      </c>
      <c r="AW93" s="60">
        <f>+'Indice PondENGHO'!BD92</f>
        <v>6115.212890625</v>
      </c>
      <c r="AX93" s="60">
        <f>+'Indice PondENGHO'!BE92</f>
        <v>7011.982421875</v>
      </c>
      <c r="AY93" s="60">
        <f>+'Indice PondENGHO'!BF92</f>
        <v>6784.24609375</v>
      </c>
      <c r="AZ93" s="60">
        <f>+'Indice PondENGHO'!BG92</f>
        <v>5482.83837890625</v>
      </c>
      <c r="BA93" s="60">
        <f>+'Indice PondENGHO'!BH92</f>
        <v>5771.22705078125</v>
      </c>
      <c r="BB93" s="60">
        <f>+'Indice PondENGHO'!BI92</f>
        <v>4410.0029296875</v>
      </c>
      <c r="BC93" s="60">
        <f>+'Indice PondENGHO'!BJ92</f>
        <v>6624.55126953125</v>
      </c>
      <c r="BD93" s="60">
        <f>+'Indice PondENGHO'!BK92</f>
        <v>6304.69189453125</v>
      </c>
      <c r="BE93" s="60">
        <f t="shared" ref="BE93" si="1007">+H93</f>
        <v>6291.10693359375</v>
      </c>
      <c r="BG93" s="61">
        <f t="shared" ref="BG93" si="1008">+AE$1*(AE93-AE92)/$AQ92</f>
        <v>1.870094865878664</v>
      </c>
      <c r="BH93" s="61">
        <f t="shared" ref="BH93" si="1009">+AF$1*(AF93-AF92)/$AQ92</f>
        <v>5.9371652541795564E-2</v>
      </c>
      <c r="BI93" s="61">
        <f t="shared" ref="BI93" si="1010">+AG$1*(AG93-AG92)/$AQ92</f>
        <v>0.34043261552819992</v>
      </c>
      <c r="BJ93" s="61">
        <f t="shared" ref="BJ93" si="1011">+AH$1*(AH93-AH92)/$AQ92</f>
        <v>1.705168553687707</v>
      </c>
      <c r="BK93" s="61">
        <f t="shared" ref="BK93" si="1012">+AI$1*(AI93-AI92)/$AQ92</f>
        <v>9.5929371127480831E-2</v>
      </c>
      <c r="BL93" s="61">
        <f t="shared" ref="BL93" si="1013">+AJ$1*(AJ93-AJ92)/$AQ92</f>
        <v>0.22610879843567167</v>
      </c>
      <c r="BM93" s="61">
        <f t="shared" ref="BM93" si="1014">+AK$1*(AK93-AK92)/$AQ92</f>
        <v>0.43314706127753128</v>
      </c>
      <c r="BN93" s="61">
        <f t="shared" ref="BN93" si="1015">+AL$1*(AL93-AL92)/$AQ92</f>
        <v>0.24920099050487346</v>
      </c>
      <c r="BO93" s="61">
        <f t="shared" ref="BO93" si="1016">+AM$1*(AM93-AM92)/$AQ92</f>
        <v>0.37133792297238433</v>
      </c>
      <c r="BP93" s="61">
        <f t="shared" ref="BP93" si="1017">+AN$1*(AN93-AN92)/$AQ92</f>
        <v>7.7605854319483469E-2</v>
      </c>
      <c r="BQ93" s="61">
        <f t="shared" ref="BQ93" si="1018">+AO$1*(AO93-AO92)/$AQ92</f>
        <v>0.27328581827155163</v>
      </c>
      <c r="BR93" s="61">
        <f t="shared" ref="BR93" si="1019">+AP$1*(AP93-AP92)/$AQ92</f>
        <v>9.5669083946071501E-2</v>
      </c>
      <c r="BS93" s="61">
        <f t="shared" ref="BS93" si="1020">+SUM(BG93:BR93)</f>
        <v>5.7973525884914148</v>
      </c>
      <c r="BT93" s="61">
        <f t="shared" ref="BT93" si="1021">100*(D93/D92-1)</f>
        <v>5.4473378432063457</v>
      </c>
      <c r="BV93" s="61">
        <f t="shared" si="114"/>
        <v>1.094936830482834</v>
      </c>
      <c r="BW93" s="61">
        <f t="shared" ref="BW93" si="1022">+AT$1*(AT93-AT92)/$BE92</f>
        <v>5.0660324702801948E-2</v>
      </c>
      <c r="BX93" s="61">
        <f t="shared" ref="BX93" si="1023">+AU$1*(AU93-AU92)/$BE92</f>
        <v>0.26217717048611344</v>
      </c>
      <c r="BY93" s="61">
        <f t="shared" ref="BY93" si="1024">+AV$1*(AV93-AV92)/$BE92</f>
        <v>1.5381954486731679</v>
      </c>
      <c r="BZ93" s="61">
        <f t="shared" ref="BZ93" si="1025">+AW$1*(AW93-AW92)/$BE92</f>
        <v>0.15825957663897317</v>
      </c>
      <c r="CA93" s="61">
        <f t="shared" ref="CA93" si="1026">+AX$1*(AX93-AX92)/$BE92</f>
        <v>0.42755154541876927</v>
      </c>
      <c r="CB93" s="61">
        <f t="shared" ref="CB93" si="1027">+AY$1*(AY93-AY92)/$BE92</f>
        <v>0.68084064898465069</v>
      </c>
      <c r="CC93" s="61">
        <f t="shared" ref="CC93" si="1028">+AZ$1*(AZ93-AZ92)/$BE92</f>
        <v>0.22712357151501528</v>
      </c>
      <c r="CD93" s="61">
        <f t="shared" ref="CD93" si="1029">+BA$1*(BA93-BA92)/$BE92</f>
        <v>0.49574041044966827</v>
      </c>
      <c r="CE93" s="61">
        <f t="shared" ref="CE93" si="1030">+BB$1*(BB93-BB92)/$BE92</f>
        <v>0.18737124391079182</v>
      </c>
      <c r="CF93" s="61">
        <f t="shared" ref="CF93" si="1031">+BC$1*(BC93-BC92)/$BE92</f>
        <v>0.56450066098080087</v>
      </c>
      <c r="CG93" s="61">
        <f t="shared" ref="CG93" si="1032">+BD$1*(BD93-BD92)/$BE92</f>
        <v>0.14632192503567634</v>
      </c>
      <c r="CH93" s="61">
        <f t="shared" ref="CH93" si="1033">+SUM(BV93:CG93)</f>
        <v>5.8336793572792631</v>
      </c>
      <c r="CI93" s="53">
        <f t="shared" ref="CI93" si="1034">100*(H93/H92-1)</f>
        <v>5.3607342499682353</v>
      </c>
      <c r="CK93" s="61">
        <f t="shared" si="99"/>
        <v>1.0141529964369167</v>
      </c>
      <c r="CL93" s="61">
        <f t="shared" ref="CL93" si="1035">+BH93-BW93</f>
        <v>8.7113278389936155E-3</v>
      </c>
      <c r="CM93" s="61">
        <f t="shared" ref="CM93" si="1036">+BI93-BX93</f>
        <v>7.825544504208648E-2</v>
      </c>
      <c r="CN93" s="61">
        <f t="shared" ref="CN93" si="1037">+BJ93-BY93</f>
        <v>0.1669731050145391</v>
      </c>
      <c r="CO93" s="61">
        <f t="shared" ref="CO93" si="1038">+BK93-BZ93</f>
        <v>-6.2330205511492334E-2</v>
      </c>
      <c r="CP93" s="61">
        <f t="shared" ref="CP93" si="1039">+BL93-CA93</f>
        <v>-0.20144274698309761</v>
      </c>
      <c r="CQ93" s="61">
        <f t="shared" ref="CQ93" si="1040">+BM93-CB93</f>
        <v>-0.24769358770711941</v>
      </c>
      <c r="CR93" s="61">
        <f t="shared" ref="CR93" si="1041">+BN93-CC93</f>
        <v>2.2077418989858183E-2</v>
      </c>
      <c r="CS93" s="61">
        <f t="shared" ref="CS93" si="1042">+BO93-CD93</f>
        <v>-0.12440248747728394</v>
      </c>
      <c r="CT93" s="61">
        <f t="shared" ref="CT93" si="1043">+BP93-CE93</f>
        <v>-0.10976538959130835</v>
      </c>
      <c r="CU93" s="61">
        <f t="shared" ref="CU93" si="1044">+BQ93-CF93</f>
        <v>-0.29121484270924924</v>
      </c>
      <c r="CV93" s="61">
        <f t="shared" ref="CV93" si="1045">+BR93-CG93</f>
        <v>-5.0652841089604841E-2</v>
      </c>
      <c r="CW93" s="61">
        <f t="shared" ref="CW93:CW98" si="1046">+BS93-CH93</f>
        <v>-3.6326768787848351E-2</v>
      </c>
      <c r="CX93" s="61">
        <f t="shared" ref="CX93" si="1047">+BT93-CI93</f>
        <v>8.6603593238110399E-2</v>
      </c>
      <c r="DB93" s="69" t="s">
        <v>97</v>
      </c>
      <c r="DC93" s="53">
        <v>-0.12296578443039367</v>
      </c>
    </row>
    <row r="94" spans="1:119" ht="13.5" thickBot="1" x14ac:dyDescent="0.25">
      <c r="A94" s="59">
        <f>+'Indice PondENGHO'!A93</f>
        <v>45474</v>
      </c>
      <c r="B94" s="53">
        <f>+'Indice PondENGHO'!B93</f>
        <v>7</v>
      </c>
      <c r="C94" s="53">
        <f>+'Indice PondENGHO'!C93</f>
        <v>2024</v>
      </c>
      <c r="D94" s="60">
        <f>+'Indice PondENGHO'!BL93</f>
        <v>6731.90087890625</v>
      </c>
      <c r="E94" s="60">
        <f>+'Indice PondENGHO'!BM93</f>
        <v>6679.67626953125</v>
      </c>
      <c r="F94" s="60">
        <f>+'Indice PondENGHO'!BN93</f>
        <v>6682.83447265625</v>
      </c>
      <c r="G94" s="60">
        <f>+'Indice PondENGHO'!BO93</f>
        <v>6656.4072265625</v>
      </c>
      <c r="H94" s="60">
        <f>+'Indice PondENGHO'!BP93</f>
        <v>6598.28271484375</v>
      </c>
      <c r="I94" s="60">
        <f>+'Indice PondENGHO'!CD93</f>
        <v>6655.13427734375</v>
      </c>
      <c r="K94" s="61">
        <f t="shared" ref="K94" si="1048">100*D$1*(D94-D93)/$I93</f>
        <v>0.60667344451486049</v>
      </c>
      <c r="L94" s="61">
        <f t="shared" ref="L94" si="1049">100*E$1*(E94-E93)/$I93</f>
        <v>0.76262679696383107</v>
      </c>
      <c r="M94" s="61">
        <f t="shared" ref="M94" si="1050">100*F$1*(F94-F93)/$I93</f>
        <v>0.87114305953022775</v>
      </c>
      <c r="N94" s="61">
        <f t="shared" ref="N94" si="1051">100*G$1*(G94-G93)/$I93</f>
        <v>1.0863456903109723</v>
      </c>
      <c r="O94" s="61">
        <f t="shared" ref="O94" si="1052">100*H$1*(H94-H93)/$I93</f>
        <v>1.5646107491530459</v>
      </c>
      <c r="P94" s="61">
        <f t="shared" ref="P94" si="1053">+SUM(K94:O94)</f>
        <v>4.8913997404729379</v>
      </c>
      <c r="Q94" s="61">
        <f t="shared" ref="Q94" si="1054">100*(I94/I93-1)</f>
        <v>4.891404727676818</v>
      </c>
      <c r="S94" s="60">
        <f>+'Indice PondENGHO'!D93</f>
        <v>7371.0654296875</v>
      </c>
      <c r="T94" s="60">
        <f>+'Indice PondENGHO'!P93</f>
        <v>7403.65380859375</v>
      </c>
      <c r="U94" s="60">
        <f>+'Indice PondENGHO'!AB93</f>
        <v>7425.36328125</v>
      </c>
      <c r="V94" s="60">
        <f>+'Indice PondENGHO'!AN93</f>
        <v>7433.3134765625</v>
      </c>
      <c r="W94" s="60">
        <f>+'Indice PondENGHO'!AZ93</f>
        <v>7444.5263671875</v>
      </c>
      <c r="Y94" s="61">
        <f t="shared" ref="Y94" si="1055">+S$1*(S94-S93)/D93</f>
        <v>1.7558028487479682</v>
      </c>
      <c r="Z94" s="61">
        <f t="shared" ref="Z94" si="1056">+T$1*(T94-T93)/E93</f>
        <v>1.4580065907976376</v>
      </c>
      <c r="AA94" s="61">
        <f t="shared" ref="AA94" si="1057">+U$1*(U94-U93)/F93</f>
        <v>1.3584678561336323</v>
      </c>
      <c r="AB94" s="61">
        <f t="shared" ref="AB94" si="1058">+V$1*(V94-V93)/G93</f>
        <v>1.14394525730967</v>
      </c>
      <c r="AC94" s="61">
        <f t="shared" ref="AC94" si="1059">+W$1*(W94-W93)/H93</f>
        <v>0.87218502139789456</v>
      </c>
      <c r="AE94" s="60">
        <f>+'Indice PondENGHO'!D93</f>
        <v>7371.0654296875</v>
      </c>
      <c r="AF94" s="60">
        <f>+'Indice PondENGHO'!E93</f>
        <v>5282.654296875</v>
      </c>
      <c r="AG94" s="60">
        <f>+'Indice PondENGHO'!F93</f>
        <v>5888.009765625</v>
      </c>
      <c r="AH94" s="60">
        <f>+'Indice PondENGHO'!G93</f>
        <v>5833.48681640625</v>
      </c>
      <c r="AI94" s="60">
        <f>+'Indice PondENGHO'!H93</f>
        <v>6322.73828125</v>
      </c>
      <c r="AJ94" s="60">
        <f>+'Indice PondENGHO'!I93</f>
        <v>7690.7724609375</v>
      </c>
      <c r="AK94" s="60">
        <f>+'Indice PondENGHO'!J93</f>
        <v>7101.75927734375</v>
      </c>
      <c r="AL94" s="60">
        <f>+'Indice PondENGHO'!K93</f>
        <v>5807.5517578125</v>
      </c>
      <c r="AM94" s="60">
        <f>+'Indice PondENGHO'!L93</f>
        <v>6008.76123046875</v>
      </c>
      <c r="AN94" s="60">
        <f>+'Indice PondENGHO'!M93</f>
        <v>4365.03857421875</v>
      </c>
      <c r="AO94" s="60">
        <f>+'Indice PondENGHO'!N93</f>
        <v>7055.81982421875</v>
      </c>
      <c r="AP94" s="60">
        <f>+'Indice PondENGHO'!O93</f>
        <v>6625.86328125</v>
      </c>
      <c r="AQ94" s="60">
        <f t="shared" ref="AQ94" si="1060">+D94</f>
        <v>6731.90087890625</v>
      </c>
      <c r="AR94" s="60"/>
      <c r="AS94" s="60">
        <f>+'Indice PondENGHO'!AZ93</f>
        <v>7444.5263671875</v>
      </c>
      <c r="AT94" s="60">
        <f>+'Indice PondENGHO'!BA93</f>
        <v>5256.62890625</v>
      </c>
      <c r="AU94" s="60">
        <f>+'Indice PondENGHO'!BB93</f>
        <v>6069.6416015625</v>
      </c>
      <c r="AV94" s="60">
        <f>+'Indice PondENGHO'!BC93</f>
        <v>5525.12255859375</v>
      </c>
      <c r="AW94" s="60">
        <f>+'Indice PondENGHO'!BD93</f>
        <v>6324.90625</v>
      </c>
      <c r="AX94" s="60">
        <f>+'Indice PondENGHO'!BE93</f>
        <v>7425.6962890625</v>
      </c>
      <c r="AY94" s="60">
        <f>+'Indice PondENGHO'!BF93</f>
        <v>6956.97998046875</v>
      </c>
      <c r="AZ94" s="60">
        <f>+'Indice PondENGHO'!BG93</f>
        <v>5762.03955078125</v>
      </c>
      <c r="BA94" s="60">
        <f>+'Indice PondENGHO'!BH93</f>
        <v>6096.13818359375</v>
      </c>
      <c r="BB94" s="60">
        <f>+'Indice PondENGHO'!BI93</f>
        <v>4657.38427734375</v>
      </c>
      <c r="BC94" s="60">
        <f>+'Indice PondENGHO'!BJ93</f>
        <v>7058.43505859375</v>
      </c>
      <c r="BD94" s="60">
        <f>+'Indice PondENGHO'!BK93</f>
        <v>6520.81591796875</v>
      </c>
      <c r="BE94" s="60">
        <f t="shared" ref="BE94" si="1061">+H94</f>
        <v>6598.28271484375</v>
      </c>
      <c r="BG94" s="61">
        <f t="shared" ref="BG94" si="1062">+AE$1*(AE94-AE93)/$AQ93</f>
        <v>1.7558028487479682</v>
      </c>
      <c r="BH94" s="61">
        <f t="shared" ref="BH94" si="1063">+AF$1*(AF94-AF93)/$AQ93</f>
        <v>0.11456411524111823</v>
      </c>
      <c r="BI94" s="61">
        <f t="shared" ref="BI94" si="1064">+AG$1*(AG94-AG93)/$AQ93</f>
        <v>0.32503126684853328</v>
      </c>
      <c r="BJ94" s="61">
        <f t="shared" ref="BJ94" si="1065">+AH$1*(AH94-AH93)/$AQ93</f>
        <v>0.88148258034082849</v>
      </c>
      <c r="BK94" s="61">
        <f t="shared" ref="BK94" si="1066">+AI$1*(AI94-AI93)/$AQ93</f>
        <v>0.13630087885566555</v>
      </c>
      <c r="BL94" s="61">
        <f t="shared" ref="BL94" si="1067">+AJ$1*(AJ94-AJ93)/$AQ93</f>
        <v>0.27237427664874747</v>
      </c>
      <c r="BM94" s="61">
        <f t="shared" ref="BM94" si="1068">+AK$1*(AK94-AK93)/$AQ93</f>
        <v>0.3107617325609654</v>
      </c>
      <c r="BN94" s="61">
        <f t="shared" ref="BN94" si="1069">+AL$1*(AL94-AL93)/$AQ93</f>
        <v>0.21869457554894767</v>
      </c>
      <c r="BO94" s="61">
        <f t="shared" ref="BO94" si="1070">+AM$1*(AM94-AM93)/$AQ93</f>
        <v>0.38997806704588212</v>
      </c>
      <c r="BP94" s="61">
        <f t="shared" ref="BP94" si="1071">+AN$1*(AN94-AN93)/$AQ93</f>
        <v>6.7044270549776089E-2</v>
      </c>
      <c r="BQ94" s="61">
        <f t="shared" ref="BQ94" si="1072">+AO$1*(AO94-AO93)/$AQ93</f>
        <v>0.28600433161048444</v>
      </c>
      <c r="BR94" s="61">
        <f t="shared" ref="BR94" si="1073">+AP$1*(AP94-AP93)/$AQ93</f>
        <v>0.13006848446248828</v>
      </c>
      <c r="BS94" s="61">
        <f t="shared" ref="BS94" si="1074">+SUM(BG94:BR94)</f>
        <v>4.8881074284614048</v>
      </c>
      <c r="BT94" s="61">
        <f t="shared" ref="BT94" si="1075">100*(D94/D93-1)</f>
        <v>4.9117137803997846</v>
      </c>
      <c r="BV94" s="61">
        <f t="shared" si="114"/>
        <v>0.85594186944174722</v>
      </c>
      <c r="BW94" s="61">
        <f t="shared" ref="BW94" si="1076">+AT$1*(AT94-AT93)/$BE93</f>
        <v>9.6850247959853919E-2</v>
      </c>
      <c r="BX94" s="61">
        <f t="shared" ref="BX94" si="1077">+AU$1*(AU94-AU93)/$BE93</f>
        <v>0.25961420857571732</v>
      </c>
      <c r="BY94" s="61">
        <f t="shared" ref="BY94" si="1078">+AV$1*(AV94-AV93)/$BE93</f>
        <v>0.67121195532499589</v>
      </c>
      <c r="BZ94" s="61">
        <f t="shared" ref="BZ94" si="1079">+AW$1*(AW94-AW93)/$BE93</f>
        <v>0.23316796742203799</v>
      </c>
      <c r="CA94" s="61">
        <f t="shared" ref="CA94" si="1080">+AX$1*(AX94-AX93)/$BE93</f>
        <v>0.52586654584207759</v>
      </c>
      <c r="CB94" s="61">
        <f t="shared" ref="CB94" si="1081">+AY$1*(AY94-AY93)/$BE93</f>
        <v>0.42955350693127548</v>
      </c>
      <c r="CC94" s="61">
        <f t="shared" ref="CC94" si="1082">+AZ$1*(AZ94-AZ93)/$BE93</f>
        <v>0.2021802054657191</v>
      </c>
      <c r="CD94" s="61">
        <f t="shared" ref="CD94" si="1083">+BA$1*(BA94-BA93)/$BE93</f>
        <v>0.50335629480969901</v>
      </c>
      <c r="CE94" s="61">
        <f t="shared" ref="CE94" si="1084">+BB$1*(BB94-BB93)/$BE93</f>
        <v>0.14800548149573006</v>
      </c>
      <c r="CF94" s="61">
        <f t="shared" ref="CF94" si="1085">+BC$1*(BC94-BC93)/$BE93</f>
        <v>0.56288186164859733</v>
      </c>
      <c r="CG94" s="61">
        <f t="shared" ref="CG94" si="1086">+BD$1*(BD94-BD93)/$BE93</f>
        <v>0.17204575768950106</v>
      </c>
      <c r="CH94" s="61">
        <f t="shared" ref="CH94" si="1087">+SUM(BV94:CG94)</f>
        <v>4.6606759026069522</v>
      </c>
      <c r="CI94" s="53">
        <f t="shared" ref="CI94" si="1088">100*(H94/H93-1)</f>
        <v>4.8826984581953115</v>
      </c>
      <c r="CK94" s="61">
        <f t="shared" si="99"/>
        <v>0.88361782735007366</v>
      </c>
      <c r="CL94" s="61">
        <f t="shared" ref="CL94" si="1089">+BH94-BW94</f>
        <v>1.7713867281264312E-2</v>
      </c>
      <c r="CM94" s="61">
        <f t="shared" ref="CM94" si="1090">+BI94-BX94</f>
        <v>6.5417058272815964E-2</v>
      </c>
      <c r="CN94" s="61">
        <f t="shared" ref="CN94" si="1091">+BJ94-BY94</f>
        <v>0.2102706250158326</v>
      </c>
      <c r="CO94" s="61">
        <f t="shared" ref="CO94" si="1092">+BK94-BZ94</f>
        <v>-9.6867088566372439E-2</v>
      </c>
      <c r="CP94" s="61">
        <f t="shared" ref="CP94" si="1093">+BL94-CA94</f>
        <v>-0.25349226919333012</v>
      </c>
      <c r="CQ94" s="61">
        <f t="shared" ref="CQ94" si="1094">+BM94-CB94</f>
        <v>-0.11879177437031008</v>
      </c>
      <c r="CR94" s="61">
        <f t="shared" ref="CR94" si="1095">+BN94-CC94</f>
        <v>1.6514370083228563E-2</v>
      </c>
      <c r="CS94" s="61">
        <f t="shared" ref="CS94" si="1096">+BO94-CD94</f>
        <v>-0.1133782277638169</v>
      </c>
      <c r="CT94" s="61">
        <f t="shared" ref="CT94" si="1097">+BP94-CE94</f>
        <v>-8.0961210945953974E-2</v>
      </c>
      <c r="CU94" s="61">
        <f t="shared" ref="CU94" si="1098">+BQ94-CF94</f>
        <v>-0.27687753003811288</v>
      </c>
      <c r="CV94" s="61">
        <f t="shared" ref="CV94" si="1099">+BR94-CG94</f>
        <v>-4.1977273227012779E-2</v>
      </c>
      <c r="CW94" s="61">
        <f t="shared" si="1046"/>
        <v>0.22743152585445259</v>
      </c>
      <c r="CX94" s="61">
        <f t="shared" ref="CX94" si="1100">+BT94-CI94</f>
        <v>2.9015322204473115E-2</v>
      </c>
      <c r="DB94" s="69" t="s">
        <v>98</v>
      </c>
      <c r="DC94" s="53">
        <v>-0.20657288874488569</v>
      </c>
    </row>
    <row r="95" spans="1:119" ht="13.5" thickBot="1" x14ac:dyDescent="0.25">
      <c r="A95" s="59">
        <f>+'Indice PondENGHO'!A94</f>
        <v>45505</v>
      </c>
      <c r="B95" s="53">
        <f>+'Indice PondENGHO'!B94</f>
        <v>8</v>
      </c>
      <c r="C95" s="53">
        <f>+'Indice PondENGHO'!C94</f>
        <v>2024</v>
      </c>
      <c r="D95" s="60">
        <f>+'Indice PondENGHO'!BL94</f>
        <v>7022.5166015625</v>
      </c>
      <c r="E95" s="60">
        <f>+'Indice PondENGHO'!BM94</f>
        <v>6970.1044921875</v>
      </c>
      <c r="F95" s="60">
        <f>+'Indice PondENGHO'!BN94</f>
        <v>6971.001953125</v>
      </c>
      <c r="G95" s="60">
        <f>+'Indice PondENGHO'!BO94</f>
        <v>6946.58837890625</v>
      </c>
      <c r="H95" s="60">
        <f>+'Indice PondENGHO'!BP94</f>
        <v>6887.9873046875</v>
      </c>
      <c r="I95" s="60">
        <f>+'Indice PondENGHO'!CD94</f>
        <v>6944.8974609375</v>
      </c>
      <c r="K95" s="61">
        <f t="shared" ref="K95" si="1101">100*D$1*(D95-D94)/$I94</f>
        <v>0.53331943158151285</v>
      </c>
      <c r="L95" s="61">
        <f t="shared" ref="L95" si="1102">100*E$1*(E95-E94)/$I94</f>
        <v>0.67738854245129254</v>
      </c>
      <c r="M95" s="61">
        <f t="shared" ref="M95" si="1103">100*F$1*(F95-F94)/$I94</f>
        <v>0.76518308929194745</v>
      </c>
      <c r="N95" s="61">
        <f t="shared" ref="N95" si="1104">100*G$1*(G95-G94)/$I94</f>
        <v>0.97127348807219682</v>
      </c>
      <c r="O95" s="61">
        <f t="shared" ref="O95" si="1105">100*H$1*(H95-H94)/$I94</f>
        <v>1.4068079450173199</v>
      </c>
      <c r="P95" s="61">
        <f t="shared" ref="P95" si="1106">+SUM(K95:O95)</f>
        <v>4.3539724964142694</v>
      </c>
      <c r="Q95" s="61">
        <f t="shared" ref="Q95" si="1107">100*(I95/I94-1)</f>
        <v>4.3539795219489141</v>
      </c>
      <c r="S95" s="60">
        <f>+'Indice PondENGHO'!D94</f>
        <v>7663.7861328125</v>
      </c>
      <c r="T95" s="60">
        <f>+'Indice PondENGHO'!P94</f>
        <v>7690.26513671875</v>
      </c>
      <c r="U95" s="60">
        <f>+'Indice PondENGHO'!AB94</f>
        <v>7707.12353515625</v>
      </c>
      <c r="V95" s="60">
        <f>+'Indice PondENGHO'!AN94</f>
        <v>7712.20361328125</v>
      </c>
      <c r="W95" s="60">
        <f>+'Indice PondENGHO'!AZ94</f>
        <v>7715.9931640625</v>
      </c>
      <c r="Y95" s="61">
        <f t="shared" ref="Y95" si="1108">+S$1*(S95-S94)/D94</f>
        <v>1.4990640001492554</v>
      </c>
      <c r="Z95" s="61">
        <f t="shared" ref="Z95" si="1109">+T$1*(T95-T94)/E94</f>
        <v>1.1882938999027315</v>
      </c>
      <c r="AA95" s="61">
        <f t="shared" ref="AA95" si="1110">+U$1*(U95-U94)/F94</f>
        <v>1.0698881140996563</v>
      </c>
      <c r="AB95" s="61">
        <f t="shared" ref="AB95" si="1111">+V$1*(V95-V94)/G94</f>
        <v>0.88323752500039399</v>
      </c>
      <c r="AC95" s="61">
        <f t="shared" ref="AC95" si="1112">+W$1*(W95-W94)/H94</f>
        <v>0.6458683064699009</v>
      </c>
      <c r="AE95" s="60">
        <f>+'Indice PondENGHO'!D94</f>
        <v>7663.7861328125</v>
      </c>
      <c r="AF95" s="60">
        <f>+'Indice PondENGHO'!E94</f>
        <v>5491.63037109375</v>
      </c>
      <c r="AG95" s="60">
        <f>+'Indice PondENGHO'!F94</f>
        <v>6051.609375</v>
      </c>
      <c r="AH95" s="60">
        <f>+'Indice PondENGHO'!G94</f>
        <v>6279.48486328125</v>
      </c>
      <c r="AI95" s="60">
        <f>+'Indice PondENGHO'!H94</f>
        <v>6589.86279296875</v>
      </c>
      <c r="AJ95" s="60">
        <f>+'Indice PondENGHO'!I94</f>
        <v>8004.90625</v>
      </c>
      <c r="AK95" s="60">
        <f>+'Indice PondENGHO'!J94</f>
        <v>7428.26123046875</v>
      </c>
      <c r="AL95" s="60">
        <f>+'Indice PondENGHO'!K94</f>
        <v>6250.2890625</v>
      </c>
      <c r="AM95" s="60">
        <f>+'Indice PondENGHO'!L94</f>
        <v>6234.55126953125</v>
      </c>
      <c r="AN95" s="60">
        <f>+'Indice PondENGHO'!M94</f>
        <v>4663.97265625</v>
      </c>
      <c r="AO95" s="60">
        <f>+'Indice PondENGHO'!N94</f>
        <v>7410.1279296875</v>
      </c>
      <c r="AP95" s="60">
        <f>+'Indice PondENGHO'!O94</f>
        <v>6767.40771484375</v>
      </c>
      <c r="AQ95" s="60">
        <f t="shared" ref="AQ95" si="1113">+D95</f>
        <v>7022.5166015625</v>
      </c>
      <c r="AR95" s="60"/>
      <c r="AS95" s="60">
        <f>+'Indice PondENGHO'!AZ94</f>
        <v>7715.9931640625</v>
      </c>
      <c r="AT95" s="60">
        <f>+'Indice PondENGHO'!BA94</f>
        <v>5470.6611328125</v>
      </c>
      <c r="AU95" s="60">
        <f>+'Indice PondENGHO'!BB94</f>
        <v>6235.615234375</v>
      </c>
      <c r="AV95" s="60">
        <f>+'Indice PondENGHO'!BC94</f>
        <v>5899.45068359375</v>
      </c>
      <c r="AW95" s="60">
        <f>+'Indice PondENGHO'!BD94</f>
        <v>6595.38525390625</v>
      </c>
      <c r="AX95" s="60">
        <f>+'Indice PondENGHO'!BE94</f>
        <v>7737.74658203125</v>
      </c>
      <c r="AY95" s="60">
        <f>+'Indice PondENGHO'!BF94</f>
        <v>7317.52783203125</v>
      </c>
      <c r="AZ95" s="60">
        <f>+'Indice PondENGHO'!BG94</f>
        <v>6205.30859375</v>
      </c>
      <c r="BA95" s="60">
        <f>+'Indice PondENGHO'!BH94</f>
        <v>6317.17236328125</v>
      </c>
      <c r="BB95" s="60">
        <f>+'Indice PondENGHO'!BI94</f>
        <v>4983.9453125</v>
      </c>
      <c r="BC95" s="60">
        <f>+'Indice PondENGHO'!BJ94</f>
        <v>7395.77197265625</v>
      </c>
      <c r="BD95" s="60">
        <f>+'Indice PondENGHO'!BK94</f>
        <v>6676.68115234375</v>
      </c>
      <c r="BE95" s="60">
        <f t="shared" ref="BE95" si="1114">+H95</f>
        <v>6887.9873046875</v>
      </c>
      <c r="BG95" s="61">
        <f t="shared" ref="BG95" si="1115">+AE$1*(AE95-AE94)/$AQ94</f>
        <v>1.4990640001492554</v>
      </c>
      <c r="BH95" s="61">
        <f t="shared" ref="BH95" si="1116">+AF$1*(AF95-AF94)/$AQ94</f>
        <v>6.902697702321979E-2</v>
      </c>
      <c r="BI95" s="61">
        <f t="shared" ref="BI95" si="1117">+AG$1*(AG95-AG94)/$AQ94</f>
        <v>0.19422988081756792</v>
      </c>
      <c r="BJ95" s="61">
        <f t="shared" ref="BJ95" si="1118">+AH$1*(AH95-AH94)/$AQ94</f>
        <v>0.94018886261341494</v>
      </c>
      <c r="BK95" s="61">
        <f t="shared" ref="BK95" si="1119">+AI$1*(AI95-AI94)/$AQ94</f>
        <v>0.16345712751160441</v>
      </c>
      <c r="BL95" s="61">
        <f t="shared" ref="BL95" si="1120">+AJ$1*(AJ95-AJ94)/$AQ94</f>
        <v>0.19531508183836485</v>
      </c>
      <c r="BM95" s="61">
        <f t="shared" ref="BM95" si="1121">+AK$1*(AK95-AK94)/$AQ94</f>
        <v>0.50386866323967849</v>
      </c>
      <c r="BN95" s="61">
        <f t="shared" ref="BN95" si="1122">+AL$1*(AL95-AL94)/$AQ94</f>
        <v>0.32986960326338782</v>
      </c>
      <c r="BO95" s="61">
        <f t="shared" ref="BO95" si="1123">+AM$1*(AM95-AM94)/$AQ94</f>
        <v>0.25833338608078327</v>
      </c>
      <c r="BP95" s="61">
        <f t="shared" ref="BP95" si="1124">+AN$1*(AN95-AN94)/$AQ94</f>
        <v>7.3189545860112615E-2</v>
      </c>
      <c r="BQ95" s="61">
        <f t="shared" ref="BQ95" si="1125">+AO$1*(AO95-AO94)/$AQ94</f>
        <v>0.23098594043525855</v>
      </c>
      <c r="BR95" s="61">
        <f t="shared" ref="BR95" si="1126">+AP$1*(AP95-AP94)/$AQ94</f>
        <v>7.7146853915513985E-2</v>
      </c>
      <c r="BS95" s="61">
        <f t="shared" ref="BS95" si="1127">+SUM(BG95:BR95)</f>
        <v>4.5346759227481614</v>
      </c>
      <c r="BT95" s="61">
        <f t="shared" ref="BT95" si="1128">100*(D95/D94-1)</f>
        <v>4.3169934894149442</v>
      </c>
      <c r="BV95" s="61">
        <f t="shared" si="114"/>
        <v>0.87218502139789456</v>
      </c>
      <c r="BW95" s="61">
        <f t="shared" ref="BW95" si="1129">+AT$1*(AT95-AT94)/$BE94</f>
        <v>5.9697278676563173E-2</v>
      </c>
      <c r="BX95" s="61">
        <f t="shared" ref="BX95" si="1130">+AU$1*(AU95-AU94)/$BE94</f>
        <v>0.15016005977451502</v>
      </c>
      <c r="BY95" s="61">
        <f t="shared" ref="BY95" si="1131">+AV$1*(AV95-AV94)/$BE94</f>
        <v>0.82938388626552484</v>
      </c>
      <c r="BZ95" s="61">
        <f t="shared" ref="BZ95" si="1132">+AW$1*(AW95-AW94)/$BE94</f>
        <v>0.28675692552059157</v>
      </c>
      <c r="CA95" s="61">
        <f t="shared" ref="CA95" si="1133">+AX$1*(AX95-AX94)/$BE94</f>
        <v>0.3781779532710885</v>
      </c>
      <c r="CB95" s="61">
        <f t="shared" ref="CB95" si="1134">+AY$1*(AY95-AY94)/$BE94</f>
        <v>0.85486745413872511</v>
      </c>
      <c r="CC95" s="61">
        <f t="shared" ref="CC95" si="1135">+AZ$1*(AZ95-AZ94)/$BE94</f>
        <v>0.30604475880685533</v>
      </c>
      <c r="CD95" s="61">
        <f t="shared" ref="CD95" si="1136">+BA$1*(BA95-BA94)/$BE94</f>
        <v>0.32648745265284557</v>
      </c>
      <c r="CE95" s="61">
        <f t="shared" ref="CE95" si="1137">+BB$1*(BB95-BB94)/$BE94</f>
        <v>0.18628220095641676</v>
      </c>
      <c r="CF95" s="61">
        <f t="shared" ref="CF95" si="1138">+BC$1*(BC95-BC94)/$BE94</f>
        <v>0.41725720557234075</v>
      </c>
      <c r="CG95" s="61">
        <f t="shared" ref="CG95" si="1139">+BD$1*(BD95-BD94)/$BE94</f>
        <v>0.11830043150897522</v>
      </c>
      <c r="CH95" s="61">
        <f t="shared" ref="CH95" si="1140">+SUM(BV95:CG95)</f>
        <v>4.7856006285423369</v>
      </c>
      <c r="CI95" s="53">
        <f t="shared" ref="CI95" si="1141">100*(H95/H94-1)</f>
        <v>4.3906058949553461</v>
      </c>
      <c r="CK95" s="61">
        <f t="shared" si="99"/>
        <v>0.85319569367935455</v>
      </c>
      <c r="CL95" s="61">
        <f t="shared" ref="CL95" si="1142">+BH95-BW95</f>
        <v>9.3296983466566175E-3</v>
      </c>
      <c r="CM95" s="61">
        <f t="shared" ref="CM95" si="1143">+BI95-BX95</f>
        <v>4.4069821043052904E-2</v>
      </c>
      <c r="CN95" s="61">
        <f t="shared" ref="CN95" si="1144">+BJ95-BY95</f>
        <v>0.11080497634789011</v>
      </c>
      <c r="CO95" s="61">
        <f t="shared" ref="CO95" si="1145">+BK95-BZ95</f>
        <v>-0.12329979800898716</v>
      </c>
      <c r="CP95" s="61">
        <f t="shared" ref="CP95" si="1146">+BL95-CA95</f>
        <v>-0.18286287143272364</v>
      </c>
      <c r="CQ95" s="61">
        <f t="shared" ref="CQ95" si="1147">+BM95-CB95</f>
        <v>-0.35099879089904662</v>
      </c>
      <c r="CR95" s="61">
        <f t="shared" ref="CR95" si="1148">+BN95-CC95</f>
        <v>2.382484445653249E-2</v>
      </c>
      <c r="CS95" s="61">
        <f t="shared" ref="CS95" si="1149">+BO95-CD95</f>
        <v>-6.81540665720623E-2</v>
      </c>
      <c r="CT95" s="61">
        <f t="shared" ref="CT95" si="1150">+BP95-CE95</f>
        <v>-0.11309265509630415</v>
      </c>
      <c r="CU95" s="61">
        <f t="shared" ref="CU95" si="1151">+BQ95-CF95</f>
        <v>-0.1862712651370822</v>
      </c>
      <c r="CV95" s="61">
        <f t="shared" ref="CV95" si="1152">+BR95-CG95</f>
        <v>-4.1153577593461235E-2</v>
      </c>
      <c r="CW95" s="61">
        <f t="shared" si="1046"/>
        <v>-0.25092470579417547</v>
      </c>
      <c r="CX95" s="61">
        <f t="shared" ref="CX95" si="1153">+BT95-CI95</f>
        <v>-7.3612405540401937E-2</v>
      </c>
      <c r="DB95" s="70" t="s">
        <v>99</v>
      </c>
      <c r="DC95" s="53">
        <v>-2.8580412234178773E-2</v>
      </c>
    </row>
    <row r="96" spans="1:119" ht="13.5" thickBot="1" x14ac:dyDescent="0.25">
      <c r="A96" s="59">
        <f>+'Indice PondENGHO'!A95</f>
        <v>45536</v>
      </c>
      <c r="B96" s="53">
        <f>+'Indice PondENGHO'!B95</f>
        <v>9</v>
      </c>
      <c r="C96" s="53">
        <f>+'Indice PondENGHO'!C95</f>
        <v>2024</v>
      </c>
      <c r="D96" s="60">
        <f>+'Indice PondENGHO'!BL95</f>
        <v>7227.32177734375</v>
      </c>
      <c r="E96" s="60">
        <f>+'Indice PondENGHO'!BM95</f>
        <v>7181.77099609375</v>
      </c>
      <c r="F96" s="60">
        <f>+'Indice PondENGHO'!BN95</f>
        <v>7185.8720703125</v>
      </c>
      <c r="G96" s="60">
        <f>+'Indice PondENGHO'!BO95</f>
        <v>7166.68603515625</v>
      </c>
      <c r="H96" s="60">
        <f>+'Indice PondENGHO'!BP95</f>
        <v>7113.90234375</v>
      </c>
      <c r="I96" s="60">
        <f>+'Indice PondENGHO'!CD95</f>
        <v>7162.7734375</v>
      </c>
      <c r="K96" s="61">
        <f t="shared" ref="K96" si="1154">100*D$1*(D96-D95)/$I95</f>
        <v>0.36016392742376246</v>
      </c>
      <c r="L96" s="61">
        <f t="shared" ref="L96" si="1155">100*E$1*(E96-E95)/$I95</f>
        <v>0.47308823797696581</v>
      </c>
      <c r="M96" s="61">
        <f t="shared" ref="M96" si="1156">100*F$1*(F96-F95)/$I95</f>
        <v>0.54674824706871994</v>
      </c>
      <c r="N96" s="61">
        <f t="shared" ref="N96" si="1157">100*G$1*(G96-G95)/$I95</f>
        <v>0.70595779152234683</v>
      </c>
      <c r="O96" s="61">
        <f t="shared" ref="O96" si="1158">100*H$1*(H96-H95)/$I95</f>
        <v>1.0512731287342767</v>
      </c>
      <c r="P96" s="61">
        <f t="shared" ref="P96" si="1159">+SUM(K96:O96)</f>
        <v>3.1372313327260719</v>
      </c>
      <c r="Q96" s="61">
        <f t="shared" ref="Q96" si="1160">100*(I96/I95-1)</f>
        <v>3.1372094086049795</v>
      </c>
      <c r="S96" s="60">
        <f>+'Indice PondENGHO'!D95</f>
        <v>7815.5888671875</v>
      </c>
      <c r="T96" s="60">
        <f>+'Indice PondENGHO'!P95</f>
        <v>7842.3701171875</v>
      </c>
      <c r="U96" s="60">
        <f>+'Indice PondENGHO'!AB95</f>
        <v>7860.62890625</v>
      </c>
      <c r="V96" s="60">
        <f>+'Indice PondENGHO'!AN95</f>
        <v>7866.75146484375</v>
      </c>
      <c r="W96" s="60">
        <f>+'Indice PondENGHO'!AZ95</f>
        <v>7871.3896484375</v>
      </c>
      <c r="Y96" s="61">
        <f t="shared" ref="Y96" si="1161">+S$1*(S96-S95)/D95</f>
        <v>0.74523160986291059</v>
      </c>
      <c r="Z96" s="61">
        <f t="shared" ref="Z96" si="1162">+T$1*(T96-T95)/E95</f>
        <v>0.60435215740250103</v>
      </c>
      <c r="AA96" s="61">
        <f t="shared" ref="AA96" si="1163">+U$1*(U96-U95)/F95</f>
        <v>0.55878882010345488</v>
      </c>
      <c r="AB96" s="61">
        <f t="shared" ref="AB96" si="1164">+V$1*(V96-V95)/G95</f>
        <v>0.46900302838314861</v>
      </c>
      <c r="AC96" s="61">
        <f t="shared" ref="AC96" si="1165">+W$1*(W96-W95)/H95</f>
        <v>0.35416613017042209</v>
      </c>
      <c r="AE96" s="60">
        <f>+'Indice PondENGHO'!D95</f>
        <v>7815.5888671875</v>
      </c>
      <c r="AF96" s="60">
        <f>+'Indice PondENGHO'!E95</f>
        <v>5550.48828125</v>
      </c>
      <c r="AG96" s="60">
        <f>+'Indice PondENGHO'!F95</f>
        <v>6206.4609375</v>
      </c>
      <c r="AH96" s="60">
        <f>+'Indice PondENGHO'!G95</f>
        <v>6756.2490234375</v>
      </c>
      <c r="AI96" s="60">
        <f>+'Indice PondENGHO'!H95</f>
        <v>6762.72265625</v>
      </c>
      <c r="AJ96" s="60">
        <f>+'Indice PondENGHO'!I95</f>
        <v>8273.1875</v>
      </c>
      <c r="AK96" s="60">
        <f>+'Indice PondENGHO'!J95</f>
        <v>7663.7900390625</v>
      </c>
      <c r="AL96" s="60">
        <f>+'Indice PondENGHO'!K95</f>
        <v>6511.7041015625</v>
      </c>
      <c r="AM96" s="60">
        <f>+'Indice PondENGHO'!L95</f>
        <v>6382.42138671875</v>
      </c>
      <c r="AN96" s="60">
        <f>+'Indice PondENGHO'!M95</f>
        <v>4982.89111328125</v>
      </c>
      <c r="AO96" s="60">
        <f>+'Indice PondENGHO'!N95</f>
        <v>7681.97021484375</v>
      </c>
      <c r="AP96" s="60">
        <f>+'Indice PondENGHO'!O95</f>
        <v>6993.6787109375</v>
      </c>
      <c r="AQ96" s="60">
        <f t="shared" ref="AQ96" si="1166">+D96</f>
        <v>7227.32177734375</v>
      </c>
      <c r="AR96" s="60"/>
      <c r="AS96" s="60">
        <f>+'Indice PondENGHO'!AZ95</f>
        <v>7871.3896484375</v>
      </c>
      <c r="AT96" s="60">
        <f>+'Indice PondENGHO'!BA95</f>
        <v>5535.876953125</v>
      </c>
      <c r="AU96" s="60">
        <f>+'Indice PondENGHO'!BB95</f>
        <v>6398.19091796875</v>
      </c>
      <c r="AV96" s="60">
        <f>+'Indice PondENGHO'!BC95</f>
        <v>6318.44482421875</v>
      </c>
      <c r="AW96" s="60">
        <f>+'Indice PondENGHO'!BD95</f>
        <v>6775.49267578125</v>
      </c>
      <c r="AX96" s="60">
        <f>+'Indice PondENGHO'!BE95</f>
        <v>7994.1884765625</v>
      </c>
      <c r="AY96" s="60">
        <f>+'Indice PondENGHO'!BF95</f>
        <v>7575.82080078125</v>
      </c>
      <c r="AZ96" s="60">
        <f>+'Indice PondENGHO'!BG95</f>
        <v>6470.02001953125</v>
      </c>
      <c r="BA96" s="60">
        <f>+'Indice PondENGHO'!BH95</f>
        <v>6446.0390625</v>
      </c>
      <c r="BB96" s="60">
        <f>+'Indice PondENGHO'!BI95</f>
        <v>5306.921875</v>
      </c>
      <c r="BC96" s="60">
        <f>+'Indice PondENGHO'!BJ95</f>
        <v>7681.3115234375</v>
      </c>
      <c r="BD96" s="60">
        <f>+'Indice PondENGHO'!BK95</f>
        <v>6898.98974609375</v>
      </c>
      <c r="BE96" s="60">
        <f t="shared" ref="BE96" si="1167">+H96</f>
        <v>7113.90234375</v>
      </c>
      <c r="BG96" s="61">
        <f t="shared" ref="BG96" si="1168">+AE$1*(AE96-AE95)/$AQ95</f>
        <v>0.74523160986291059</v>
      </c>
      <c r="BH96" s="61">
        <f t="shared" ref="BH96" si="1169">+AF$1*(AF96-AF95)/$AQ95</f>
        <v>1.8636830862517308E-2</v>
      </c>
      <c r="BI96" s="61">
        <f t="shared" ref="BI96" si="1170">+AG$1*(AG96-AG95)/$AQ95</f>
        <v>0.17623587186150283</v>
      </c>
      <c r="BJ96" s="61">
        <f t="shared" ref="BJ96" si="1171">+AH$1*(AH96-AH95)/$AQ95</f>
        <v>0.96345333484362539</v>
      </c>
      <c r="BK96" s="61">
        <f t="shared" ref="BK96" si="1172">+AI$1*(AI96-AI95)/$AQ95</f>
        <v>0.10139796164950747</v>
      </c>
      <c r="BL96" s="61">
        <f t="shared" ref="BL96" si="1173">+AJ$1*(AJ96-AJ95)/$AQ95</f>
        <v>0.15990291706189363</v>
      </c>
      <c r="BM96" s="61">
        <f t="shared" ref="BM96" si="1174">+AK$1*(AK96-AK95)/$AQ95</f>
        <v>0.34843401016234604</v>
      </c>
      <c r="BN96" s="61">
        <f t="shared" ref="BN96" si="1175">+AL$1*(AL96-AL95)/$AQ95</f>
        <v>0.18671176663657055</v>
      </c>
      <c r="BO96" s="61">
        <f t="shared" ref="BO96" si="1176">+AM$1*(AM96-AM95)/$AQ95</f>
        <v>0.16218142537153388</v>
      </c>
      <c r="BP96" s="61">
        <f t="shared" ref="BP96" si="1177">+AN$1*(AN96-AN95)/$AQ95</f>
        <v>7.4851104341481248E-2</v>
      </c>
      <c r="BQ96" s="61">
        <f t="shared" ref="BQ96" si="1178">+AO$1*(AO96-AO95)/$AQ95</f>
        <v>0.16988944945178724</v>
      </c>
      <c r="BR96" s="61">
        <f t="shared" ref="BR96" si="1179">+AP$1*(AP96-AP95)/$AQ95</f>
        <v>0.11822225857360408</v>
      </c>
      <c r="BS96" s="61">
        <f t="shared" ref="BS96" si="1180">+SUM(BG96:BR96)</f>
        <v>3.2251485406792808</v>
      </c>
      <c r="BT96" s="61">
        <f t="shared" ref="BT96" si="1181">100*(D96/D95-1)</f>
        <v>2.9164071429276683</v>
      </c>
      <c r="BV96" s="61">
        <f t="shared" ref="BV96" si="1182">+AS$1*(AS95-AS94)/$BE94</f>
        <v>0.6458683064699009</v>
      </c>
      <c r="BW96" s="61">
        <f t="shared" ref="BW96" si="1183">+AT$1*(AT96-AT95)/$BE95</f>
        <v>1.7424764120675198E-2</v>
      </c>
      <c r="BX96" s="61">
        <f t="shared" ref="BX96" si="1184">+AU$1*(AU96-AU95)/$BE95</f>
        <v>0.1408995165951854</v>
      </c>
      <c r="BY96" s="61">
        <f t="shared" ref="BY96" si="1185">+AV$1*(AV96-AV95)/$BE95</f>
        <v>0.88930281264630362</v>
      </c>
      <c r="BZ96" s="61">
        <f t="shared" ref="BZ96" si="1186">+AW$1*(AW96-AW95)/$BE95</f>
        <v>0.18291551677917284</v>
      </c>
      <c r="CA96" s="61">
        <f t="shared" ref="CA96" si="1187">+AX$1*(AX96-AX95)/$BE95</f>
        <v>0.29771394036092702</v>
      </c>
      <c r="CB96" s="61">
        <f t="shared" ref="CB96" si="1188">+AY$1*(AY96-AY95)/$BE95</f>
        <v>0.58666075515179028</v>
      </c>
      <c r="CC96" s="61">
        <f t="shared" ref="CC96" si="1189">+AZ$1*(AZ96-AZ95)/$BE95</f>
        <v>0.1750768859029079</v>
      </c>
      <c r="CD96" s="61">
        <f t="shared" ref="CD96" si="1190">+BA$1*(BA96-BA95)/$BE95</f>
        <v>0.18234184535127199</v>
      </c>
      <c r="CE96" s="61">
        <f t="shared" ref="CE96" si="1191">+BB$1*(BB96-BB95)/$BE95</f>
        <v>0.1764885707867393</v>
      </c>
      <c r="CF96" s="61">
        <f t="shared" ref="CF96" si="1192">+BC$1*(BC96-BC95)/$BE95</f>
        <v>0.33833336730905395</v>
      </c>
      <c r="CG96" s="61">
        <f t="shared" ref="CG96" si="1193">+BD$1*(BD96-BD95)/$BE95</f>
        <v>0.16163369643409364</v>
      </c>
      <c r="CH96" s="61">
        <f t="shared" ref="CH96" si="1194">+SUM(BV96:CG96)</f>
        <v>3.7946599779080219</v>
      </c>
      <c r="CI96" s="53">
        <f t="shared" ref="CI96" si="1195">100*(H96/H95-1)</f>
        <v>3.2798411069770328</v>
      </c>
      <c r="CK96" s="61">
        <f t="shared" ref="CK96" si="1196">+BG96-BV97</f>
        <v>0.3910654796924885</v>
      </c>
      <c r="CL96" s="61">
        <f t="shared" ref="CL96" si="1197">+BH96-BW96</f>
        <v>1.2120667418421098E-3</v>
      </c>
      <c r="CM96" s="61">
        <f t="shared" ref="CM96" si="1198">+BI96-BX96</f>
        <v>3.5336355266317426E-2</v>
      </c>
      <c r="CN96" s="61">
        <f t="shared" ref="CN96" si="1199">+BJ96-BY96</f>
        <v>7.4150522197321767E-2</v>
      </c>
      <c r="CO96" s="61">
        <f t="shared" ref="CO96" si="1200">+BK96-BZ96</f>
        <v>-8.1517555129665367E-2</v>
      </c>
      <c r="CP96" s="61">
        <f t="shared" ref="CP96" si="1201">+BL96-CA96</f>
        <v>-0.13781102329903339</v>
      </c>
      <c r="CQ96" s="61">
        <f t="shared" ref="CQ96" si="1202">+BM96-CB96</f>
        <v>-0.23822674498944424</v>
      </c>
      <c r="CR96" s="61">
        <f t="shared" ref="CR96" si="1203">+BN96-CC96</f>
        <v>1.1634880733662645E-2</v>
      </c>
      <c r="CS96" s="61">
        <f t="shared" ref="CS96" si="1204">+BO96-CD96</f>
        <v>-2.0160419979738109E-2</v>
      </c>
      <c r="CT96" s="61">
        <f t="shared" ref="CT96" si="1205">+BP96-CE96</f>
        <v>-0.10163746644525805</v>
      </c>
      <c r="CU96" s="61">
        <f t="shared" ref="CU96" si="1206">+BQ96-CF96</f>
        <v>-0.1684439178572667</v>
      </c>
      <c r="CV96" s="61">
        <f t="shared" ref="CV96" si="1207">+BR96-CG96</f>
        <v>-4.3411437860489566E-2</v>
      </c>
      <c r="CW96" s="61">
        <f t="shared" si="1046"/>
        <v>-0.56951143722874109</v>
      </c>
      <c r="CX96" s="109">
        <f t="shared" ref="CX96" si="1208">+BT96-CI96</f>
        <v>-0.36343396404936446</v>
      </c>
      <c r="DB96" s="70"/>
      <c r="DC96" s="53">
        <v>-0.17215633463859392</v>
      </c>
    </row>
    <row r="97" spans="1:107" ht="13.5" thickBot="1" x14ac:dyDescent="0.25">
      <c r="A97" s="59">
        <f>+'Indice PondENGHO'!A96</f>
        <v>45566</v>
      </c>
      <c r="B97" s="53">
        <f>+'Indice PondENGHO'!B96</f>
        <v>10</v>
      </c>
      <c r="C97" s="53">
        <f>+'Indice PondENGHO'!C96</f>
        <v>2024</v>
      </c>
      <c r="D97" s="60">
        <f>+'Indice PondENGHO'!BL96</f>
        <v>7405.21826171875</v>
      </c>
      <c r="E97" s="60">
        <f>+'Indice PondENGHO'!BM96</f>
        <v>7367.91796875</v>
      </c>
      <c r="F97" s="60">
        <f>+'Indice PondENGHO'!BN96</f>
        <v>7376.869140625</v>
      </c>
      <c r="G97" s="60">
        <f>+'Indice PondENGHO'!BO96</f>
        <v>7364.01416015625</v>
      </c>
      <c r="H97" s="60">
        <f>+'Indice PondENGHO'!BP96</f>
        <v>7322.5146484375</v>
      </c>
      <c r="I97" s="60">
        <f>+'Indice PondENGHO'!CD96</f>
        <v>7358.5185546875</v>
      </c>
      <c r="K97" s="61">
        <f t="shared" ref="K97" si="1209">100*D$1*(D97-D96)/$I96</f>
        <v>0.30332714310720715</v>
      </c>
      <c r="L97" s="61">
        <f t="shared" ref="L97" si="1210">100*E$1*(E97-E96)/$I96</f>
        <v>0.40339509681028729</v>
      </c>
      <c r="M97" s="61">
        <f t="shared" ref="M97" si="1211">100*F$1*(F97-F96)/$I96</f>
        <v>0.47121890726570737</v>
      </c>
      <c r="N97" s="61">
        <f t="shared" ref="N97" si="1212">100*G$1*(G97-G96)/$I96</f>
        <v>0.61367287959297778</v>
      </c>
      <c r="O97" s="61">
        <f t="shared" ref="O97" si="1213">100*H$1*(H97-H96)/$I96</f>
        <v>0.94122827597947012</v>
      </c>
      <c r="P97" s="61">
        <f t="shared" ref="P97" si="1214">+SUM(K97:O97)</f>
        <v>2.7328423027556497</v>
      </c>
      <c r="Q97" s="61">
        <f t="shared" ref="Q97" si="1215">100*(I97/I96-1)</f>
        <v>2.7328117927435169</v>
      </c>
      <c r="S97" s="60">
        <f>+'Indice PondENGHO'!D96</f>
        <v>7907.1298828125</v>
      </c>
      <c r="T97" s="60">
        <f>+'Indice PondENGHO'!P96</f>
        <v>7932.9228515625</v>
      </c>
      <c r="U97" s="60">
        <f>+'Indice PondENGHO'!AB96</f>
        <v>7953.05419921875</v>
      </c>
      <c r="V97" s="60">
        <f>+'Indice PondENGHO'!AN96</f>
        <v>7960.45263671875</v>
      </c>
      <c r="W97" s="60">
        <f>+'Indice PondENGHO'!AZ96</f>
        <v>7965.32861328125</v>
      </c>
      <c r="Y97" s="61">
        <f t="shared" ref="Y97" si="1216">+S$1*(S97-S96)/D96</f>
        <v>0.43665936954536633</v>
      </c>
      <c r="Z97" s="61">
        <f t="shared" ref="Z97" si="1217">+T$1*(T97-T96)/E96</f>
        <v>0.34918529579652835</v>
      </c>
      <c r="AA97" s="61">
        <f t="shared" ref="AA97" si="1218">+U$1*(U97-U96)/F96</f>
        <v>0.32638537606101603</v>
      </c>
      <c r="AB97" s="61">
        <f t="shared" ref="AB97" si="1219">+V$1*(V97-V96)/G96</f>
        <v>0.27562009866271758</v>
      </c>
      <c r="AC97" s="61">
        <f t="shared" ref="AC97" si="1220">+W$1*(W97-W96)/H96</f>
        <v>0.2072984457512424</v>
      </c>
      <c r="AE97" s="60">
        <f>+'Indice PondENGHO'!D96</f>
        <v>7907.1298828125</v>
      </c>
      <c r="AF97" s="60">
        <f>+'Indice PondENGHO'!E96</f>
        <v>5724.36767578125</v>
      </c>
      <c r="AG97" s="60">
        <f>+'Indice PondENGHO'!F96</f>
        <v>6432.9541015625</v>
      </c>
      <c r="AH97" s="60">
        <f>+'Indice PondENGHO'!G96</f>
        <v>7137.4150390625</v>
      </c>
      <c r="AI97" s="60">
        <f>+'Indice PondENGHO'!H96</f>
        <v>6936.81689453125</v>
      </c>
      <c r="AJ97" s="60">
        <f>+'Indice PondENGHO'!I96</f>
        <v>8554.26171875</v>
      </c>
      <c r="AK97" s="60">
        <f>+'Indice PondENGHO'!J96</f>
        <v>7758.9658203125</v>
      </c>
      <c r="AL97" s="60">
        <f>+'Indice PondENGHO'!K96</f>
        <v>6684.66015625</v>
      </c>
      <c r="AM97" s="60">
        <f>+'Indice PondENGHO'!L96</f>
        <v>6561.4833984375</v>
      </c>
      <c r="AN97" s="60">
        <f>+'Indice PondENGHO'!M96</f>
        <v>5353.0576171875</v>
      </c>
      <c r="AO97" s="60">
        <f>+'Indice PondENGHO'!N96</f>
        <v>8030.03466796875</v>
      </c>
      <c r="AP97" s="60">
        <f>+'Indice PondENGHO'!O96</f>
        <v>7182.54248046875</v>
      </c>
      <c r="AQ97" s="60">
        <f t="shared" ref="AQ97" si="1221">+D97</f>
        <v>7405.21826171875</v>
      </c>
      <c r="AR97" s="60"/>
      <c r="AS97" s="60">
        <f>+'Indice PondENGHO'!AZ96</f>
        <v>7965.32861328125</v>
      </c>
      <c r="AT97" s="60">
        <f>+'Indice PondENGHO'!BA96</f>
        <v>5718.97119140625</v>
      </c>
      <c r="AU97" s="60">
        <f>+'Indice PondENGHO'!BB96</f>
        <v>6648.220703125</v>
      </c>
      <c r="AV97" s="60">
        <f>+'Indice PondENGHO'!BC96</f>
        <v>6657.9140625</v>
      </c>
      <c r="AW97" s="60">
        <f>+'Indice PondENGHO'!BD96</f>
        <v>6953.05126953125</v>
      </c>
      <c r="AX97" s="60">
        <f>+'Indice PondENGHO'!BE96</f>
        <v>8288.8037109375</v>
      </c>
      <c r="AY97" s="60">
        <f>+'Indice PondENGHO'!BF96</f>
        <v>7668.11474609375</v>
      </c>
      <c r="AZ97" s="60">
        <f>+'Indice PondENGHO'!BG96</f>
        <v>6638.3720703125</v>
      </c>
      <c r="BA97" s="60">
        <f>+'Indice PondENGHO'!BH96</f>
        <v>6633.43505859375</v>
      </c>
      <c r="BB97" s="60">
        <f>+'Indice PondENGHO'!BI96</f>
        <v>5673.521484375</v>
      </c>
      <c r="BC97" s="60">
        <f>+'Indice PondENGHO'!BJ96</f>
        <v>8005.02197265625</v>
      </c>
      <c r="BD97" s="60">
        <f>+'Indice PondENGHO'!BK96</f>
        <v>7102.384765625</v>
      </c>
      <c r="BE97" s="60">
        <f t="shared" ref="BE97" si="1222">+H97</f>
        <v>7322.5146484375</v>
      </c>
      <c r="BG97" s="61">
        <f t="shared" ref="BG97" si="1223">+AE$1*(AE97-AE96)/$AQ96</f>
        <v>0.43665936954536633</v>
      </c>
      <c r="BH97" s="61">
        <f t="shared" ref="BH97" si="1224">+AF$1*(AF97-AF96)/$AQ96</f>
        <v>5.3497160207838783E-2</v>
      </c>
      <c r="BI97" s="61">
        <f t="shared" ref="BI97" si="1225">+AG$1*(AG97-AG96)/$AQ96</f>
        <v>0.25046624330615053</v>
      </c>
      <c r="BJ97" s="61">
        <f t="shared" ref="BJ97" si="1226">+AH$1*(AH97-AH96)/$AQ96</f>
        <v>0.74843939608602039</v>
      </c>
      <c r="BK97" s="61">
        <f t="shared" ref="BK97" si="1227">+AI$1*(AI97-AI96)/$AQ96</f>
        <v>9.9228137854999302E-2</v>
      </c>
      <c r="BL97" s="61">
        <f t="shared" ref="BL97" si="1228">+AJ$1*(AJ97-AJ96)/$AQ96</f>
        <v>0.16278053112133112</v>
      </c>
      <c r="BM97" s="61">
        <f t="shared" ref="BM97" si="1229">+AK$1*(AK97-AK96)/$AQ96</f>
        <v>0.13681015598704857</v>
      </c>
      <c r="BN97" s="61">
        <f t="shared" ref="BN97" si="1230">+AL$1*(AL97-AL96)/$AQ96</f>
        <v>0.12003068183464449</v>
      </c>
      <c r="BO97" s="61">
        <f t="shared" ref="BO97" si="1231">+AM$1*(AM97-AM96)/$AQ96</f>
        <v>0.19082687527770331</v>
      </c>
      <c r="BP97" s="61">
        <f t="shared" ref="BP97" si="1232">+AN$1*(AN97-AN96)/$AQ96</f>
        <v>8.4417222486177321E-2</v>
      </c>
      <c r="BQ97" s="61">
        <f t="shared" ref="BQ97" si="1233">+AO$1*(AO97-AO96)/$AQ96</f>
        <v>0.2113608041028433</v>
      </c>
      <c r="BR97" s="61">
        <f t="shared" ref="BR97" si="1234">+AP$1*(AP97-AP96)/$AQ96</f>
        <v>9.5881407454857709E-2</v>
      </c>
      <c r="BS97" s="61">
        <f t="shared" ref="BS97" si="1235">+SUM(BG97:BR97)</f>
        <v>2.590397985264981</v>
      </c>
      <c r="BT97" s="61">
        <f t="shared" ref="BT97" si="1236">100*(D97/D96-1)</f>
        <v>2.4614440847600116</v>
      </c>
      <c r="BV97" s="61">
        <f t="shared" ref="BV97" si="1237">+AS$1*(AS96-AS95)/$BE95</f>
        <v>0.35416613017042209</v>
      </c>
      <c r="BW97" s="61">
        <f t="shared" ref="BW97" si="1238">+AT$1*(AT97-AT96)/$BE96</f>
        <v>4.7366692834640324E-2</v>
      </c>
      <c r="BX97" s="61">
        <f t="shared" ref="BX97" si="1239">+AU$1*(AU97-AU96)/$BE96</f>
        <v>0.20981189240397632</v>
      </c>
      <c r="BY97" s="61">
        <f t="shared" ref="BY97" si="1240">+AV$1*(AV97-AV96)/$BE96</f>
        <v>0.69763230161977685</v>
      </c>
      <c r="BZ97" s="61">
        <f t="shared" ref="BZ97" si="1241">+AW$1*(AW97-AW96)/$BE96</f>
        <v>0.17460033572355674</v>
      </c>
      <c r="CA97" s="61">
        <f t="shared" ref="CA97" si="1242">+AX$1*(AX97-AX96)/$BE96</f>
        <v>0.33116911937849114</v>
      </c>
      <c r="CB97" s="61">
        <f t="shared" ref="CB97" si="1243">+AY$1*(AY97-AY96)/$BE96</f>
        <v>0.20297011749594696</v>
      </c>
      <c r="CC97" s="61">
        <f t="shared" ref="CC97" si="1244">+AZ$1*(AZ97-AZ96)/$BE96</f>
        <v>0.10780998260872551</v>
      </c>
      <c r="CD97" s="61">
        <f t="shared" ref="CD97" si="1245">+BA$1*(BA97-BA96)/$BE96</f>
        <v>0.25673813814371077</v>
      </c>
      <c r="CE97" s="61">
        <f t="shared" ref="CE97" si="1246">+BB$1*(BB97-BB96)/$BE96</f>
        <v>0.1939643944869692</v>
      </c>
      <c r="CF97" s="61">
        <f t="shared" ref="CF97" si="1247">+BC$1*(BC97-BC96)/$BE96</f>
        <v>0.3713810301414891</v>
      </c>
      <c r="CG97" s="61">
        <f t="shared" ref="CG97" si="1248">+BD$1*(BD97-BD96)/$BE96</f>
        <v>0.14318595047053845</v>
      </c>
      <c r="CH97" s="61">
        <f t="shared" ref="CH97" si="1249">+SUM(BV97:CG97)</f>
        <v>3.0907960854782437</v>
      </c>
      <c r="CI97" s="53">
        <f t="shared" ref="CI97" si="1250">100*(H97/H96-1)</f>
        <v>2.9324594942012228</v>
      </c>
      <c r="CK97" s="61">
        <f t="shared" ref="CK97" si="1251">+BG97-BV98</f>
        <v>0.22936092379412393</v>
      </c>
      <c r="CL97" s="61">
        <f t="shared" ref="CL97" si="1252">+BH97-BW97</f>
        <v>6.1304673731984588E-3</v>
      </c>
      <c r="CM97" s="61">
        <f t="shared" ref="CM97" si="1253">+BI97-BX97</f>
        <v>4.0654350902174202E-2</v>
      </c>
      <c r="CN97" s="61">
        <f t="shared" ref="CN97" si="1254">+BJ97-BY97</f>
        <v>5.0807094466243541E-2</v>
      </c>
      <c r="CO97" s="61">
        <f t="shared" ref="CO97" si="1255">+BK97-BZ97</f>
        <v>-7.5372197868557436E-2</v>
      </c>
      <c r="CP97" s="61">
        <f t="shared" ref="CP97" si="1256">+BL97-CA97</f>
        <v>-0.16838858825716002</v>
      </c>
      <c r="CQ97" s="61">
        <f t="shared" ref="CQ97" si="1257">+BM97-CB97</f>
        <v>-6.6159961508898385E-2</v>
      </c>
      <c r="CR97" s="61">
        <f t="shared" ref="CR97" si="1258">+BN97-CC97</f>
        <v>1.222069922591898E-2</v>
      </c>
      <c r="CS97" s="61">
        <f t="shared" ref="CS97" si="1259">+BO97-CD97</f>
        <v>-6.5911262866007458E-2</v>
      </c>
      <c r="CT97" s="61">
        <f t="shared" ref="CT97" si="1260">+BP97-CE97</f>
        <v>-0.10954717200079188</v>
      </c>
      <c r="CU97" s="61">
        <f t="shared" ref="CU97" si="1261">+BQ97-CF97</f>
        <v>-0.1600202260386458</v>
      </c>
      <c r="CV97" s="61">
        <f t="shared" ref="CV97" si="1262">+BR97-CG97</f>
        <v>-4.7304543015680739E-2</v>
      </c>
      <c r="CW97" s="61">
        <f t="shared" si="1046"/>
        <v>-0.5003981002132627</v>
      </c>
      <c r="CX97" s="109">
        <f t="shared" ref="CX97" si="1263">+BT97-CI97</f>
        <v>-0.47101540944121112</v>
      </c>
      <c r="DB97" s="70"/>
      <c r="DC97" s="53">
        <v>-0.27974410960021068</v>
      </c>
    </row>
    <row r="98" spans="1:107" ht="13.5" thickBot="1" x14ac:dyDescent="0.25">
      <c r="A98" s="59">
        <f>+'Indice PondENGHO'!A97</f>
        <v>45597</v>
      </c>
      <c r="B98" s="53">
        <f>+'Indice PondENGHO'!B97</f>
        <v>11</v>
      </c>
      <c r="C98" s="53">
        <f>+'Indice PondENGHO'!C97</f>
        <v>2024</v>
      </c>
      <c r="D98" s="60">
        <f>+'Indice PondENGHO'!BL97</f>
        <v>7574.88037109375</v>
      </c>
      <c r="E98" s="60">
        <f>+'Indice PondENGHO'!BM97</f>
        <v>7552.37158203125</v>
      </c>
      <c r="F98" s="60">
        <f>+'Indice PondENGHO'!BN97</f>
        <v>7567.095703125</v>
      </c>
      <c r="G98" s="60">
        <f>+'Indice PondENGHO'!BO97</f>
        <v>7564.39306640625</v>
      </c>
      <c r="H98" s="60">
        <f>+'Indice PondENGHO'!BP97</f>
        <v>7532.84912109375</v>
      </c>
      <c r="I98" s="60">
        <f>+'Indice PondENGHO'!CD97</f>
        <v>7554.09423828125</v>
      </c>
      <c r="K98" s="61">
        <f t="shared" ref="K98" si="1264">100*D$1*(D98-D97)/$I97</f>
        <v>0.28159153580101359</v>
      </c>
      <c r="L98" s="61">
        <f t="shared" ref="L98" si="1265">100*E$1*(E98-E97)/$I97</f>
        <v>0.38909229406877244</v>
      </c>
      <c r="M98" s="61">
        <f t="shared" ref="M98" si="1266">100*F$1*(F98-F97)/$I97</f>
        <v>0.45683354594185044</v>
      </c>
      <c r="N98" s="61">
        <f t="shared" ref="N98" si="1267">100*G$1*(G98-G97)/$I97</f>
        <v>0.60658374522193681</v>
      </c>
      <c r="O98" s="61">
        <f t="shared" ref="O98" si="1268">100*H$1*(H98-H97)/$I97</f>
        <v>0.92375398860222879</v>
      </c>
      <c r="P98" s="61">
        <f t="shared" ref="P98" si="1269">+SUM(K98:O98)</f>
        <v>2.6578551096358023</v>
      </c>
      <c r="Q98" s="61">
        <f t="shared" ref="Q98" si="1270">100*(I98/I97-1)</f>
        <v>2.6578132832071777</v>
      </c>
      <c r="S98" s="60">
        <f>+'Indice PondENGHO'!D97</f>
        <v>8000.02197265625</v>
      </c>
      <c r="T98" s="60">
        <f>+'Indice PondENGHO'!P97</f>
        <v>8032.5791015625</v>
      </c>
      <c r="U98" s="60">
        <f>+'Indice PondENGHO'!AB97</f>
        <v>8057.5341796875</v>
      </c>
      <c r="V98" s="60">
        <f>+'Indice PondENGHO'!AN97</f>
        <v>8069.9130859375</v>
      </c>
      <c r="W98" s="60">
        <f>+'Indice PondENGHO'!AZ97</f>
        <v>8081.79541015625</v>
      </c>
      <c r="Y98" s="61">
        <f t="shared" ref="Y98" si="1271">+S$1*(S98-S97)/D97</f>
        <v>0.43245937659894385</v>
      </c>
      <c r="Z98" s="61">
        <f t="shared" ref="Z98" si="1272">+T$1*(T98-T97)/E97</f>
        <v>0.37458095274261893</v>
      </c>
      <c r="AA98" s="61">
        <f t="shared" ref="AA98" si="1273">+U$1*(U98-U97)/F97</f>
        <v>0.3594018764208825</v>
      </c>
      <c r="AB98" s="61">
        <f t="shared" ref="AB98" si="1274">+V$1*(V98-V97)/G97</f>
        <v>0.31334794548069728</v>
      </c>
      <c r="AC98" s="61">
        <f t="shared" ref="AC98" si="1275">+W$1*(W98-W97)/H97</f>
        <v>0.24968937206342523</v>
      </c>
      <c r="AE98" s="60">
        <f>+'Indice PondENGHO'!D97</f>
        <v>8000.02197265625</v>
      </c>
      <c r="AF98" s="60">
        <f>+'Indice PondENGHO'!E97</f>
        <v>5904.3828125</v>
      </c>
      <c r="AG98" s="60">
        <f>+'Indice PondENGHO'!F97</f>
        <v>6598.654296875</v>
      </c>
      <c r="AH98" s="60">
        <f>+'Indice PondENGHO'!G97</f>
        <v>7432.697265625</v>
      </c>
      <c r="AI98" s="60">
        <f>+'Indice PondENGHO'!H97</f>
        <v>7044.99658203125</v>
      </c>
      <c r="AJ98" s="60">
        <f>+'Indice PondENGHO'!I97</f>
        <v>8795.9521484375</v>
      </c>
      <c r="AK98" s="60">
        <f>+'Indice PondENGHO'!J97</f>
        <v>8004.57421875</v>
      </c>
      <c r="AL98" s="60">
        <f>+'Indice PondENGHO'!K97</f>
        <v>6820.20556640625</v>
      </c>
      <c r="AM98" s="60">
        <f>+'Indice PondENGHO'!L97</f>
        <v>6775.2978515625</v>
      </c>
      <c r="AN98" s="60">
        <f>+'Indice PondENGHO'!M97</f>
        <v>5778.27685546875</v>
      </c>
      <c r="AO98" s="60">
        <f>+'Indice PondENGHO'!N97</f>
        <v>8339.68359375</v>
      </c>
      <c r="AP98" s="60">
        <f>+'Indice PondENGHO'!O97</f>
        <v>7340.83837890625</v>
      </c>
      <c r="AQ98" s="60">
        <f t="shared" ref="AQ98" si="1276">+D98</f>
        <v>7574.88037109375</v>
      </c>
      <c r="AR98" s="60"/>
      <c r="AS98" s="60">
        <f>+'Indice PondENGHO'!AZ97</f>
        <v>8081.79541015625</v>
      </c>
      <c r="AT98" s="60">
        <f>+'Indice PondENGHO'!BA97</f>
        <v>5899.92431640625</v>
      </c>
      <c r="AU98" s="60">
        <f>+'Indice PondENGHO'!BB97</f>
        <v>6832.6611328125</v>
      </c>
      <c r="AV98" s="60">
        <f>+'Indice PondENGHO'!BC97</f>
        <v>6978.26904296875</v>
      </c>
      <c r="AW98" s="60">
        <f>+'Indice PondENGHO'!BD97</f>
        <v>7053.8916015625</v>
      </c>
      <c r="AX98" s="60">
        <f>+'Indice PondENGHO'!BE97</f>
        <v>8537.6279296875</v>
      </c>
      <c r="AY98" s="60">
        <f>+'Indice PondENGHO'!BF97</f>
        <v>7935.9599609375</v>
      </c>
      <c r="AZ98" s="60">
        <f>+'Indice PondENGHO'!BG97</f>
        <v>6769.330078125</v>
      </c>
      <c r="BA98" s="60">
        <f>+'Indice PondENGHO'!BH97</f>
        <v>6824.21435546875</v>
      </c>
      <c r="BB98" s="60">
        <f>+'Indice PondENGHO'!BI97</f>
        <v>6089.00927734375</v>
      </c>
      <c r="BC98" s="60">
        <f>+'Indice PondENGHO'!BJ97</f>
        <v>8286.0869140625</v>
      </c>
      <c r="BD98" s="60">
        <f>+'Indice PondENGHO'!BK97</f>
        <v>7267.9208984375</v>
      </c>
      <c r="BE98" s="60">
        <f t="shared" ref="BE98" si="1277">+H98</f>
        <v>7532.84912109375</v>
      </c>
      <c r="BG98" s="61">
        <f t="shared" ref="BG98" si="1278">+AE$1*(AE98-AE97)/$AQ97</f>
        <v>0.43245937659894385</v>
      </c>
      <c r="BH98" s="61">
        <f t="shared" ref="BH98" si="1279">+AF$1*(AF98-AF97)/$AQ97</f>
        <v>5.4054413787214234E-2</v>
      </c>
      <c r="BI98" s="61">
        <f t="shared" ref="BI98" si="1280">+AG$1*(AG98-AG97)/$AQ97</f>
        <v>0.17883670144775057</v>
      </c>
      <c r="BJ98" s="61">
        <f t="shared" ref="BJ98" si="1281">+AH$1*(AH98-AH97)/$AQ97</f>
        <v>0.56587342888026515</v>
      </c>
      <c r="BK98" s="61">
        <f t="shared" ref="BK98" si="1282">+AI$1*(AI98-AI97)/$AQ97</f>
        <v>6.0177715000342767E-2</v>
      </c>
      <c r="BL98" s="61">
        <f t="shared" ref="BL98" si="1283">+AJ$1*(AJ98-AJ97)/$AQ97</f>
        <v>0.13660935168116592</v>
      </c>
      <c r="BM98" s="61">
        <f t="shared" ref="BM98" si="1284">+AK$1*(AK98-AK97)/$AQ97</f>
        <v>0.34456775106274973</v>
      </c>
      <c r="BN98" s="61">
        <f t="shared" ref="BN98" si="1285">+AL$1*(AL98-AL97)/$AQ97</f>
        <v>9.1808067671731011E-2</v>
      </c>
      <c r="BO98" s="61">
        <f t="shared" ref="BO98" si="1286">+AM$1*(AM98-AM97)/$AQ97</f>
        <v>0.22238867419895625</v>
      </c>
      <c r="BP98" s="61">
        <f t="shared" ref="BP98" si="1287">+AN$1*(AN98-AN97)/$AQ97</f>
        <v>9.4642537159924087E-2</v>
      </c>
      <c r="BQ98" s="61">
        <f t="shared" ref="BQ98" si="1288">+AO$1*(AO98-AO97)/$AQ97</f>
        <v>0.18351597925630456</v>
      </c>
      <c r="BR98" s="61">
        <f t="shared" ref="BR98" si="1289">+AP$1*(AP98-AP97)/$AQ97</f>
        <v>7.8432297442585605E-2</v>
      </c>
      <c r="BS98" s="61">
        <f t="shared" ref="BS98" si="1290">+SUM(BG98:BR98)</f>
        <v>2.4433662941879337</v>
      </c>
      <c r="BT98" s="61">
        <f t="shared" ref="BT98" si="1291">100*(D98/D97-1)</f>
        <v>2.291115580644898</v>
      </c>
      <c r="BV98" s="61">
        <f t="shared" ref="BV98" si="1292">+AS$1*(AS97-AS96)/$BE96</f>
        <v>0.2072984457512424</v>
      </c>
      <c r="BW98" s="61">
        <f t="shared" ref="BW98" si="1293">+AT$1*(AT98-AT97)/$BE97</f>
        <v>4.5479127345645284E-2</v>
      </c>
      <c r="BX98" s="61">
        <f t="shared" ref="BX98" si="1294">+AU$1*(AU98-AU97)/$BE97</f>
        <v>0.15036339692395734</v>
      </c>
      <c r="BY98" s="61">
        <f t="shared" ref="BY98" si="1295">+AV$1*(AV98-AV97)/$BE97</f>
        <v>0.6395953317842501</v>
      </c>
      <c r="BZ98" s="61">
        <f t="shared" ref="BZ98" si="1296">+AW$1*(AW98-AW97)/$BE97</f>
        <v>9.6335264602724208E-2</v>
      </c>
      <c r="CA98" s="61">
        <f t="shared" ref="CA98" si="1297">+AX$1*(AX98-AX97)/$BE97</f>
        <v>0.2717283377943181</v>
      </c>
      <c r="CB98" s="61">
        <f t="shared" ref="CB98" si="1298">+AY$1*(AY98-AY97)/$BE97</f>
        <v>0.57225610393507476</v>
      </c>
      <c r="CC98" s="61">
        <f t="shared" ref="CC98" si="1299">+AZ$1*(AZ98-AZ97)/$BE97</f>
        <v>8.147423185757087E-2</v>
      </c>
      <c r="CD98" s="61">
        <f t="shared" ref="CD98" si="1300">+BA$1*(BA98-BA97)/$BE97</f>
        <v>0.2539270537462831</v>
      </c>
      <c r="CE98" s="61">
        <f t="shared" ref="CE98" si="1301">+BB$1*(BB98-BB97)/$BE97</f>
        <v>0.21356787960878823</v>
      </c>
      <c r="CF98" s="61">
        <f t="shared" ref="CF98" si="1302">+BC$1*(BC98-BC97)/$BE97</f>
        <v>0.31326893120562233</v>
      </c>
      <c r="CG98" s="61">
        <f t="shared" ref="CG98" si="1303">+BD$1*(BD98-BD97)/$BE97</f>
        <v>0.11321410758236518</v>
      </c>
      <c r="CH98" s="61">
        <f t="shared" ref="CH98" si="1304">+SUM(BV98:CG98)</f>
        <v>2.9585082121378421</v>
      </c>
      <c r="CI98" s="53">
        <f t="shared" ref="CI98" si="1305">100*(H98/H97-1)</f>
        <v>2.8724349865401955</v>
      </c>
      <c r="CK98" s="61">
        <f t="shared" ref="CK98" si="1306">+BG98-BV99</f>
        <v>0.18277000453551862</v>
      </c>
      <c r="CL98" s="61">
        <f t="shared" ref="CL98" si="1307">+BH98-BW98</f>
        <v>8.5752864415689495E-3</v>
      </c>
      <c r="CM98" s="61">
        <f t="shared" ref="CM98" si="1308">+BI98-BX98</f>
        <v>2.8473304523793236E-2</v>
      </c>
      <c r="CN98" s="61">
        <f t="shared" ref="CN98" si="1309">+BJ98-BY98</f>
        <v>-7.3721902903984948E-2</v>
      </c>
      <c r="CO98" s="61">
        <f t="shared" ref="CO98" si="1310">+BK98-BZ98</f>
        <v>-3.6157549602381441E-2</v>
      </c>
      <c r="CP98" s="61">
        <f t="shared" ref="CP98" si="1311">+BL98-CA98</f>
        <v>-0.13511898611315218</v>
      </c>
      <c r="CQ98" s="61">
        <f t="shared" ref="CQ98" si="1312">+BM98-CB98</f>
        <v>-0.22768835287232503</v>
      </c>
      <c r="CR98" s="61">
        <f t="shared" ref="CR98" si="1313">+BN98-CC98</f>
        <v>1.0333835814160142E-2</v>
      </c>
      <c r="CS98" s="61">
        <f t="shared" ref="CS98" si="1314">+BO98-CD98</f>
        <v>-3.1538379547326856E-2</v>
      </c>
      <c r="CT98" s="61">
        <f t="shared" ref="CT98" si="1315">+BP98-CE98</f>
        <v>-0.11892534244886414</v>
      </c>
      <c r="CU98" s="61">
        <f t="shared" ref="CU98" si="1316">+BQ98-CF98</f>
        <v>-0.12975295194931777</v>
      </c>
      <c r="CV98" s="61">
        <f t="shared" ref="CV98" si="1317">+BR98-CG98</f>
        <v>-3.4781810139779573E-2</v>
      </c>
      <c r="CW98" s="61">
        <f t="shared" si="1046"/>
        <v>-0.51514191794990838</v>
      </c>
      <c r="CX98" s="109">
        <f t="shared" ref="CX98" si="1318">+BT98-CI98</f>
        <v>-0.58131940589529751</v>
      </c>
      <c r="DB98" s="70"/>
    </row>
    <row r="99" spans="1:107" ht="13.5" thickBot="1" x14ac:dyDescent="0.25">
      <c r="A99" s="59">
        <f>+'Indice PondENGHO'!A98</f>
        <v>45627</v>
      </c>
      <c r="B99" s="53">
        <f>+'Indice PondENGHO'!B98</f>
        <v>12</v>
      </c>
      <c r="C99" s="53">
        <f>+'Indice PondENGHO'!C98</f>
        <v>2024</v>
      </c>
      <c r="D99" s="60">
        <f>+'Indice PondENGHO'!BL98</f>
        <v>7733.8427734375</v>
      </c>
      <c r="E99" s="60">
        <f>+'Indice PondENGHO'!BM98</f>
        <v>7724.87646484375</v>
      </c>
      <c r="F99" s="60">
        <f>+'Indice PondENGHO'!BN98</f>
        <v>7745.27392578125</v>
      </c>
      <c r="G99" s="60">
        <f>+'Indice PondENGHO'!BO98</f>
        <v>7749.21435546875</v>
      </c>
      <c r="H99" s="60">
        <f>+'Indice PondENGHO'!BP98</f>
        <v>7728.6494140625</v>
      </c>
      <c r="I99" s="60">
        <f>+'Indice PondENGHO'!CD98</f>
        <v>7736.2177734375</v>
      </c>
      <c r="K99" s="61">
        <f t="shared" ref="K99" si="1319">100*D$1*(D99-D98)/$I98</f>
        <v>0.2570023785004405</v>
      </c>
      <c r="L99" s="61">
        <f t="shared" ref="L99" si="1320">100*E$1*(E99-E98)/$I98</f>
        <v>0.35446621345914481</v>
      </c>
      <c r="M99" s="61">
        <f t="shared" ref="M99" si="1321">100*F$1*(F99-F98)/$I98</f>
        <v>0.41682085550728465</v>
      </c>
      <c r="N99" s="61">
        <f t="shared" ref="N99" si="1322">100*G$1*(G99-G98)/$I98</f>
        <v>0.54500282367565556</v>
      </c>
      <c r="O99" s="61">
        <f t="shared" ref="O99" si="1323">100*H$1*(H99-H98)/$I98</f>
        <v>0.83765888195103533</v>
      </c>
      <c r="P99" s="61">
        <f t="shared" ref="P99" si="1324">+SUM(K99:O99)</f>
        <v>2.4109511530935608</v>
      </c>
      <c r="Q99" s="61">
        <f t="shared" ref="Q99" si="1325">100*(I99/I98-1)</f>
        <v>2.410924849644025</v>
      </c>
      <c r="S99" s="60">
        <f>+'Indice PondENGHO'!D98</f>
        <v>8084.951171875</v>
      </c>
      <c r="T99" s="60">
        <f>+'Indice PondENGHO'!P98</f>
        <v>8124.095703125</v>
      </c>
      <c r="U99" s="60">
        <f>+'Indice PondENGHO'!AB98</f>
        <v>8152.36279296875</v>
      </c>
      <c r="V99" s="60">
        <f>+'Indice PondENGHO'!AN98</f>
        <v>8167.02587890625</v>
      </c>
      <c r="W99" s="60">
        <f>+'Indice PondENGHO'!AZ98</f>
        <v>8183.24951171875</v>
      </c>
      <c r="Y99" s="61">
        <f t="shared" ref="Y99" si="1326">+S$1*(S99-S98)/D98</f>
        <v>0.38653221779774444</v>
      </c>
      <c r="Z99" s="61">
        <f t="shared" ref="Z99" si="1327">+T$1*(T99-T98)/E98</f>
        <v>0.33558494241429487</v>
      </c>
      <c r="AA99" s="61">
        <f t="shared" ref="AA99" si="1328">+U$1*(U99-U98)/F98</f>
        <v>0.31800175007789344</v>
      </c>
      <c r="AB99" s="61">
        <f t="shared" ref="AB99" si="1329">+V$1*(V99-V98)/G98</f>
        <v>0.2706366425567554</v>
      </c>
      <c r="AC99" s="61">
        <f t="shared" ref="AC99" si="1330">+W$1*(W99-W98)/H98</f>
        <v>0.21143092766371818</v>
      </c>
      <c r="AE99" s="60">
        <f>+'Indice PondENGHO'!D98</f>
        <v>8084.951171875</v>
      </c>
      <c r="AF99" s="60">
        <f>+'Indice PondENGHO'!E98</f>
        <v>6021.66015625</v>
      </c>
      <c r="AG99" s="60">
        <f>+'Indice PondENGHO'!F98</f>
        <v>6686.23876953125</v>
      </c>
      <c r="AH99" s="60">
        <f>+'Indice PondENGHO'!G98</f>
        <v>7799.5859375</v>
      </c>
      <c r="AI99" s="60">
        <f>+'Indice PondENGHO'!H98</f>
        <v>7117.052734375</v>
      </c>
      <c r="AJ99" s="60">
        <f>+'Indice PondENGHO'!I98</f>
        <v>8971.3369140625</v>
      </c>
      <c r="AK99" s="60">
        <f>+'Indice PondENGHO'!J98</f>
        <v>8219.171875</v>
      </c>
      <c r="AL99" s="60">
        <f>+'Indice PondENGHO'!K98</f>
        <v>7133.8251953125</v>
      </c>
      <c r="AM99" s="60">
        <f>+'Indice PondENGHO'!L98</f>
        <v>6949.07373046875</v>
      </c>
      <c r="AN99" s="60">
        <f>+'Indice PondENGHO'!M98</f>
        <v>6161.857421875</v>
      </c>
      <c r="AO99" s="60">
        <f>+'Indice PondENGHO'!N98</f>
        <v>8699.53515625</v>
      </c>
      <c r="AP99" s="60">
        <f>+'Indice PondENGHO'!O98</f>
        <v>7495.60107421875</v>
      </c>
      <c r="AQ99" s="60">
        <f t="shared" ref="AQ99" si="1331">+D99</f>
        <v>7733.8427734375</v>
      </c>
      <c r="AR99" s="60"/>
      <c r="AS99" s="60">
        <f>+'Indice PondENGHO'!AZ98</f>
        <v>8183.24951171875</v>
      </c>
      <c r="AT99" s="60">
        <f>+'Indice PondENGHO'!BA98</f>
        <v>6027.3251953125</v>
      </c>
      <c r="AU99" s="60">
        <f>+'Indice PondENGHO'!BB98</f>
        <v>6914.8876953125</v>
      </c>
      <c r="AV99" s="60">
        <f>+'Indice PondENGHO'!BC98</f>
        <v>7355.783203125</v>
      </c>
      <c r="AW99" s="60">
        <f>+'Indice PondENGHO'!BD98</f>
        <v>7118.587890625</v>
      </c>
      <c r="AX99" s="60">
        <f>+'Indice PondENGHO'!BE98</f>
        <v>8726.0498046875</v>
      </c>
      <c r="AY99" s="60">
        <f>+'Indice PondENGHO'!BF98</f>
        <v>8100.8515625</v>
      </c>
      <c r="AZ99" s="60">
        <f>+'Indice PondENGHO'!BG98</f>
        <v>7094.9384765625</v>
      </c>
      <c r="BA99" s="60">
        <f>+'Indice PondENGHO'!BH98</f>
        <v>7022.36474609375</v>
      </c>
      <c r="BB99" s="60">
        <f>+'Indice PondENGHO'!BI98</f>
        <v>6452.9580078125</v>
      </c>
      <c r="BC99" s="60">
        <f>+'Indice PondENGHO'!BJ98</f>
        <v>8668.4541015625</v>
      </c>
      <c r="BD99" s="60">
        <f>+'Indice PondENGHO'!BK98</f>
        <v>7423.9970703125</v>
      </c>
      <c r="BE99" s="60">
        <f t="shared" ref="BE99" si="1332">+H99</f>
        <v>7728.6494140625</v>
      </c>
      <c r="BG99" s="61">
        <f t="shared" ref="BG99" si="1333">+AE$1*(AE99-AE98)/$AQ98</f>
        <v>0.38653221779774444</v>
      </c>
      <c r="BH99" s="61">
        <f t="shared" ref="BH99" si="1334">+AF$1*(AF99-AF98)/$AQ98</f>
        <v>3.4426933696279867E-2</v>
      </c>
      <c r="BI99" s="61">
        <f t="shared" ref="BI99" si="1335">+AG$1*(AG99-AG98)/$AQ98</f>
        <v>9.2410822357420763E-2</v>
      </c>
      <c r="BJ99" s="61">
        <f t="shared" ref="BJ99" si="1336">+AH$1*(AH99-AH98)/$AQ98</f>
        <v>0.6873507047767865</v>
      </c>
      <c r="BK99" s="61">
        <f t="shared" ref="BK99" si="1337">+AI$1*(AI99-AI98)/$AQ98</f>
        <v>3.918529526255167E-2</v>
      </c>
      <c r="BL99" s="61">
        <f t="shared" ref="BL99" si="1338">+AJ$1*(AJ99-AJ98)/$AQ98</f>
        <v>9.6911413532296153E-2</v>
      </c>
      <c r="BM99" s="61">
        <f t="shared" ref="BM99" si="1339">+AK$1*(AK99-AK98)/$AQ98</f>
        <v>0.29431911884553585</v>
      </c>
      <c r="BN99" s="61">
        <f t="shared" ref="BN99" si="1340">+AL$1*(AL99-AL98)/$AQ98</f>
        <v>0.20766406555687889</v>
      </c>
      <c r="BO99" s="61">
        <f t="shared" ref="BO99" si="1341">+AM$1*(AM99-AM98)/$AQ98</f>
        <v>0.17669619024025335</v>
      </c>
      <c r="BP99" s="61">
        <f t="shared" ref="BP99" si="1342">+AN$1*(AN99-AN98)/$AQ98</f>
        <v>8.3462646236859672E-2</v>
      </c>
      <c r="BQ99" s="61">
        <f t="shared" ref="BQ99" si="1343">+AO$1*(AO99-AO98)/$AQ98</f>
        <v>0.20849218727463975</v>
      </c>
      <c r="BR99" s="61">
        <f t="shared" ref="BR99" si="1344">+AP$1*(AP99-AP98)/$AQ98</f>
        <v>7.4964153990587187E-2</v>
      </c>
      <c r="BS99" s="61">
        <f t="shared" ref="BS99" si="1345">+SUM(BG99:BR99)</f>
        <v>2.382415749567834</v>
      </c>
      <c r="BT99" s="61">
        <f t="shared" ref="BT99" si="1346">100*(D99/D98-1)</f>
        <v>2.0985467037916594</v>
      </c>
      <c r="BV99" s="61">
        <f t="shared" ref="BV99" si="1347">+AS$1*(AS98-AS97)/$BE97</f>
        <v>0.24968937206342523</v>
      </c>
      <c r="BW99" s="61">
        <f t="shared" ref="BW99" si="1348">+AT$1*(AT99-AT98)/$BE98</f>
        <v>3.1125722386928258E-2</v>
      </c>
      <c r="BX99" s="61">
        <f t="shared" ref="BX99" si="1349">+AU$1*(AU99-AU98)/$BE98</f>
        <v>6.5162707119171978E-2</v>
      </c>
      <c r="BY99" s="61">
        <f t="shared" ref="BY99" si="1350">+AV$1*(AV99-AV98)/$BE98</f>
        <v>0.73266936288608409</v>
      </c>
      <c r="BZ99" s="61">
        <f t="shared" ref="BZ99" si="1351">+AW$1*(AW99-AW98)/$BE98</f>
        <v>6.008020120810436E-2</v>
      </c>
      <c r="CA99" s="61">
        <f t="shared" ref="CA99" si="1352">+AX$1*(AX99-AX98)/$BE98</f>
        <v>0.20002053495914957</v>
      </c>
      <c r="CB99" s="61">
        <f t="shared" ref="CB99" si="1353">+AY$1*(AY99-AY98)/$BE98</f>
        <v>0.34245700829783537</v>
      </c>
      <c r="CC99" s="61">
        <f t="shared" ref="CC99" si="1354">+AZ$1*(AZ99-AZ98)/$BE98</f>
        <v>0.19691771755273121</v>
      </c>
      <c r="CD99" s="61">
        <f t="shared" ref="CD99" si="1355">+BA$1*(BA99-BA98)/$BE98</f>
        <v>0.25637380140347626</v>
      </c>
      <c r="CE99" s="61">
        <f t="shared" ref="CE99" si="1356">+BB$1*(BB99-BB98)/$BE98</f>
        <v>0.18185232427868581</v>
      </c>
      <c r="CF99" s="61">
        <f t="shared" ref="CF99" si="1357">+BC$1*(BC99-BC98)/$BE98</f>
        <v>0.41427835678517261</v>
      </c>
      <c r="CG99" s="61">
        <f t="shared" ref="CG99" si="1358">+BD$1*(BD99-BD98)/$BE98</f>
        <v>0.10376367079032685</v>
      </c>
      <c r="CH99" s="61">
        <f t="shared" ref="CH99" si="1359">+SUM(BV99:CG99)</f>
        <v>2.8343907797310912</v>
      </c>
      <c r="CI99" s="53">
        <f t="shared" ref="CI99" si="1360">100*(H99/H98-1)</f>
        <v>2.5992860048193789</v>
      </c>
      <c r="CK99" s="61">
        <f t="shared" ref="CK99" si="1361">+BG99-BV100</f>
        <v>0.17510129013402626</v>
      </c>
      <c r="CL99" s="61">
        <f t="shared" ref="CL99" si="1362">+BH99-BW99</f>
        <v>3.3012113093516086E-3</v>
      </c>
      <c r="CM99" s="61">
        <f t="shared" ref="CM99" si="1363">+BI99-BX99</f>
        <v>2.7248115238248785E-2</v>
      </c>
      <c r="CN99" s="61">
        <f t="shared" ref="CN99" si="1364">+BJ99-BY99</f>
        <v>-4.5318658109297583E-2</v>
      </c>
      <c r="CO99" s="61">
        <f t="shared" ref="CO99" si="1365">+BK99-BZ99</f>
        <v>-2.089490594555269E-2</v>
      </c>
      <c r="CP99" s="61">
        <f t="shared" ref="CP99" si="1366">+BL99-CA99</f>
        <v>-0.10310912142685341</v>
      </c>
      <c r="CQ99" s="61">
        <f t="shared" ref="CQ99" si="1367">+BM99-CB99</f>
        <v>-4.813788945229952E-2</v>
      </c>
      <c r="CR99" s="61">
        <f t="shared" ref="CR99" si="1368">+BN99-CC99</f>
        <v>1.0746348004147671E-2</v>
      </c>
      <c r="CS99" s="61">
        <f t="shared" ref="CS99" si="1369">+BO99-CD99</f>
        <v>-7.9677611163222917E-2</v>
      </c>
      <c r="CT99" s="61">
        <f t="shared" ref="CT99" si="1370">+BP99-CE99</f>
        <v>-9.8389678041826134E-2</v>
      </c>
      <c r="CU99" s="61">
        <f t="shared" ref="CU99" si="1371">+BQ99-CF99</f>
        <v>-0.20578616951053286</v>
      </c>
      <c r="CV99" s="61">
        <f t="shared" ref="CV99" si="1372">+BR99-CG99</f>
        <v>-2.8799516799739661E-2</v>
      </c>
      <c r="CW99" s="61">
        <f t="shared" ref="CW99" si="1373">+BS99-CH99</f>
        <v>-0.45197503016325724</v>
      </c>
      <c r="CX99" s="109">
        <f t="shared" ref="CX99" si="1374">+BT99-CI99</f>
        <v>-0.50073930102771946</v>
      </c>
      <c r="DB99" s="70"/>
    </row>
    <row r="100" spans="1:107" ht="13.5" thickBot="1" x14ac:dyDescent="0.25">
      <c r="A100" s="59">
        <f>+'Indice PondENGHO'!A99</f>
        <v>45658</v>
      </c>
      <c r="B100" s="53">
        <f>+'Indice PondENGHO'!B99</f>
        <v>1</v>
      </c>
      <c r="C100" s="53">
        <f>+'Indice PondENGHO'!C99</f>
        <v>2025</v>
      </c>
      <c r="D100" s="60">
        <f>+'Indice PondENGHO'!BL99</f>
        <v>7850.2138671875</v>
      </c>
      <c r="E100" s="60">
        <f>+'Indice PondENGHO'!BM99</f>
        <v>7849.91650390625</v>
      </c>
      <c r="F100" s="60">
        <f>+'Indice PondENGHO'!BN99</f>
        <v>7877.0390625</v>
      </c>
      <c r="G100" s="60">
        <f>+'Indice PondENGHO'!BO99</f>
        <v>7889.6259765625</v>
      </c>
      <c r="H100" s="60">
        <f>+'Indice PondENGHO'!BP99</f>
        <v>7884.61376953125</v>
      </c>
      <c r="I100" s="60">
        <f>+'Indice PondENGHO'!CD99</f>
        <v>7874.802734375</v>
      </c>
      <c r="K100" s="61">
        <f t="shared" ref="K100" si="1375">100*D$1*(D100-D99)/$I99</f>
        <v>0.18371370389732733</v>
      </c>
      <c r="L100" s="61">
        <f t="shared" ref="L100" si="1376">100*E$1*(E100-E99)/$I99</f>
        <v>0.25088590680058198</v>
      </c>
      <c r="M100" s="61">
        <f t="shared" ref="M100" si="1377">100*F$1*(F100-F99)/$I99</f>
        <v>0.30098790696838423</v>
      </c>
      <c r="N100" s="61">
        <f t="shared" ref="N100" si="1378">100*G$1*(G100-G99)/$I99</f>
        <v>0.4042997964391169</v>
      </c>
      <c r="O100" s="61">
        <f t="shared" ref="O100" si="1379">100*H$1*(H100-H99)/$I99</f>
        <v>0.65152776375501231</v>
      </c>
      <c r="P100" s="61">
        <f t="shared" ref="P100" si="1380">+SUM(K100:O100)</f>
        <v>1.7914150778604228</v>
      </c>
      <c r="Q100" s="61">
        <f t="shared" ref="Q100" si="1381">100*(I100/I99-1)</f>
        <v>1.7913787459982622</v>
      </c>
      <c r="S100" s="60">
        <f>+'Indice PondENGHO'!D99</f>
        <v>8103.31201171875</v>
      </c>
      <c r="T100" s="60">
        <f>+'Indice PondENGHO'!P99</f>
        <v>8140.2939453125</v>
      </c>
      <c r="U100" s="60">
        <f>+'Indice PondENGHO'!AB99</f>
        <v>8167.21142578125</v>
      </c>
      <c r="V100" s="60">
        <f>+'Indice PondENGHO'!AN99</f>
        <v>8182.7392578125</v>
      </c>
      <c r="W100" s="60">
        <f>+'Indice PondENGHO'!AZ99</f>
        <v>8200.0224609375</v>
      </c>
      <c r="Y100" s="61">
        <f t="shared" ref="Y100" si="1382">+S$1*(S100-S99)/D99</f>
        <v>8.1846790050490892E-2</v>
      </c>
      <c r="Z100" s="61">
        <f t="shared" ref="Z100" si="1383">+T$1*(T100-T99)/E99</f>
        <v>5.8071397297083945E-2</v>
      </c>
      <c r="AA100" s="61">
        <f t="shared" ref="AA100" si="1384">+U$1*(U100-U99)/F99</f>
        <v>4.8648451699223147E-2</v>
      </c>
      <c r="AB100" s="61">
        <f t="shared" ref="AB100" si="1385">+V$1*(V100-V99)/G99</f>
        <v>4.2746065710595846E-2</v>
      </c>
      <c r="AC100" s="61">
        <f t="shared" ref="AC100" si="1386">+W$1*(W100-W99)/H99</f>
        <v>3.4069361905942397E-2</v>
      </c>
      <c r="AE100" s="60">
        <f>+'Indice PondENGHO'!D99</f>
        <v>8103.31201171875</v>
      </c>
      <c r="AF100" s="60">
        <f>+'Indice PondENGHO'!E99</f>
        <v>6084.1328125</v>
      </c>
      <c r="AG100" s="60">
        <f>+'Indice PondENGHO'!F99</f>
        <v>6769.8505859375</v>
      </c>
      <c r="AH100" s="60">
        <f>+'Indice PondENGHO'!G99</f>
        <v>8140.7373046875</v>
      </c>
      <c r="AI100" s="60">
        <f>+'Indice PondENGHO'!H99</f>
        <v>7234.0048828125</v>
      </c>
      <c r="AJ100" s="60">
        <f>+'Indice PondENGHO'!I99</f>
        <v>9179.8974609375</v>
      </c>
      <c r="AK100" s="60">
        <f>+'Indice PondENGHO'!J99</f>
        <v>8345.853515625</v>
      </c>
      <c r="AL100" s="60">
        <f>+'Indice PondENGHO'!K99</f>
        <v>6978.703125</v>
      </c>
      <c r="AM100" s="60">
        <f>+'Indice PondENGHO'!L99</f>
        <v>7114.8203125</v>
      </c>
      <c r="AN100" s="60">
        <f>+'Indice PondENGHO'!M99</f>
        <v>6496.11083984375</v>
      </c>
      <c r="AO100" s="60">
        <f>+'Indice PondENGHO'!N99</f>
        <v>9147.416015625</v>
      </c>
      <c r="AP100" s="60">
        <f>+'Indice PondENGHO'!O99</f>
        <v>7667.265625</v>
      </c>
      <c r="AQ100" s="60">
        <f t="shared" ref="AQ100" si="1387">+D100</f>
        <v>7850.2138671875</v>
      </c>
      <c r="AR100" s="60"/>
      <c r="AS100" s="60">
        <f>+'Indice PondENGHO'!AZ99</f>
        <v>8200.0224609375</v>
      </c>
      <c r="AT100" s="60">
        <f>+'Indice PondENGHO'!BA99</f>
        <v>6085.60302734375</v>
      </c>
      <c r="AU100" s="60">
        <f>+'Indice PondENGHO'!BB99</f>
        <v>6970.58642578125</v>
      </c>
      <c r="AV100" s="60">
        <f>+'Indice PondENGHO'!BC99</f>
        <v>7631.88134765625</v>
      </c>
      <c r="AW100" s="60">
        <f>+'Indice PondENGHO'!BD99</f>
        <v>7233.2958984375</v>
      </c>
      <c r="AX100" s="60">
        <f>+'Indice PondENGHO'!BE99</f>
        <v>8937.6875</v>
      </c>
      <c r="AY100" s="60">
        <f>+'Indice PondENGHO'!BF99</f>
        <v>8195.4619140625</v>
      </c>
      <c r="AZ100" s="60">
        <f>+'Indice PondENGHO'!BG99</f>
        <v>6934.828125</v>
      </c>
      <c r="BA100" s="60">
        <f>+'Indice PondENGHO'!BH99</f>
        <v>7199.1884765625</v>
      </c>
      <c r="BB100" s="60">
        <f>+'Indice PondENGHO'!BI99</f>
        <v>6727.8955078125</v>
      </c>
      <c r="BC100" s="60">
        <f>+'Indice PondENGHO'!BJ99</f>
        <v>9120.0673828125</v>
      </c>
      <c r="BD100" s="60">
        <f>+'Indice PondENGHO'!BK99</f>
        <v>7622.251953125</v>
      </c>
      <c r="BE100" s="60">
        <f t="shared" ref="BE100" si="1388">+H100</f>
        <v>7884.61376953125</v>
      </c>
      <c r="BG100" s="61">
        <f t="shared" ref="BG100" si="1389">+AE$1*(AE100-AE99)/$AQ99</f>
        <v>8.1846790050490892E-2</v>
      </c>
      <c r="BH100" s="61">
        <f t="shared" ref="BH100" si="1390">+AF$1*(AF100-AF99)/$AQ99</f>
        <v>1.7961997592229439E-2</v>
      </c>
      <c r="BI100" s="61">
        <f t="shared" ref="BI100" si="1391">+AG$1*(AG100-AG99)/$AQ99</f>
        <v>8.6405982651236946E-2</v>
      </c>
      <c r="BJ100" s="61">
        <f t="shared" ref="BJ100" si="1392">+AH$1*(AH100-AH99)/$AQ99</f>
        <v>0.62599611150553092</v>
      </c>
      <c r="BK100" s="61">
        <f t="shared" ref="BK100" si="1393">+AI$1*(AI100-AI99)/$AQ99</f>
        <v>6.2293208389690165E-2</v>
      </c>
      <c r="BL100" s="61">
        <f t="shared" ref="BL100" si="1394">+AJ$1*(AJ100-AJ99)/$AQ99</f>
        <v>0.11287445284525979</v>
      </c>
      <c r="BM100" s="61">
        <f t="shared" ref="BM100" si="1395">+AK$1*(AK100-AK99)/$AQ99</f>
        <v>0.17017181034275139</v>
      </c>
      <c r="BN100" s="61">
        <f t="shared" ref="BN100" si="1396">+AL$1*(AL100-AL99)/$AQ99</f>
        <v>-0.10060328168661309</v>
      </c>
      <c r="BO100" s="61">
        <f t="shared" ref="BO100" si="1397">+AM$1*(AM100-AM99)/$AQ99</f>
        <v>0.1650679330088265</v>
      </c>
      <c r="BP100" s="61">
        <f t="shared" ref="BP100" si="1398">+AN$1*(AN100-AN99)/$AQ99</f>
        <v>7.123474118119183E-2</v>
      </c>
      <c r="BQ100" s="61">
        <f t="shared" ref="BQ100" si="1399">+AO$1*(AO100-AO99)/$AQ99</f>
        <v>0.2541612485785722</v>
      </c>
      <c r="BR100" s="61">
        <f t="shared" ref="BR100" si="1400">+AP$1*(AP100-AP99)/$AQ99</f>
        <v>8.1441998176737349E-2</v>
      </c>
      <c r="BS100" s="61">
        <f t="shared" ref="BS100" si="1401">+SUM(BG100:BR100)</f>
        <v>1.6288529926359043</v>
      </c>
      <c r="BT100" s="61">
        <f t="shared" ref="BT100" si="1402">100*(D100/D99-1)</f>
        <v>1.5046995026804177</v>
      </c>
      <c r="BV100" s="61">
        <f t="shared" ref="BV100" si="1403">+AS$1*(AS99-AS98)/$BE98</f>
        <v>0.21143092766371818</v>
      </c>
      <c r="BW100" s="61">
        <f t="shared" ref="BW100" si="1404">+AT$1*(AT100-AT99)/$BE99</f>
        <v>1.3877334747482624E-2</v>
      </c>
      <c r="BX100" s="61">
        <f t="shared" ref="BX100" si="1405">+AU$1*(AU100-AU99)/$BE99</f>
        <v>4.3021737044364392E-2</v>
      </c>
      <c r="BY100" s="61">
        <f t="shared" ref="BY100" si="1406">+AV$1*(AV100-AV99)/$BE99</f>
        <v>0.52226862296046206</v>
      </c>
      <c r="BZ100" s="61">
        <f t="shared" ref="BZ100" si="1407">+AW$1*(AW100-AW99)/$BE99</f>
        <v>0.10382487254568999</v>
      </c>
      <c r="CA100" s="61">
        <f t="shared" ref="CA100" si="1408">+AX$1*(AX100-AX99)/$BE99</f>
        <v>0.21897369576476633</v>
      </c>
      <c r="CB100" s="61">
        <f t="shared" ref="CB100" si="1409">+AY$1*(AY100-AY99)/$BE99</f>
        <v>0.1915145788983286</v>
      </c>
      <c r="CC100" s="61">
        <f t="shared" ref="CC100" si="1410">+AZ$1*(AZ100-AZ99)/$BE99</f>
        <v>-9.4376587028806552E-2</v>
      </c>
      <c r="CD100" s="61">
        <f t="shared" ref="CD100" si="1411">+BA$1*(BA100-BA99)/$BE99</f>
        <v>0.22298462565128083</v>
      </c>
      <c r="CE100" s="61">
        <f t="shared" ref="CE100" si="1412">+BB$1*(BB100-BB99)/$BE99</f>
        <v>0.13389621121871464</v>
      </c>
      <c r="CF100" s="61">
        <f t="shared" ref="CF100" si="1413">+BC$1*(BC100-BC99)/$BE99</f>
        <v>0.47690732747361125</v>
      </c>
      <c r="CG100" s="61">
        <f t="shared" ref="CG100" si="1414">+BD$1*(BD100-BD99)/$BE99</f>
        <v>0.12846602208919849</v>
      </c>
      <c r="CH100" s="61">
        <f t="shared" ref="CH100" si="1415">+SUM(BV100:CG100)</f>
        <v>2.1727893690288105</v>
      </c>
      <c r="CI100" s="53">
        <f t="shared" ref="CI100" si="1416">100*(H100/H99-1)</f>
        <v>2.0180027209536489</v>
      </c>
      <c r="CK100" s="110">
        <f t="shared" ref="CK100" si="1417">+BG100-BV101</f>
        <v>4.7777428144548495E-2</v>
      </c>
      <c r="CL100" s="110">
        <f t="shared" ref="CL100" si="1418">+BH100-BW100</f>
        <v>4.0846628447468152E-3</v>
      </c>
      <c r="CM100" s="110">
        <f t="shared" ref="CM100" si="1419">+BI100-BX100</f>
        <v>4.3384245606872554E-2</v>
      </c>
      <c r="CN100" s="110">
        <f t="shared" ref="CN100" si="1420">+BJ100-BY100</f>
        <v>0.10372748854506886</v>
      </c>
      <c r="CO100" s="110">
        <f t="shared" ref="CO100" si="1421">+BK100-BZ100</f>
        <v>-4.1531664155999827E-2</v>
      </c>
      <c r="CP100" s="110">
        <f t="shared" ref="CP100" si="1422">+BL100-CA100</f>
        <v>-0.10609924291950654</v>
      </c>
      <c r="CQ100" s="110">
        <f t="shared" ref="CQ100" si="1423">+BM100-CB100</f>
        <v>-2.1342768555577207E-2</v>
      </c>
      <c r="CR100" s="110">
        <f t="shared" ref="CR100" si="1424">+BN100-CC100</f>
        <v>-6.2266946578065363E-3</v>
      </c>
      <c r="CS100" s="110">
        <f t="shared" ref="CS100" si="1425">+BO100-CD100</f>
        <v>-5.7916692642454332E-2</v>
      </c>
      <c r="CT100" s="110">
        <f t="shared" ref="CT100" si="1426">+BP100-CE100</f>
        <v>-6.2661470037522815E-2</v>
      </c>
      <c r="CU100" s="110">
        <f t="shared" ref="CU100" si="1427">+BQ100-CF100</f>
        <v>-0.22274607889503906</v>
      </c>
      <c r="CV100" s="110">
        <f t="shared" ref="CV100" si="1428">+BR100-CG100</f>
        <v>-4.7024023912461146E-2</v>
      </c>
      <c r="CW100" s="61">
        <f t="shared" ref="CW100" si="1429">+BS100-CH100</f>
        <v>-0.54393637639290615</v>
      </c>
      <c r="CX100" s="109">
        <f t="shared" ref="CX100" si="1430">+BT100-CI100</f>
        <v>-0.51330321827323111</v>
      </c>
      <c r="DB100" s="70"/>
    </row>
    <row r="101" spans="1:107" ht="13.5" thickBot="1" x14ac:dyDescent="0.25">
      <c r="A101" s="59">
        <f>+'Indice PondENGHO'!A100</f>
        <v>45689</v>
      </c>
      <c r="B101" s="53">
        <f>+'Indice PondENGHO'!B100</f>
        <v>2</v>
      </c>
      <c r="C101" s="53">
        <f>+'Indice PondENGHO'!C100</f>
        <v>2025</v>
      </c>
      <c r="D101" s="60">
        <f>+'Indice PondENGHO'!BL100</f>
        <v>8014.22314453125</v>
      </c>
      <c r="E101" s="60">
        <f>+'Indice PondENGHO'!BM100</f>
        <v>8014.53125</v>
      </c>
      <c r="F101" s="60">
        <f>+'Indice PondENGHO'!BN100</f>
        <v>8043.97412109375</v>
      </c>
      <c r="G101" s="60">
        <f>+'Indice PondENGHO'!BO100</f>
        <v>8056.9921875</v>
      </c>
      <c r="H101" s="60">
        <f>+'Indice PondENGHO'!BP100</f>
        <v>8053.83544921875</v>
      </c>
      <c r="I101" s="60">
        <f>+'Indice PondENGHO'!CD100</f>
        <v>8041.8544921875</v>
      </c>
      <c r="K101" s="61">
        <f t="shared" ref="K101" si="1431">100*D$1*(D101-D100)/$I100</f>
        <v>0.25436295120369112</v>
      </c>
      <c r="L101" s="61">
        <f t="shared" ref="L101" si="1432">100*E$1*(E101-E100)/$I100</f>
        <v>0.32447773741646641</v>
      </c>
      <c r="M101" s="61">
        <f t="shared" ref="M101" si="1433">100*F$1*(F101-F100)/$I100</f>
        <v>0.37461493444629923</v>
      </c>
      <c r="N101" s="61">
        <f t="shared" ref="N101" si="1434">100*G$1*(G101-G100)/$I100</f>
        <v>0.47343161547883239</v>
      </c>
      <c r="O101" s="61">
        <f t="shared" ref="O101" si="1435">100*H$1*(H101-H100)/$I100</f>
        <v>0.69446854066021635</v>
      </c>
      <c r="P101" s="61">
        <f t="shared" ref="P101" si="1436">+SUM(K101:O101)</f>
        <v>2.1213557792055053</v>
      </c>
      <c r="Q101" s="61">
        <f t="shared" ref="Q101" si="1437">100*(I101/I100-1)</f>
        <v>2.1213453015564099</v>
      </c>
      <c r="S101" s="60">
        <f>+'Indice PondENGHO'!D100</f>
        <v>8267.0068359375</v>
      </c>
      <c r="T101" s="60">
        <f>+'Indice PondENGHO'!P100</f>
        <v>8303.10546875</v>
      </c>
      <c r="U101" s="60">
        <f>+'Indice PondENGHO'!AB100</f>
        <v>8329.322265625</v>
      </c>
      <c r="V101" s="60">
        <f>+'Indice PondENGHO'!AN100</f>
        <v>8345.4443359375</v>
      </c>
      <c r="W101" s="60">
        <f>+'Indice PondENGHO'!AZ100</f>
        <v>8360.658203125</v>
      </c>
      <c r="Y101" s="61">
        <f t="shared" ref="Y101" si="1438">+S$1*(S101-S100)/D100</f>
        <v>0.71888249268418691</v>
      </c>
      <c r="Z101" s="61">
        <f t="shared" ref="Z101" si="1439">+T$1*(T101-T100)/E100</f>
        <v>0.57438889342198973</v>
      </c>
      <c r="AA101" s="61">
        <f t="shared" ref="AA101" si="1440">+U$1*(U101-U100)/F100</f>
        <v>0.52223790863089592</v>
      </c>
      <c r="AB101" s="61">
        <f t="shared" ref="AB101" si="1441">+V$1*(V101-V100)/G100</f>
        <v>0.43473933124368325</v>
      </c>
      <c r="AC101" s="61">
        <f t="shared" ref="AC101" si="1442">+W$1*(W101-W100)/H100</f>
        <v>0.31983054264449101</v>
      </c>
      <c r="AE101" s="60">
        <f>+'Indice PondENGHO'!D100</f>
        <v>8267.0068359375</v>
      </c>
      <c r="AF101" s="60">
        <f>+'Indice PondENGHO'!E100</f>
        <v>6146.9443359375</v>
      </c>
      <c r="AG101" s="60">
        <f>+'Indice PondENGHO'!F100</f>
        <v>6889.4267578125</v>
      </c>
      <c r="AH101" s="60">
        <f>+'Indice PondENGHO'!G100</f>
        <v>8443.546875</v>
      </c>
      <c r="AI101" s="60">
        <f>+'Indice PondENGHO'!H100</f>
        <v>7306.2626953125</v>
      </c>
      <c r="AJ101" s="60">
        <f>+'Indice PondENGHO'!I100</f>
        <v>9369.140625</v>
      </c>
      <c r="AK101" s="60">
        <f>+'Indice PondENGHO'!J100</f>
        <v>8495.7529296875</v>
      </c>
      <c r="AL101" s="60">
        <f>+'Indice PondENGHO'!K100</f>
        <v>6949.349609375</v>
      </c>
      <c r="AM101" s="60">
        <f>+'Indice PondENGHO'!L100</f>
        <v>7310.4287109375</v>
      </c>
      <c r="AN101" s="60">
        <f>+'Indice PondENGHO'!M100</f>
        <v>6669.31689453125</v>
      </c>
      <c r="AO101" s="60">
        <f>+'Indice PondENGHO'!N100</f>
        <v>9346.744140625</v>
      </c>
      <c r="AP101" s="60">
        <f>+'Indice PondENGHO'!O100</f>
        <v>7886.8935546875</v>
      </c>
      <c r="AQ101" s="60">
        <f t="shared" ref="AQ101" si="1443">+D101</f>
        <v>8014.22314453125</v>
      </c>
      <c r="AR101" s="60"/>
      <c r="AS101" s="60">
        <f>+'Indice PondENGHO'!AZ100</f>
        <v>8360.658203125</v>
      </c>
      <c r="AT101" s="60">
        <f>+'Indice PondENGHO'!BA100</f>
        <v>6150.041015625</v>
      </c>
      <c r="AU101" s="60">
        <f>+'Indice PondENGHO'!BB100</f>
        <v>7102.82861328125</v>
      </c>
      <c r="AV101" s="60">
        <f>+'Indice PondENGHO'!BC100</f>
        <v>7931.94873046875</v>
      </c>
      <c r="AW101" s="60">
        <f>+'Indice PondENGHO'!BD100</f>
        <v>7310.2197265625</v>
      </c>
      <c r="AX101" s="60">
        <f>+'Indice PondENGHO'!BE100</f>
        <v>9119.48046875</v>
      </c>
      <c r="AY101" s="60">
        <f>+'Indice PondENGHO'!BF100</f>
        <v>8333.072265625</v>
      </c>
      <c r="AZ101" s="60">
        <f>+'Indice PondENGHO'!BG100</f>
        <v>6893.3173828125</v>
      </c>
      <c r="BA101" s="60">
        <f>+'Indice PondENGHO'!BH100</f>
        <v>7412.7099609375</v>
      </c>
      <c r="BB101" s="60">
        <f>+'Indice PondENGHO'!BI100</f>
        <v>6944.14892578125</v>
      </c>
      <c r="BC101" s="60">
        <f>+'Indice PondENGHO'!BJ100</f>
        <v>9322.0341796875</v>
      </c>
      <c r="BD101" s="60">
        <f>+'Indice PondENGHO'!BK100</f>
        <v>7851.63232421875</v>
      </c>
      <c r="BE101" s="60">
        <f t="shared" ref="BE101" si="1444">+H101</f>
        <v>8053.83544921875</v>
      </c>
      <c r="BG101" s="61">
        <f t="shared" ref="BG101" si="1445">+AE$1*(AE101-AE100)/$AQ100</f>
        <v>0.71888249268418691</v>
      </c>
      <c r="BH101" s="61">
        <f t="shared" ref="BH101" si="1446">+AF$1*(AF101-AF100)/$AQ100</f>
        <v>1.7791716060612476E-2</v>
      </c>
      <c r="BI101" s="61">
        <f t="shared" ref="BI101" si="1447">+AG$1*(AG101-AG100)/$AQ100</f>
        <v>0.12174037949249759</v>
      </c>
      <c r="BJ101" s="61">
        <f t="shared" ref="BJ101" si="1448">+AH$1*(AH101-AH100)/$AQ100</f>
        <v>0.54740399995313715</v>
      </c>
      <c r="BK101" s="61">
        <f t="shared" ref="BK101" si="1449">+AI$1*(AI101-AI100)/$AQ100</f>
        <v>3.7916754381066467E-2</v>
      </c>
      <c r="BL101" s="61">
        <f t="shared" ref="BL101" si="1450">+AJ$1*(AJ101-AJ100)/$AQ100</f>
        <v>0.10090148361216786</v>
      </c>
      <c r="BM101" s="61">
        <f t="shared" ref="BM101" si="1451">+AK$1*(AK101-AK100)/$AQ100</f>
        <v>0.19837535880017121</v>
      </c>
      <c r="BN101" s="61">
        <f t="shared" ref="BN101" si="1452">+AL$1*(AL101-AL100)/$AQ100</f>
        <v>-1.8754803961110542E-2</v>
      </c>
      <c r="BO101" s="61">
        <f t="shared" ref="BO101" si="1453">+AM$1*(AM101-AM100)/$AQ100</f>
        <v>0.19191966601221519</v>
      </c>
      <c r="BP101" s="61">
        <f t="shared" ref="BP101" si="1454">+AN$1*(AN101-AN100)/$AQ100</f>
        <v>3.6365780524474117E-2</v>
      </c>
      <c r="BQ101" s="61">
        <f t="shared" ref="BQ101" si="1455">+AO$1*(AO101-AO100)/$AQ100</f>
        <v>0.11143696209034397</v>
      </c>
      <c r="BR101" s="61">
        <f t="shared" ref="BR101" si="1456">+AP$1*(AP101-AP100)/$AQ100</f>
        <v>0.10265242587483672</v>
      </c>
      <c r="BS101" s="61">
        <f t="shared" ref="BS101" si="1457">+SUM(BG101:BR101)</f>
        <v>2.1666322155245989</v>
      </c>
      <c r="BT101" s="61">
        <f t="shared" ref="BT101" si="1458">100*(D101/D100-1)</f>
        <v>2.0892332376991618</v>
      </c>
      <c r="BV101" s="61">
        <f t="shared" ref="BV101" si="1459">+AS$1*(AS100-AS99)/$BE99</f>
        <v>3.4069361905942397E-2</v>
      </c>
      <c r="BW101" s="61">
        <f t="shared" ref="BW101" si="1460">+AT$1*(AT101-AT100)/$BE100</f>
        <v>1.5040692547098491E-2</v>
      </c>
      <c r="BX101" s="61">
        <f t="shared" ref="BX101" si="1461">+AU$1*(AU101-AU100)/$BE100</f>
        <v>0.10012346080503221</v>
      </c>
      <c r="BY101" s="61">
        <f t="shared" ref="BY101" si="1462">+AV$1*(AV101-AV100)/$BE100</f>
        <v>0.55638116619606626</v>
      </c>
      <c r="BZ101" s="61">
        <f t="shared" ref="BZ101" si="1463">+AW$1*(AW101-AW100)/$BE100</f>
        <v>6.824828483060312E-2</v>
      </c>
      <c r="CA101" s="61">
        <f t="shared" ref="CA101" si="1464">+AX$1*(AX101-AX100)/$BE100</f>
        <v>0.18437379286290656</v>
      </c>
      <c r="CB101" s="61">
        <f t="shared" ref="CB101" si="1465">+AY$1*(AY101-AY100)/$BE100</f>
        <v>0.2730470389476391</v>
      </c>
      <c r="CC101" s="61">
        <f t="shared" ref="CC101" si="1466">+AZ$1*(AZ101-AZ100)/$BE100</f>
        <v>-2.3984382311496653E-2</v>
      </c>
      <c r="CD101" s="61">
        <f t="shared" ref="CD101" si="1467">+BA$1*(BA101-BA100)/$BE100</f>
        <v>0.26393630643164823</v>
      </c>
      <c r="CE101" s="61">
        <f t="shared" ref="CE101" si="1468">+BB$1*(BB101-BB100)/$BE100</f>
        <v>0.10323345737959126</v>
      </c>
      <c r="CF101" s="61">
        <f t="shared" ref="CF101" si="1469">+BC$1*(BC101-BC100)/$BE100</f>
        <v>0.20905976161220402</v>
      </c>
      <c r="CG101" s="61">
        <f t="shared" ref="CG101" si="1470">+BD$1*(BD101-BD100)/$BE100</f>
        <v>0.14569472176451922</v>
      </c>
      <c r="CH101" s="61">
        <f t="shared" ref="CH101" si="1471">+SUM(BV101:CG101)</f>
        <v>1.9292236629717541</v>
      </c>
      <c r="CI101" s="53">
        <f t="shared" ref="CI101" si="1472">100*(H101/H100-1)</f>
        <v>2.1462266210353631</v>
      </c>
      <c r="CK101" s="110">
        <f t="shared" ref="CK101" si="1473">+BG101-BV102</f>
        <v>0.71888249268418691</v>
      </c>
      <c r="CL101" s="110">
        <f t="shared" ref="CL101" si="1474">+BH101-BW101</f>
        <v>2.7510235135139848E-3</v>
      </c>
      <c r="CM101" s="110">
        <f t="shared" ref="CM101" si="1475">+BI101-BX101</f>
        <v>2.1616918687465389E-2</v>
      </c>
      <c r="CN101" s="110">
        <f t="shared" ref="CN101" si="1476">+BJ101-BY101</f>
        <v>-8.9771662429291021E-3</v>
      </c>
      <c r="CO101" s="110">
        <f t="shared" ref="CO101" si="1477">+BK101-BZ101</f>
        <v>-3.0331530449536653E-2</v>
      </c>
      <c r="CP101" s="110">
        <f t="shared" ref="CP101" si="1478">+BL101-CA101</f>
        <v>-8.3472309250738702E-2</v>
      </c>
      <c r="CQ101" s="110">
        <f t="shared" ref="CQ101" si="1479">+BM101-CB101</f>
        <v>-7.4671680147467889E-2</v>
      </c>
      <c r="CR101" s="110">
        <f t="shared" ref="CR101" si="1480">+BN101-CC101</f>
        <v>5.2295783503861111E-3</v>
      </c>
      <c r="CS101" s="110">
        <f t="shared" ref="CS101" si="1481">+BO101-CD101</f>
        <v>-7.2016640419433037E-2</v>
      </c>
      <c r="CT101" s="110">
        <f t="shared" ref="CT101" si="1482">+BP101-CE101</f>
        <v>-6.6867676855117145E-2</v>
      </c>
      <c r="CU101" s="110">
        <f t="shared" ref="CU101" si="1483">+BQ101-CF101</f>
        <v>-9.7622799521860051E-2</v>
      </c>
      <c r="CV101" s="110">
        <f t="shared" ref="CV101" si="1484">+BR101-CG101</f>
        <v>-4.3042295889682503E-2</v>
      </c>
      <c r="CW101" s="61">
        <f t="shared" ref="CW101" si="1485">+BS101-CH101</f>
        <v>0.23740855255284488</v>
      </c>
      <c r="CX101" s="109">
        <f t="shared" ref="CX101" si="1486">+BT101-CI101</f>
        <v>-5.6993383336201298E-2</v>
      </c>
      <c r="DB101" s="70"/>
    </row>
    <row r="102" spans="1:107" ht="13.5" thickBot="1" x14ac:dyDescent="0.25">
      <c r="DB102" s="69" t="s">
        <v>88</v>
      </c>
      <c r="DC102" s="53">
        <v>0.71888249268418691</v>
      </c>
    </row>
    <row r="103" spans="1:107" ht="13.5" thickBot="1" x14ac:dyDescent="0.25">
      <c r="DB103" s="69" t="s">
        <v>90</v>
      </c>
      <c r="DC103" s="53">
        <v>2.1616918687465389E-2</v>
      </c>
    </row>
    <row r="104" spans="1:107" ht="13.5" thickBot="1" x14ac:dyDescent="0.25">
      <c r="DB104" s="69" t="s">
        <v>95</v>
      </c>
      <c r="DC104" s="53">
        <v>5.2295783503861111E-3</v>
      </c>
    </row>
    <row r="105" spans="1:107" ht="13.5" thickBot="1" x14ac:dyDescent="0.25">
      <c r="DB105" s="69" t="s">
        <v>89</v>
      </c>
      <c r="DC105" s="53">
        <v>2.7510235135139848E-3</v>
      </c>
    </row>
    <row r="106" spans="1:107" ht="13.5" thickBot="1" x14ac:dyDescent="0.25">
      <c r="DB106" s="69" t="s">
        <v>91</v>
      </c>
      <c r="DC106" s="53">
        <v>-8.9771662429291021E-3</v>
      </c>
    </row>
    <row r="107" spans="1:107" ht="13.5" thickBot="1" x14ac:dyDescent="0.25">
      <c r="DB107" s="69" t="s">
        <v>92</v>
      </c>
      <c r="DC107" s="53">
        <v>-3.0331530449536653E-2</v>
      </c>
    </row>
    <row r="108" spans="1:107" ht="13.5" thickBot="1" x14ac:dyDescent="0.25">
      <c r="DB108" s="120" t="s">
        <v>99</v>
      </c>
      <c r="DC108" s="53">
        <v>-4.3042295889682503E-2</v>
      </c>
    </row>
    <row r="109" spans="1:107" ht="13.5" thickBot="1" x14ac:dyDescent="0.25">
      <c r="DB109" s="69" t="s">
        <v>97</v>
      </c>
      <c r="DC109" s="53">
        <v>-6.6867676855117145E-2</v>
      </c>
    </row>
    <row r="110" spans="1:107" ht="13.5" thickBot="1" x14ac:dyDescent="0.25">
      <c r="DB110" s="69" t="s">
        <v>96</v>
      </c>
      <c r="DC110" s="53">
        <v>-7.2016640419433037E-2</v>
      </c>
    </row>
    <row r="111" spans="1:107" ht="13.5" thickBot="1" x14ac:dyDescent="0.25">
      <c r="DB111" s="69" t="s">
        <v>94</v>
      </c>
      <c r="DC111" s="53">
        <v>-7.4671680147467889E-2</v>
      </c>
    </row>
    <row r="112" spans="1:107" ht="13.5" thickBot="1" x14ac:dyDescent="0.25">
      <c r="DB112" s="70" t="s">
        <v>93</v>
      </c>
      <c r="DC112" s="53">
        <v>-8.3472309250738702E-2</v>
      </c>
    </row>
    <row r="113" spans="106:107" x14ac:dyDescent="0.2">
      <c r="DB113" s="121" t="s">
        <v>98</v>
      </c>
      <c r="DC113" s="53">
        <v>-9.7622799521860051E-2</v>
      </c>
    </row>
  </sheetData>
  <autoFilter ref="DB101:DC113" xr:uid="{F3BDB308-5D2E-4D98-B3C9-C4235010DAC5}">
    <sortState xmlns:xlrd2="http://schemas.microsoft.com/office/spreadsheetml/2017/richdata2" ref="DB102:DC113">
      <sortCondition descending="1" ref="DC101:DC113"/>
    </sortState>
  </autoFilter>
  <sortState xmlns:xlrd2="http://schemas.microsoft.com/office/spreadsheetml/2017/richdata2" ref="DB84:DC95">
    <sortCondition ref="DB84:DB95"/>
  </sortState>
  <conditionalFormatting sqref="CK100:CV10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K101:CV10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1B5B9-4F35-43A8-B13A-8CC8B4232C9C}">
  <dimension ref="B2:I19"/>
  <sheetViews>
    <sheetView zoomScale="130" zoomScaleNormal="130" workbookViewId="0">
      <selection activeCell="C1" sqref="C1"/>
    </sheetView>
  </sheetViews>
  <sheetFormatPr baseColWidth="10" defaultColWidth="11.5703125" defaultRowHeight="15" x14ac:dyDescent="0.25"/>
  <cols>
    <col min="9" max="9" width="11.85546875" bestFit="1" customWidth="1"/>
  </cols>
  <sheetData>
    <row r="2" spans="2:9" x14ac:dyDescent="0.25">
      <c r="B2" s="108" t="s">
        <v>1</v>
      </c>
      <c r="C2" s="108">
        <f>+MONTH(MAX('Incidencia Mensual'!A3:A100000))</f>
        <v>2</v>
      </c>
    </row>
    <row r="3" spans="2:9" x14ac:dyDescent="0.25">
      <c r="B3" s="108" t="s">
        <v>167</v>
      </c>
      <c r="C3" s="108">
        <f>+YEAR(MAX('Incidencia Mensual'!A4:A100001))</f>
        <v>2025</v>
      </c>
      <c r="E3">
        <v>2</v>
      </c>
      <c r="F3">
        <f>+E3+1</f>
        <v>3</v>
      </c>
      <c r="G3">
        <f t="shared" ref="G3:I3" si="0">+F3+1</f>
        <v>4</v>
      </c>
      <c r="H3">
        <f t="shared" si="0"/>
        <v>5</v>
      </c>
      <c r="I3">
        <f t="shared" si="0"/>
        <v>6</v>
      </c>
    </row>
    <row r="6" spans="2:9" x14ac:dyDescent="0.25">
      <c r="E6" s="85" t="s">
        <v>168</v>
      </c>
      <c r="F6" s="85" t="s">
        <v>169</v>
      </c>
      <c r="G6" s="85" t="s">
        <v>170</v>
      </c>
      <c r="H6" s="85" t="s">
        <v>171</v>
      </c>
      <c r="I6" s="85" t="s">
        <v>172</v>
      </c>
    </row>
    <row r="7" spans="2:9" x14ac:dyDescent="0.25">
      <c r="B7">
        <f>+C2</f>
        <v>2</v>
      </c>
      <c r="C7">
        <f>+C3-1</f>
        <v>2024</v>
      </c>
      <c r="D7" s="84">
        <f>+DATE(C7,B7,1)</f>
        <v>45323</v>
      </c>
      <c r="E7" s="3">
        <f>+VLOOKUP($D7,'Infla Mensual PondENGHO'!$BL:$BQ,E$3,FALSE)</f>
        <v>0.11934767985630823</v>
      </c>
      <c r="F7" s="3">
        <f>+VLOOKUP($D7,'Infla Mensual PondENGHO'!$BL:$BQ,F$3,FALSE)</f>
        <v>0.12555251575093052</v>
      </c>
      <c r="G7" s="3">
        <f>+VLOOKUP($D7,'Infla Mensual PondENGHO'!$BL:$BQ,G$3,FALSE)</f>
        <v>0.12605735998005674</v>
      </c>
      <c r="H7" s="3">
        <f>+VLOOKUP($D7,'Infla Mensual PondENGHO'!$BL:$BQ,H$3,FALSE)</f>
        <v>0.13014981724374164</v>
      </c>
      <c r="I7" s="3">
        <f>+VLOOKUP($D7,'Infla Mensual PondENGHO'!$BL:$BQ,I$3,FALSE)</f>
        <v>0.13243922815442111</v>
      </c>
    </row>
    <row r="8" spans="2:9" x14ac:dyDescent="0.25">
      <c r="B8">
        <f>+C2+1</f>
        <v>3</v>
      </c>
      <c r="C8">
        <f>+C3-1</f>
        <v>2024</v>
      </c>
      <c r="D8" s="84">
        <f>+DATE(C8,B8,1)</f>
        <v>45352</v>
      </c>
      <c r="E8" s="3">
        <f>+VLOOKUP($D8,'Infla Mensual PondENGHO'!$BL:$BQ,E$3,FALSE)</f>
        <v>9.4711906326853113E-2</v>
      </c>
      <c r="F8" s="3">
        <f>+VLOOKUP($D8,'Infla Mensual PondENGHO'!$BL:$BQ,F$3,FALSE)</f>
        <v>9.7757560384864162E-2</v>
      </c>
      <c r="G8" s="3">
        <f>+VLOOKUP($D8,'Infla Mensual PondENGHO'!$BL:$BQ,G$3,FALSE)</f>
        <v>9.9341407929970371E-2</v>
      </c>
      <c r="H8" s="3">
        <f>+VLOOKUP($D8,'Infla Mensual PondENGHO'!$BL:$BQ,H$3,FALSE)</f>
        <v>0.10020414373529163</v>
      </c>
      <c r="I8" s="3">
        <f>+VLOOKUP($D8,'Infla Mensual PondENGHO'!$BL:$BQ,I$3,FALSE)</f>
        <v>0.10026999197653286</v>
      </c>
    </row>
    <row r="9" spans="2:9" x14ac:dyDescent="0.25">
      <c r="B9">
        <f t="shared" ref="B9:B16" si="1">+IF(B8=12,1,+B8+1)</f>
        <v>4</v>
      </c>
      <c r="C9">
        <f t="shared" ref="C9:C19" si="2">+IF(B9=1,+C8+1,C8)</f>
        <v>2024</v>
      </c>
      <c r="D9" s="84">
        <f t="shared" ref="D9:D19" si="3">+DATE(C9,B9,1)</f>
        <v>45383</v>
      </c>
      <c r="E9" s="3">
        <f>+VLOOKUP($D9,'Infla Mensual PondENGHO'!$BL:$BQ,E$3,FALSE)</f>
        <v>8.3480554448666089E-2</v>
      </c>
      <c r="F9" s="3">
        <f>+VLOOKUP($D9,'Infla Mensual PondENGHO'!$BL:$BQ,F$3,FALSE)</f>
        <v>8.6089228499772297E-2</v>
      </c>
      <c r="G9" s="3">
        <f>+VLOOKUP($D9,'Infla Mensual PondENGHO'!$BL:$BQ,G$3,FALSE)</f>
        <v>8.7331189414535215E-2</v>
      </c>
      <c r="H9" s="3">
        <f>+VLOOKUP($D9,'Infla Mensual PondENGHO'!$BL:$BQ,H$3,FALSE)</f>
        <v>8.7100684008103446E-2</v>
      </c>
      <c r="I9" s="3">
        <f>+VLOOKUP($D9,'Infla Mensual PondENGHO'!$BL:$BQ,I$3,FALSE)</f>
        <v>8.9348053266062655E-2</v>
      </c>
    </row>
    <row r="10" spans="2:9" x14ac:dyDescent="0.25">
      <c r="B10">
        <f t="shared" si="1"/>
        <v>5</v>
      </c>
      <c r="C10">
        <f t="shared" si="2"/>
        <v>2024</v>
      </c>
      <c r="D10" s="84">
        <f t="shared" si="3"/>
        <v>45413</v>
      </c>
      <c r="E10" s="3">
        <f>+VLOOKUP($D10,'Infla Mensual PondENGHO'!$BL:$BQ,E$3,FALSE)</f>
        <v>4.9567820957596931E-2</v>
      </c>
      <c r="F10" s="3">
        <f>+VLOOKUP($D10,'Infla Mensual PondENGHO'!$BL:$BQ,F$3,FALSE)</f>
        <v>4.8810277158103155E-2</v>
      </c>
      <c r="G10" s="3">
        <f>+VLOOKUP($D10,'Infla Mensual PondENGHO'!$BL:$BQ,G$3,FALSE)</f>
        <v>4.7805215297621384E-2</v>
      </c>
      <c r="H10" s="3">
        <f>+VLOOKUP($D10,'Infla Mensual PondENGHO'!$BL:$BQ,H$3,FALSE)</f>
        <v>4.6482757590940782E-2</v>
      </c>
      <c r="I10" s="3">
        <f>+VLOOKUP($D10,'Infla Mensual PondENGHO'!$BL:$BQ,I$3,FALSE)</f>
        <v>4.4805339607987937E-2</v>
      </c>
    </row>
    <row r="11" spans="2:9" x14ac:dyDescent="0.25">
      <c r="B11">
        <f t="shared" si="1"/>
        <v>6</v>
      </c>
      <c r="C11">
        <f t="shared" si="2"/>
        <v>2024</v>
      </c>
      <c r="D11" s="84">
        <f t="shared" si="3"/>
        <v>45444</v>
      </c>
      <c r="E11" s="3">
        <f>+VLOOKUP($D11,'Infla Mensual PondENGHO'!$BL:$BQ,E$3,FALSE)</f>
        <v>5.4473378432063457E-2</v>
      </c>
      <c r="F11" s="3">
        <f>+VLOOKUP($D11,'Infla Mensual PondENGHO'!$BL:$BQ,F$3,FALSE)</f>
        <v>5.4373529339240001E-2</v>
      </c>
      <c r="G11" s="3">
        <f>+VLOOKUP($D11,'Infla Mensual PondENGHO'!$BL:$BQ,G$3,FALSE)</f>
        <v>5.4373189623958984E-2</v>
      </c>
      <c r="H11" s="3">
        <f>+VLOOKUP($D11,'Infla Mensual PondENGHO'!$BL:$BQ,H$3,FALSE)</f>
        <v>5.378438367209748E-2</v>
      </c>
      <c r="I11" s="3">
        <f>+VLOOKUP($D11,'Infla Mensual PondENGHO'!$BL:$BQ,I$3,FALSE)</f>
        <v>5.3607342499682353E-2</v>
      </c>
    </row>
    <row r="12" spans="2:9" x14ac:dyDescent="0.25">
      <c r="B12">
        <f t="shared" si="1"/>
        <v>7</v>
      </c>
      <c r="C12">
        <f t="shared" si="2"/>
        <v>2024</v>
      </c>
      <c r="D12" s="84">
        <f t="shared" si="3"/>
        <v>45474</v>
      </c>
      <c r="E12" s="3">
        <f>+VLOOKUP($D12,'Infla Mensual PondENGHO'!$BL:$BQ,E$3,FALSE)</f>
        <v>4.9117137803997846E-2</v>
      </c>
      <c r="F12" s="3">
        <f>+VLOOKUP($D12,'Infla Mensual PondENGHO'!$BL:$BQ,F$3,FALSE)</f>
        <v>4.8952341751701267E-2</v>
      </c>
      <c r="G12" s="3">
        <f>+VLOOKUP($D12,'Infla Mensual PondENGHO'!$BL:$BQ,G$3,FALSE)</f>
        <v>4.9100459715806233E-2</v>
      </c>
      <c r="H12" s="3">
        <f>+VLOOKUP($D12,'Infla Mensual PondENGHO'!$BL:$BQ,H$3,FALSE)</f>
        <v>4.8751563531479691E-2</v>
      </c>
      <c r="I12" s="3">
        <f>+VLOOKUP($D12,'Infla Mensual PondENGHO'!$BL:$BQ,I$3,FALSE)</f>
        <v>4.8826984581953115E-2</v>
      </c>
    </row>
    <row r="13" spans="2:9" x14ac:dyDescent="0.25">
      <c r="B13">
        <f t="shared" si="1"/>
        <v>8</v>
      </c>
      <c r="C13">
        <f t="shared" si="2"/>
        <v>2024</v>
      </c>
      <c r="D13" s="84">
        <f t="shared" si="3"/>
        <v>45505</v>
      </c>
      <c r="E13" s="3">
        <f>+VLOOKUP($D13,'Infla Mensual PondENGHO'!$BL:$BQ,E$3,FALSE)</f>
        <v>4.3169934894149442E-2</v>
      </c>
      <c r="F13" s="3">
        <f>+VLOOKUP($D13,'Infla Mensual PondENGHO'!$BL:$BQ,F$3,FALSE)</f>
        <v>4.3479385966803896E-2</v>
      </c>
      <c r="G13" s="3">
        <f>+VLOOKUP($D13,'Infla Mensual PondENGHO'!$BL:$BQ,G$3,FALSE)</f>
        <v>4.3120547373697082E-2</v>
      </c>
      <c r="H13" s="3">
        <f>+VLOOKUP($D13,'Infla Mensual PondENGHO'!$BL:$BQ,H$3,FALSE)</f>
        <v>4.3594260757631842E-2</v>
      </c>
      <c r="I13" s="3">
        <f>+VLOOKUP($D13,'Infla Mensual PondENGHO'!$BL:$BQ,I$3,FALSE)</f>
        <v>4.3906058949553461E-2</v>
      </c>
    </row>
    <row r="14" spans="2:9" x14ac:dyDescent="0.25">
      <c r="B14">
        <f t="shared" si="1"/>
        <v>9</v>
      </c>
      <c r="C14">
        <f t="shared" si="2"/>
        <v>2024</v>
      </c>
      <c r="D14" s="84">
        <f t="shared" si="3"/>
        <v>45536</v>
      </c>
      <c r="E14" s="3">
        <f>+VLOOKUP($D14,'Infla Mensual PondENGHO'!$BL:$BQ,E$3,FALSE)</f>
        <v>2.9164071429276683E-2</v>
      </c>
      <c r="F14" s="3">
        <f>+VLOOKUP($D14,'Infla Mensual PondENGHO'!$BL:$BQ,F$3,FALSE)</f>
        <v>3.0367766242743954E-2</v>
      </c>
      <c r="G14" s="3">
        <f>+VLOOKUP($D14,'Infla Mensual PondENGHO'!$BL:$BQ,G$3,FALSE)</f>
        <v>3.0823419449936829E-2</v>
      </c>
      <c r="H14" s="3">
        <f>+VLOOKUP($D14,'Infla Mensual PondENGHO'!$BL:$BQ,H$3,FALSE)</f>
        <v>3.168428072092766E-2</v>
      </c>
      <c r="I14" s="3">
        <f>+VLOOKUP($D14,'Infla Mensual PondENGHO'!$BL:$BQ,I$3,FALSE)</f>
        <v>3.2798411069770328E-2</v>
      </c>
    </row>
    <row r="15" spans="2:9" x14ac:dyDescent="0.25">
      <c r="B15">
        <f t="shared" si="1"/>
        <v>10</v>
      </c>
      <c r="C15">
        <f t="shared" si="2"/>
        <v>2024</v>
      </c>
      <c r="D15" s="84">
        <f t="shared" si="3"/>
        <v>45566</v>
      </c>
      <c r="E15" s="3">
        <f>+VLOOKUP($D15,'Infla Mensual PondENGHO'!$BL:$BQ,E$3,FALSE)</f>
        <v>2.4614440847600116E-2</v>
      </c>
      <c r="F15" s="3">
        <f>+VLOOKUP($D15,'Infla Mensual PondENGHO'!$BL:$BQ,F$3,FALSE)</f>
        <v>2.5919369018797322E-2</v>
      </c>
      <c r="G15" s="3">
        <f>+VLOOKUP($D15,'Infla Mensual PondENGHO'!$BL:$BQ,G$3,FALSE)</f>
        <v>2.6579525552866468E-2</v>
      </c>
      <c r="H15" s="3">
        <f>+VLOOKUP($D15,'Infla Mensual PondENGHO'!$BL:$BQ,H$3,FALSE)</f>
        <v>2.7534082563684947E-2</v>
      </c>
      <c r="I15" s="3">
        <f>+VLOOKUP($D15,'Infla Mensual PondENGHO'!$BL:$BQ,I$3,FALSE)</f>
        <v>2.9324594942012228E-2</v>
      </c>
    </row>
    <row r="16" spans="2:9" x14ac:dyDescent="0.25">
      <c r="B16">
        <f t="shared" si="1"/>
        <v>11</v>
      </c>
      <c r="C16">
        <f t="shared" si="2"/>
        <v>2024</v>
      </c>
      <c r="D16" s="84">
        <f t="shared" si="3"/>
        <v>45597</v>
      </c>
      <c r="E16" s="3">
        <f>+VLOOKUP($D16,'Infla Mensual PondENGHO'!$BL:$BQ,E$3,FALSE)</f>
        <v>2.291115580644898E-2</v>
      </c>
      <c r="F16" s="3">
        <f>+VLOOKUP($D16,'Infla Mensual PondENGHO'!$BL:$BQ,F$3,FALSE)</f>
        <v>2.50346996347659E-2</v>
      </c>
      <c r="G16" s="3">
        <f>+VLOOKUP($D16,'Infla Mensual PondENGHO'!$BL:$BQ,G$3,FALSE)</f>
        <v>2.57868967001742E-2</v>
      </c>
      <c r="H16" s="3">
        <f>+VLOOKUP($D16,'Infla Mensual PondENGHO'!$BL:$BQ,H$3,FALSE)</f>
        <v>2.7210554174945889E-2</v>
      </c>
      <c r="I16" s="3">
        <f>+VLOOKUP($D16,'Infla Mensual PondENGHO'!$BL:$BQ,I$3,FALSE)</f>
        <v>2.8724349865401955E-2</v>
      </c>
    </row>
    <row r="17" spans="2:9" x14ac:dyDescent="0.25">
      <c r="B17">
        <f>+IF(B16=12,1,+B16+1)</f>
        <v>12</v>
      </c>
      <c r="C17">
        <f t="shared" si="2"/>
        <v>2024</v>
      </c>
      <c r="D17" s="84">
        <f t="shared" si="3"/>
        <v>45627</v>
      </c>
      <c r="E17" s="3">
        <f>+VLOOKUP($D17,'Infla Mensual PondENGHO'!$BL:$BQ,E$3,FALSE)</f>
        <v>2.0985467037916594E-2</v>
      </c>
      <c r="F17" s="3">
        <f>+VLOOKUP($D17,'Infla Mensual PondENGHO'!$BL:$BQ,F$3,FALSE)</f>
        <v>2.2841154058538038E-2</v>
      </c>
      <c r="G17" s="3">
        <f>+VLOOKUP($D17,'Infla Mensual PondENGHO'!$BL:$BQ,G$3,FALSE)</f>
        <v>2.3546447626223044E-2</v>
      </c>
      <c r="H17" s="3">
        <f>+VLOOKUP($D17,'Infla Mensual PondENGHO'!$BL:$BQ,H$3,FALSE)</f>
        <v>2.4433062565627051E-2</v>
      </c>
      <c r="I17" s="3">
        <f>+VLOOKUP($D17,'Infla Mensual PondENGHO'!$BL:$BQ,I$3,FALSE)</f>
        <v>2.5992860048193789E-2</v>
      </c>
    </row>
    <row r="18" spans="2:9" x14ac:dyDescent="0.25">
      <c r="B18">
        <f t="shared" ref="B18:B19" si="4">+IF(B17=12,1,+B17+1)</f>
        <v>1</v>
      </c>
      <c r="C18">
        <f t="shared" si="2"/>
        <v>2025</v>
      </c>
      <c r="D18" s="84">
        <f t="shared" si="3"/>
        <v>45658</v>
      </c>
      <c r="E18" s="3">
        <f>+VLOOKUP($D18,'Infla Mensual PondENGHO'!$BL:$BQ,E$3,FALSE)</f>
        <v>1.5046995026804177E-2</v>
      </c>
      <c r="F18" s="3">
        <f>+VLOOKUP($D18,'Infla Mensual PondENGHO'!$BL:$BQ,F$3,FALSE)</f>
        <v>1.6186671674500275E-2</v>
      </c>
      <c r="G18" s="3">
        <f>+VLOOKUP($D18,'Infla Mensual PondENGHO'!$BL:$BQ,G$3,FALSE)</f>
        <v>1.701232751499604E-2</v>
      </c>
      <c r="H18" s="3">
        <f>+VLOOKUP($D18,'Infla Mensual PondENGHO'!$BL:$BQ,H$3,FALSE)</f>
        <v>1.8119465361628562E-2</v>
      </c>
      <c r="I18" s="3">
        <f>+VLOOKUP($D18,'Infla Mensual PondENGHO'!$BL:$BQ,I$3,FALSE)</f>
        <v>2.0180027209536489E-2</v>
      </c>
    </row>
    <row r="19" spans="2:9" x14ac:dyDescent="0.25">
      <c r="B19">
        <f t="shared" si="4"/>
        <v>2</v>
      </c>
      <c r="C19">
        <f t="shared" si="2"/>
        <v>2025</v>
      </c>
      <c r="D19" s="84">
        <f t="shared" si="3"/>
        <v>45689</v>
      </c>
      <c r="E19" s="3">
        <f>+VLOOKUP($D19,'Infla Mensual PondENGHO'!$BL:$BQ,E$3,FALSE)</f>
        <v>2.0892332376991618E-2</v>
      </c>
      <c r="F19" s="3">
        <f>+VLOOKUP($D19,'Infla Mensual PondENGHO'!$BL:$BQ,F$3,FALSE)</f>
        <v>2.0970254398481103E-2</v>
      </c>
      <c r="G19" s="3">
        <f>+VLOOKUP($D19,'Infla Mensual PondENGHO'!$BL:$BQ,G$3,FALSE)</f>
        <v>2.1192615304965745E-2</v>
      </c>
      <c r="H19" s="3">
        <f>+VLOOKUP($D19,'Infla Mensual PondENGHO'!$BL:$BQ,H$3,FALSE)</f>
        <v>2.1213453138930749E-2</v>
      </c>
      <c r="I19" s="3">
        <f>+VLOOKUP($D19,'Infla Mensual PondENGHO'!$BL:$BQ,I$3,FALSE)</f>
        <v>2.1462266210353631E-2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DD07C-651E-49E1-903C-1EEB19FC96ED}">
  <sheetPr>
    <tabColor rgb="FF00B0F0"/>
  </sheetPr>
  <dimension ref="A1:DJ102"/>
  <sheetViews>
    <sheetView zoomScale="139" zoomScaleNormal="115" workbookViewId="0">
      <pane xSplit="3" ySplit="3" topLeftCell="BF88" activePane="bottomRight" state="frozen"/>
      <selection pane="topRight" activeCell="D1" sqref="D1"/>
      <selection pane="bottomLeft" activeCell="A4" sqref="A4"/>
      <selection pane="bottomRight" activeCell="A102" sqref="A102:XFD102"/>
    </sheetView>
  </sheetViews>
  <sheetFormatPr baseColWidth="10" defaultColWidth="11.5703125" defaultRowHeight="15" x14ac:dyDescent="0.25"/>
  <cols>
    <col min="1" max="1" width="7.42578125" bestFit="1" customWidth="1"/>
    <col min="3" max="3" width="7" customWidth="1"/>
    <col min="4" max="4" width="9.42578125" style="8" bestFit="1" customWidth="1"/>
    <col min="5" max="12" width="9.42578125" bestFit="1" customWidth="1"/>
    <col min="13" max="14" width="10.42578125" bestFit="1" customWidth="1"/>
    <col min="15" max="15" width="10.42578125" style="9" bestFit="1" customWidth="1"/>
    <col min="16" max="16" width="9.42578125" style="8" bestFit="1" customWidth="1"/>
    <col min="17" max="24" width="9.42578125" bestFit="1" customWidth="1"/>
    <col min="25" max="26" width="10.42578125" bestFit="1" customWidth="1"/>
    <col min="27" max="27" width="10.42578125" style="9" bestFit="1" customWidth="1"/>
    <col min="28" max="28" width="9.42578125" style="8" bestFit="1" customWidth="1"/>
    <col min="29" max="36" width="9.42578125" bestFit="1" customWidth="1"/>
    <col min="37" max="38" width="10.42578125" bestFit="1" customWidth="1"/>
    <col min="39" max="39" width="10.42578125" style="9" bestFit="1" customWidth="1"/>
    <col min="40" max="40" width="9.42578125" style="8" bestFit="1" customWidth="1"/>
    <col min="41" max="48" width="9.42578125" bestFit="1" customWidth="1"/>
    <col min="49" max="50" width="10.42578125" bestFit="1" customWidth="1"/>
    <col min="51" max="51" width="10.42578125" style="9" bestFit="1" customWidth="1"/>
    <col min="52" max="52" width="9.42578125" style="8" bestFit="1" customWidth="1"/>
    <col min="53" max="60" width="9.42578125" bestFit="1" customWidth="1"/>
    <col min="61" max="62" width="10.42578125" bestFit="1" customWidth="1"/>
    <col min="63" max="63" width="10.42578125" style="9" bestFit="1" customWidth="1"/>
    <col min="64" max="64" width="10.42578125" customWidth="1"/>
    <col min="65" max="65" width="11.42578125" style="8"/>
    <col min="69" max="69" width="11.42578125" style="9"/>
    <col min="70" max="70" width="8.42578125" style="8" bestFit="1" customWidth="1"/>
    <col min="71" max="78" width="8.42578125" bestFit="1" customWidth="1"/>
    <col min="79" max="80" width="9.42578125" bestFit="1" customWidth="1"/>
    <col min="81" max="81" width="9.42578125" style="9" bestFit="1" customWidth="1"/>
    <col min="82" max="82" width="10.42578125" bestFit="1" customWidth="1"/>
    <col min="83" max="83" width="9.85546875" bestFit="1" customWidth="1"/>
    <col min="84" max="85" width="9.85546875" customWidth="1"/>
  </cols>
  <sheetData>
    <row r="1" spans="1:114" s="4" customFormat="1" ht="33.75" customHeight="1" x14ac:dyDescent="0.25">
      <c r="D1" s="111" t="s">
        <v>82</v>
      </c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3"/>
      <c r="P1" s="111" t="s">
        <v>83</v>
      </c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3"/>
      <c r="AB1" s="111" t="s">
        <v>84</v>
      </c>
      <c r="AC1" s="112"/>
      <c r="AD1" s="112"/>
      <c r="AE1" s="112"/>
      <c r="AF1" s="112"/>
      <c r="AG1" s="112"/>
      <c r="AH1" s="112"/>
      <c r="AI1" s="112"/>
      <c r="AJ1" s="112"/>
      <c r="AK1" s="112"/>
      <c r="AL1" s="112"/>
      <c r="AM1" s="113"/>
      <c r="AN1" s="111" t="s">
        <v>85</v>
      </c>
      <c r="AO1" s="112"/>
      <c r="AP1" s="112"/>
      <c r="AQ1" s="112"/>
      <c r="AR1" s="112"/>
      <c r="AS1" s="112"/>
      <c r="AT1" s="112"/>
      <c r="AU1" s="112"/>
      <c r="AV1" s="112"/>
      <c r="AW1" s="112"/>
      <c r="AX1" s="112"/>
      <c r="AY1" s="113"/>
      <c r="AZ1" s="111" t="s">
        <v>86</v>
      </c>
      <c r="BA1" s="112"/>
      <c r="BB1" s="112"/>
      <c r="BC1" s="112"/>
      <c r="BD1" s="112"/>
      <c r="BE1" s="112"/>
      <c r="BF1" s="112"/>
      <c r="BG1" s="112"/>
      <c r="BH1" s="112"/>
      <c r="BI1" s="112"/>
      <c r="BJ1" s="112"/>
      <c r="BK1" s="113"/>
      <c r="BL1" s="6"/>
      <c r="BM1" s="12" t="s">
        <v>82</v>
      </c>
      <c r="BN1" s="13" t="s">
        <v>83</v>
      </c>
      <c r="BO1" s="13" t="s">
        <v>84</v>
      </c>
      <c r="BP1" s="13" t="s">
        <v>85</v>
      </c>
      <c r="BQ1" s="14" t="s">
        <v>86</v>
      </c>
      <c r="BR1" s="12" t="s">
        <v>87</v>
      </c>
      <c r="BS1" s="13" t="s">
        <v>87</v>
      </c>
      <c r="BT1" s="13" t="s">
        <v>87</v>
      </c>
      <c r="BU1" s="13" t="s">
        <v>87</v>
      </c>
      <c r="BV1" s="13" t="s">
        <v>87</v>
      </c>
      <c r="BW1" s="13" t="s">
        <v>87</v>
      </c>
      <c r="BX1" s="13" t="s">
        <v>87</v>
      </c>
      <c r="BY1" s="13" t="s">
        <v>87</v>
      </c>
      <c r="BZ1" s="13" t="s">
        <v>87</v>
      </c>
      <c r="CA1" s="13" t="s">
        <v>87</v>
      </c>
      <c r="CB1" s="13" t="s">
        <v>87</v>
      </c>
      <c r="CC1" s="14" t="s">
        <v>87</v>
      </c>
      <c r="CD1" s="4" t="s">
        <v>87</v>
      </c>
      <c r="CE1" s="4" t="s">
        <v>87</v>
      </c>
      <c r="CT1" s="16" t="str">
        <f>+BM1</f>
        <v>QUINTIL 1</v>
      </c>
      <c r="CU1" s="16" t="str">
        <f>+BN1</f>
        <v>QUINTIL 2</v>
      </c>
      <c r="CV1" s="16" t="str">
        <f>+BO1</f>
        <v>QUINTIL 3</v>
      </c>
      <c r="CW1" s="16" t="str">
        <f>+BP1</f>
        <v>QUINTIL 4</v>
      </c>
      <c r="CX1" s="16" t="str">
        <f>+BQ1</f>
        <v>QUINTIL 5</v>
      </c>
      <c r="CY1" s="4" t="str">
        <f>+'[3]Infla Interanual PondENGHO'!BL1</f>
        <v>QUINTIL 1</v>
      </c>
      <c r="CZ1" s="4" t="str">
        <f>+'[3]Infla Interanual PondENGHO'!BM1</f>
        <v>QUINTIL 2</v>
      </c>
      <c r="DA1" s="4" t="str">
        <f>+'[3]Infla Interanual PondENGHO'!BN1</f>
        <v>QUINTIL 3</v>
      </c>
      <c r="DB1" s="4" t="str">
        <f>+'[3]Infla Interanual PondENGHO'!BO1</f>
        <v>QUINTIL 4</v>
      </c>
      <c r="DC1" s="4" t="str">
        <f>+'[3]Infla Interanual PondENGHO'!BP1</f>
        <v>QUINTIL 5</v>
      </c>
    </row>
    <row r="2" spans="1:114" s="16" customFormat="1" ht="84" x14ac:dyDescent="0.25">
      <c r="D2" s="15" t="s">
        <v>88</v>
      </c>
      <c r="E2" s="16" t="s">
        <v>89</v>
      </c>
      <c r="F2" s="16" t="s">
        <v>90</v>
      </c>
      <c r="G2" s="16" t="s">
        <v>91</v>
      </c>
      <c r="H2" s="16" t="s">
        <v>92</v>
      </c>
      <c r="I2" s="16" t="s">
        <v>93</v>
      </c>
      <c r="J2" s="16" t="s">
        <v>94</v>
      </c>
      <c r="K2" s="16" t="s">
        <v>95</v>
      </c>
      <c r="L2" s="16" t="s">
        <v>96</v>
      </c>
      <c r="M2" s="16" t="s">
        <v>97</v>
      </c>
      <c r="N2" s="16" t="s">
        <v>98</v>
      </c>
      <c r="O2" s="17" t="s">
        <v>99</v>
      </c>
      <c r="P2" s="15" t="s">
        <v>88</v>
      </c>
      <c r="Q2" s="16" t="s">
        <v>89</v>
      </c>
      <c r="R2" s="16" t="s">
        <v>90</v>
      </c>
      <c r="S2" s="16" t="s">
        <v>91</v>
      </c>
      <c r="T2" s="16" t="s">
        <v>92</v>
      </c>
      <c r="U2" s="16" t="s">
        <v>93</v>
      </c>
      <c r="V2" s="16" t="s">
        <v>94</v>
      </c>
      <c r="W2" s="16" t="s">
        <v>95</v>
      </c>
      <c r="X2" s="16" t="s">
        <v>96</v>
      </c>
      <c r="Y2" s="16" t="s">
        <v>97</v>
      </c>
      <c r="Z2" s="16" t="s">
        <v>98</v>
      </c>
      <c r="AA2" s="17" t="s">
        <v>99</v>
      </c>
      <c r="AB2" s="15" t="s">
        <v>88</v>
      </c>
      <c r="AC2" s="16" t="s">
        <v>89</v>
      </c>
      <c r="AD2" s="16" t="s">
        <v>90</v>
      </c>
      <c r="AE2" s="16" t="s">
        <v>91</v>
      </c>
      <c r="AF2" s="16" t="s">
        <v>92</v>
      </c>
      <c r="AG2" s="16" t="s">
        <v>93</v>
      </c>
      <c r="AH2" s="16" t="s">
        <v>94</v>
      </c>
      <c r="AI2" s="16" t="s">
        <v>95</v>
      </c>
      <c r="AJ2" s="16" t="s">
        <v>96</v>
      </c>
      <c r="AK2" s="16" t="s">
        <v>97</v>
      </c>
      <c r="AL2" s="16" t="s">
        <v>98</v>
      </c>
      <c r="AM2" s="17" t="s">
        <v>99</v>
      </c>
      <c r="AN2" s="15" t="s">
        <v>88</v>
      </c>
      <c r="AO2" s="16" t="s">
        <v>89</v>
      </c>
      <c r="AP2" s="16" t="s">
        <v>90</v>
      </c>
      <c r="AQ2" s="16" t="s">
        <v>91</v>
      </c>
      <c r="AR2" s="16" t="s">
        <v>92</v>
      </c>
      <c r="AS2" s="16" t="s">
        <v>93</v>
      </c>
      <c r="AT2" s="16" t="s">
        <v>94</v>
      </c>
      <c r="AU2" s="16" t="s">
        <v>95</v>
      </c>
      <c r="AV2" s="16" t="s">
        <v>96</v>
      </c>
      <c r="AW2" s="16" t="s">
        <v>97</v>
      </c>
      <c r="AX2" s="16" t="s">
        <v>98</v>
      </c>
      <c r="AY2" s="17" t="s">
        <v>99</v>
      </c>
      <c r="AZ2" s="15" t="s">
        <v>88</v>
      </c>
      <c r="BA2" s="16" t="s">
        <v>89</v>
      </c>
      <c r="BB2" s="16" t="s">
        <v>90</v>
      </c>
      <c r="BC2" s="16" t="s">
        <v>91</v>
      </c>
      <c r="BD2" s="16" t="s">
        <v>92</v>
      </c>
      <c r="BE2" s="16" t="s">
        <v>93</v>
      </c>
      <c r="BF2" s="16" t="s">
        <v>94</v>
      </c>
      <c r="BG2" s="16" t="s">
        <v>95</v>
      </c>
      <c r="BH2" s="16" t="s">
        <v>96</v>
      </c>
      <c r="BI2" s="16" t="s">
        <v>97</v>
      </c>
      <c r="BJ2" s="16" t="s">
        <v>98</v>
      </c>
      <c r="BK2" s="17" t="s">
        <v>99</v>
      </c>
      <c r="BM2" s="15" t="s">
        <v>100</v>
      </c>
      <c r="BN2" s="16" t="s">
        <v>100</v>
      </c>
      <c r="BO2" s="16" t="s">
        <v>100</v>
      </c>
      <c r="BP2" s="16" t="s">
        <v>100</v>
      </c>
      <c r="BQ2" s="17" t="s">
        <v>100</v>
      </c>
      <c r="BR2" s="15" t="s">
        <v>88</v>
      </c>
      <c r="BS2" s="16" t="s">
        <v>89</v>
      </c>
      <c r="BT2" s="16" t="s">
        <v>90</v>
      </c>
      <c r="BU2" s="16" t="s">
        <v>91</v>
      </c>
      <c r="BV2" s="16" t="s">
        <v>92</v>
      </c>
      <c r="BW2" s="16" t="s">
        <v>93</v>
      </c>
      <c r="BX2" s="16" t="s">
        <v>94</v>
      </c>
      <c r="BY2" s="16" t="s">
        <v>95</v>
      </c>
      <c r="BZ2" s="16" t="s">
        <v>96</v>
      </c>
      <c r="CA2" s="16" t="s">
        <v>97</v>
      </c>
      <c r="CB2" s="16" t="s">
        <v>98</v>
      </c>
      <c r="CC2" s="17" t="s">
        <v>99</v>
      </c>
      <c r="CD2" s="16" t="s">
        <v>100</v>
      </c>
      <c r="CE2" s="16" t="s">
        <v>100</v>
      </c>
      <c r="CF2" s="16" t="s">
        <v>142</v>
      </c>
      <c r="CI2" s="16" t="s">
        <v>136</v>
      </c>
      <c r="CN2" s="16" t="s">
        <v>137</v>
      </c>
      <c r="CT2" s="16" t="s">
        <v>138</v>
      </c>
      <c r="CU2" s="16" t="s">
        <v>138</v>
      </c>
      <c r="CV2" s="16" t="s">
        <v>138</v>
      </c>
      <c r="CW2" s="16" t="s">
        <v>138</v>
      </c>
      <c r="CX2" s="16" t="s">
        <v>138</v>
      </c>
      <c r="CY2" s="4" t="s">
        <v>139</v>
      </c>
      <c r="CZ2" s="4" t="s">
        <v>139</v>
      </c>
      <c r="DA2" s="4" t="s">
        <v>139</v>
      </c>
      <c r="DB2" s="4" t="s">
        <v>139</v>
      </c>
      <c r="DC2" s="4" t="s">
        <v>139</v>
      </c>
      <c r="DE2" s="16" t="s">
        <v>140</v>
      </c>
      <c r="DF2" s="16" t="s">
        <v>143</v>
      </c>
      <c r="DG2" s="16" t="s">
        <v>144</v>
      </c>
      <c r="DH2" s="16" t="s">
        <v>145</v>
      </c>
      <c r="DI2" s="16" t="s">
        <v>141</v>
      </c>
      <c r="DJ2" s="16" t="s">
        <v>146</v>
      </c>
    </row>
    <row r="3" spans="1:114" x14ac:dyDescent="0.25">
      <c r="A3" s="1" t="s">
        <v>0</v>
      </c>
      <c r="B3" s="1" t="s">
        <v>1</v>
      </c>
      <c r="C3" s="1" t="s">
        <v>2</v>
      </c>
      <c r="D3" s="8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s="9" t="s">
        <v>14</v>
      </c>
      <c r="P3" s="8" t="s">
        <v>15</v>
      </c>
      <c r="Q3" t="s">
        <v>16</v>
      </c>
      <c r="R3" t="s">
        <v>17</v>
      </c>
      <c r="S3" t="s">
        <v>18</v>
      </c>
      <c r="T3" t="s">
        <v>19</v>
      </c>
      <c r="U3" t="s">
        <v>20</v>
      </c>
      <c r="V3" t="s">
        <v>21</v>
      </c>
      <c r="W3" t="s">
        <v>22</v>
      </c>
      <c r="X3" t="s">
        <v>23</v>
      </c>
      <c r="Y3" t="s">
        <v>24</v>
      </c>
      <c r="Z3" t="s">
        <v>25</v>
      </c>
      <c r="AA3" s="9" t="s">
        <v>26</v>
      </c>
      <c r="AB3" s="8" t="s">
        <v>27</v>
      </c>
      <c r="AC3" t="s">
        <v>28</v>
      </c>
      <c r="AD3" t="s">
        <v>29</v>
      </c>
      <c r="AE3" t="s">
        <v>30</v>
      </c>
      <c r="AF3" t="s">
        <v>31</v>
      </c>
      <c r="AG3" t="s">
        <v>32</v>
      </c>
      <c r="AH3" t="s">
        <v>33</v>
      </c>
      <c r="AI3" t="s">
        <v>34</v>
      </c>
      <c r="AJ3" t="s">
        <v>35</v>
      </c>
      <c r="AK3" t="s">
        <v>36</v>
      </c>
      <c r="AL3" t="s">
        <v>37</v>
      </c>
      <c r="AM3" s="9" t="s">
        <v>38</v>
      </c>
      <c r="AN3" s="8" t="s">
        <v>39</v>
      </c>
      <c r="AO3" t="s">
        <v>40</v>
      </c>
      <c r="AP3" t="s">
        <v>41</v>
      </c>
      <c r="AQ3" t="s">
        <v>42</v>
      </c>
      <c r="AR3" t="s">
        <v>43</v>
      </c>
      <c r="AS3" t="s">
        <v>44</v>
      </c>
      <c r="AT3" t="s">
        <v>45</v>
      </c>
      <c r="AU3" t="s">
        <v>46</v>
      </c>
      <c r="AV3" t="s">
        <v>47</v>
      </c>
      <c r="AW3" t="s">
        <v>48</v>
      </c>
      <c r="AX3" t="s">
        <v>49</v>
      </c>
      <c r="AY3" s="9" t="s">
        <v>50</v>
      </c>
      <c r="AZ3" s="8" t="s">
        <v>51</v>
      </c>
      <c r="BA3" t="s">
        <v>52</v>
      </c>
      <c r="BB3" t="s">
        <v>53</v>
      </c>
      <c r="BC3" t="s">
        <v>54</v>
      </c>
      <c r="BD3" t="s">
        <v>55</v>
      </c>
      <c r="BE3" t="s">
        <v>56</v>
      </c>
      <c r="BF3" t="s">
        <v>57</v>
      </c>
      <c r="BG3" t="s">
        <v>58</v>
      </c>
      <c r="BH3" t="s">
        <v>59</v>
      </c>
      <c r="BI3" t="s">
        <v>60</v>
      </c>
      <c r="BJ3" t="s">
        <v>61</v>
      </c>
      <c r="BK3" s="9" t="s">
        <v>62</v>
      </c>
      <c r="BM3" s="8" t="s">
        <v>63</v>
      </c>
      <c r="BN3" t="s">
        <v>64</v>
      </c>
      <c r="BO3" t="s">
        <v>65</v>
      </c>
      <c r="BP3" t="s">
        <v>66</v>
      </c>
      <c r="BQ3" s="9" t="s">
        <v>67</v>
      </c>
      <c r="BR3" s="8" t="s">
        <v>68</v>
      </c>
      <c r="BS3" t="s">
        <v>69</v>
      </c>
      <c r="BT3" t="s">
        <v>70</v>
      </c>
      <c r="BU3" t="s">
        <v>71</v>
      </c>
      <c r="BV3" t="s">
        <v>72</v>
      </c>
      <c r="BW3" t="s">
        <v>73</v>
      </c>
      <c r="BX3" t="s">
        <v>74</v>
      </c>
      <c r="BY3" t="s">
        <v>75</v>
      </c>
      <c r="BZ3" t="s">
        <v>76</v>
      </c>
      <c r="CA3" t="s">
        <v>77</v>
      </c>
      <c r="CB3" t="s">
        <v>78</v>
      </c>
      <c r="CC3" s="9" t="s">
        <v>79</v>
      </c>
      <c r="CD3" t="s">
        <v>80</v>
      </c>
      <c r="CE3" t="s">
        <v>81</v>
      </c>
      <c r="CI3" t="s">
        <v>115</v>
      </c>
      <c r="CN3" t="s">
        <v>115</v>
      </c>
    </row>
    <row r="4" spans="1:114" x14ac:dyDescent="0.25">
      <c r="A4" s="2">
        <f t="shared" ref="A4:A67" si="0">+DATE(C4,B4,1)</f>
        <v>42705</v>
      </c>
      <c r="B4" s="1">
        <v>12</v>
      </c>
      <c r="C4" s="1">
        <v>2016</v>
      </c>
      <c r="BL4" s="2">
        <f t="shared" ref="BL4:BL67" si="1">+A4</f>
        <v>42705</v>
      </c>
    </row>
    <row r="5" spans="1:114" x14ac:dyDescent="0.25">
      <c r="A5" s="2">
        <f t="shared" si="0"/>
        <v>42736</v>
      </c>
      <c r="B5" s="1">
        <f t="shared" ref="B5:B68" si="2">+IF(B4=12,1,B4+1)</f>
        <v>1</v>
      </c>
      <c r="C5" s="1">
        <v>2017</v>
      </c>
      <c r="BL5" s="2">
        <f t="shared" si="1"/>
        <v>42736</v>
      </c>
      <c r="CT5" s="16"/>
      <c r="CU5" s="16"/>
      <c r="CV5" s="16"/>
      <c r="CW5" s="16"/>
      <c r="CX5" s="16"/>
      <c r="CY5" s="4"/>
      <c r="CZ5" s="4"/>
      <c r="DA5" s="4"/>
      <c r="DB5" s="4"/>
      <c r="DC5" s="4"/>
    </row>
    <row r="6" spans="1:114" x14ac:dyDescent="0.25">
      <c r="A6" s="2">
        <f t="shared" si="0"/>
        <v>42767</v>
      </c>
      <c r="B6" s="1">
        <f t="shared" si="2"/>
        <v>2</v>
      </c>
      <c r="C6" s="1">
        <v>2017</v>
      </c>
      <c r="BL6" s="2">
        <f t="shared" si="1"/>
        <v>42767</v>
      </c>
    </row>
    <row r="7" spans="1:114" x14ac:dyDescent="0.25">
      <c r="A7" s="2">
        <f t="shared" si="0"/>
        <v>42795</v>
      </c>
      <c r="B7" s="1">
        <f t="shared" si="2"/>
        <v>3</v>
      </c>
      <c r="C7" s="1">
        <v>2017</v>
      </c>
      <c r="BL7" s="2">
        <f t="shared" si="1"/>
        <v>42795</v>
      </c>
    </row>
    <row r="8" spans="1:114" x14ac:dyDescent="0.25">
      <c r="A8" s="2">
        <f t="shared" si="0"/>
        <v>42826</v>
      </c>
      <c r="B8" s="1">
        <f t="shared" si="2"/>
        <v>4</v>
      </c>
      <c r="C8" s="1">
        <v>2017</v>
      </c>
      <c r="BL8" s="2">
        <f t="shared" si="1"/>
        <v>42826</v>
      </c>
    </row>
    <row r="9" spans="1:114" x14ac:dyDescent="0.25">
      <c r="A9" s="2">
        <f t="shared" si="0"/>
        <v>42856</v>
      </c>
      <c r="B9" s="1">
        <f t="shared" si="2"/>
        <v>5</v>
      </c>
      <c r="C9" s="1">
        <v>2017</v>
      </c>
      <c r="BL9" s="2">
        <f t="shared" si="1"/>
        <v>42856</v>
      </c>
    </row>
    <row r="10" spans="1:114" x14ac:dyDescent="0.25">
      <c r="A10" s="2">
        <f t="shared" si="0"/>
        <v>42887</v>
      </c>
      <c r="B10" s="1">
        <f t="shared" si="2"/>
        <v>6</v>
      </c>
      <c r="C10" s="1">
        <v>2017</v>
      </c>
      <c r="BL10" s="2">
        <f t="shared" si="1"/>
        <v>42887</v>
      </c>
    </row>
    <row r="11" spans="1:114" x14ac:dyDescent="0.25">
      <c r="A11" s="2">
        <f t="shared" si="0"/>
        <v>42917</v>
      </c>
      <c r="B11" s="1">
        <f t="shared" si="2"/>
        <v>7</v>
      </c>
      <c r="C11" s="1">
        <v>2017</v>
      </c>
      <c r="BL11" s="2">
        <f t="shared" si="1"/>
        <v>42917</v>
      </c>
    </row>
    <row r="12" spans="1:114" x14ac:dyDescent="0.25">
      <c r="A12" s="2">
        <f t="shared" si="0"/>
        <v>42948</v>
      </c>
      <c r="B12" s="1">
        <f t="shared" si="2"/>
        <v>8</v>
      </c>
      <c r="C12" s="1">
        <v>2017</v>
      </c>
      <c r="BL12" s="2">
        <f t="shared" si="1"/>
        <v>42948</v>
      </c>
    </row>
    <row r="13" spans="1:114" x14ac:dyDescent="0.25">
      <c r="A13" s="2">
        <f t="shared" si="0"/>
        <v>42979</v>
      </c>
      <c r="B13" s="1">
        <f t="shared" si="2"/>
        <v>9</v>
      </c>
      <c r="C13" s="1">
        <v>2017</v>
      </c>
      <c r="BL13" s="2">
        <f t="shared" si="1"/>
        <v>42979</v>
      </c>
    </row>
    <row r="14" spans="1:114" x14ac:dyDescent="0.25">
      <c r="A14" s="2">
        <f t="shared" si="0"/>
        <v>43009</v>
      </c>
      <c r="B14" s="1">
        <f t="shared" si="2"/>
        <v>10</v>
      </c>
      <c r="C14" s="1">
        <v>2017</v>
      </c>
      <c r="BL14" s="2">
        <f t="shared" si="1"/>
        <v>43009</v>
      </c>
    </row>
    <row r="15" spans="1:114" x14ac:dyDescent="0.25">
      <c r="A15" s="2">
        <f t="shared" si="0"/>
        <v>43040</v>
      </c>
      <c r="B15" s="1">
        <f t="shared" si="2"/>
        <v>11</v>
      </c>
      <c r="C15" s="1">
        <v>2017</v>
      </c>
      <c r="BL15" s="2">
        <f t="shared" si="1"/>
        <v>43040</v>
      </c>
    </row>
    <row r="16" spans="1:114" x14ac:dyDescent="0.25">
      <c r="A16" s="2">
        <f t="shared" si="0"/>
        <v>43070</v>
      </c>
      <c r="B16" s="1">
        <f t="shared" si="2"/>
        <v>12</v>
      </c>
      <c r="C16" s="1">
        <v>2017</v>
      </c>
      <c r="D16" s="10">
        <f>+'Indice PondENGHO'!D14/'Indice PondENGHO'!D2-1</f>
        <v>0.20349418640136729</v>
      </c>
      <c r="E16" s="3">
        <f>+'Indice PondENGHO'!E14/'Indice PondENGHO'!E2-1</f>
        <v>0.23666000366210938</v>
      </c>
      <c r="F16" s="3">
        <f>+'Indice PondENGHO'!F14/'Indice PondENGHO'!F2-1</f>
        <v>0.16462890624999993</v>
      </c>
      <c r="G16" s="3">
        <f>+'Indice PondENGHO'!G14/'Indice PondENGHO'!G2-1</f>
        <v>0.55422058105468741</v>
      </c>
      <c r="H16" s="3">
        <f>+'Indice PondENGHO'!H14/'Indice PondENGHO'!H2-1</f>
        <v>0.17080055236816416</v>
      </c>
      <c r="I16" s="3">
        <f>+'Indice PondENGHO'!I14/'Indice PondENGHO'!I2-1</f>
        <v>0.27720176696777354</v>
      </c>
      <c r="J16" s="3">
        <f>+'Indice PondENGHO'!J14/'Indice PondENGHO'!J2-1</f>
        <v>0.21360763549804695</v>
      </c>
      <c r="K16" s="3">
        <f>+'Indice PondENGHO'!K14/'Indice PondENGHO'!K2-1</f>
        <v>0.33841873168945313</v>
      </c>
      <c r="L16" s="3">
        <f>+'Indice PondENGHO'!L14/'Indice PondENGHO'!L2-1</f>
        <v>0.23061988830566404</v>
      </c>
      <c r="M16" s="3">
        <f>+'Indice PondENGHO'!M14/'Indice PondENGHO'!M2-1</f>
        <v>0.3225860595703125</v>
      </c>
      <c r="N16" s="3">
        <f>+'Indice PondENGHO'!N14/'Indice PondENGHO'!N2-1</f>
        <v>0.21504341125488291</v>
      </c>
      <c r="O16" s="11">
        <f>+'Indice PondENGHO'!O14/'Indice PondENGHO'!O2-1</f>
        <v>0.19788238525390622</v>
      </c>
      <c r="P16" s="10">
        <f>+'Indice PondENGHO'!P14/'Indice PondENGHO'!P2-1</f>
        <v>0.20359329223632816</v>
      </c>
      <c r="Q16" s="3">
        <f>+'Indice PondENGHO'!Q14/'Indice PondENGHO'!Q2-1</f>
        <v>0.23667182922363272</v>
      </c>
      <c r="R16" s="3">
        <f>+'Indice PondENGHO'!R14/'Indice PondENGHO'!R2-1</f>
        <v>0.16632904052734365</v>
      </c>
      <c r="S16" s="3">
        <f>+'Indice PondENGHO'!S14/'Indice PondENGHO'!S2-1</f>
        <v>0.55777481079101565</v>
      </c>
      <c r="T16" s="3">
        <f>+'Indice PondENGHO'!T14/'Indice PondENGHO'!T2-1</f>
        <v>0.17260536193847664</v>
      </c>
      <c r="U16" s="3">
        <f>+'Indice PondENGHO'!U14/'Indice PondENGHO'!U2-1</f>
        <v>0.27851066589355478</v>
      </c>
      <c r="V16" s="3">
        <f>+'Indice PondENGHO'!V14/'Indice PondENGHO'!V2-1</f>
        <v>0.21192367553710945</v>
      </c>
      <c r="W16" s="3">
        <f>+'Indice PondENGHO'!W14/'Indice PondENGHO'!W2-1</f>
        <v>0.33996459960937497</v>
      </c>
      <c r="X16" s="3">
        <f>+'Indice PondENGHO'!X14/'Indice PondENGHO'!X2-1</f>
        <v>0.22968055725097658</v>
      </c>
      <c r="Y16" s="3">
        <f>+'Indice PondENGHO'!Y14/'Indice PondENGHO'!Y2-1</f>
        <v>0.31486724853515624</v>
      </c>
      <c r="Z16" s="3">
        <f>+'Indice PondENGHO'!Z14/'Indice PondENGHO'!Z2-1</f>
        <v>0.21779373168945315</v>
      </c>
      <c r="AA16" s="11">
        <f>+'Indice PondENGHO'!AA14/'Indice PondENGHO'!AA2-1</f>
        <v>0.19794197082519527</v>
      </c>
      <c r="AB16" s="10">
        <f>+'Indice PondENGHO'!AB14/'Indice PondENGHO'!AB2-1</f>
        <v>0.20300735473632803</v>
      </c>
      <c r="AC16" s="3">
        <f>+'Indice PondENGHO'!AC14/'Indice PondENGHO'!AC2-1</f>
        <v>0.23589653015136713</v>
      </c>
      <c r="AD16" s="3">
        <f>+'Indice PondENGHO'!AD14/'Indice PondENGHO'!AD2-1</f>
        <v>0.16849205017089841</v>
      </c>
      <c r="AE16" s="3">
        <f>+'Indice PondENGHO'!AE14/'Indice PondENGHO'!AE2-1</f>
        <v>0.55846572875976563</v>
      </c>
      <c r="AF16" s="3">
        <f>+'Indice PondENGHO'!AF14/'Indice PondENGHO'!AF2-1</f>
        <v>0.17417915344238288</v>
      </c>
      <c r="AG16" s="3">
        <f>+'Indice PondENGHO'!AG14/'Indice PondENGHO'!AG2-1</f>
        <v>0.28044036865234379</v>
      </c>
      <c r="AH16" s="3">
        <f>+'Indice PondENGHO'!AH14/'Indice PondENGHO'!AH2-1</f>
        <v>0.21238800048828121</v>
      </c>
      <c r="AI16" s="3">
        <f>+'Indice PondENGHO'!AI14/'Indice PondENGHO'!AI2-1</f>
        <v>0.34106124877929678</v>
      </c>
      <c r="AJ16" s="3">
        <f>+'Indice PondENGHO'!AJ14/'Indice PondENGHO'!AJ2-1</f>
        <v>0.22927040100097651</v>
      </c>
      <c r="AK16" s="3">
        <f>+'Indice PondENGHO'!AK14/'Indice PondENGHO'!AK2-1</f>
        <v>0.31406051635742194</v>
      </c>
      <c r="AL16" s="3">
        <f>+'Indice PondENGHO'!AL14/'Indice PondENGHO'!AL2-1</f>
        <v>0.22103240966796878</v>
      </c>
      <c r="AM16" s="11">
        <f>+'Indice PondENGHO'!AM14/'Indice PondENGHO'!AM2-1</f>
        <v>0.19811012268066408</v>
      </c>
      <c r="AN16" s="10">
        <f>+'Indice PondENGHO'!AN14/'Indice PondENGHO'!AN2-1</f>
        <v>0.20254524230957038</v>
      </c>
      <c r="AO16" s="3">
        <f>+'Indice PondENGHO'!AO14/'Indice PondENGHO'!AO2-1</f>
        <v>0.23623085021972656</v>
      </c>
      <c r="AP16" s="3">
        <f>+'Indice PondENGHO'!AP14/'Indice PondENGHO'!AP2-1</f>
        <v>0.16765075683593755</v>
      </c>
      <c r="AQ16" s="3">
        <f>+'Indice PondENGHO'!AQ14/'Indice PondENGHO'!AQ2-1</f>
        <v>0.5553079223632813</v>
      </c>
      <c r="AR16" s="3">
        <f>+'Indice PondENGHO'!AR14/'Indice PondENGHO'!AR2-1</f>
        <v>0.17433647155761722</v>
      </c>
      <c r="AS16" s="3">
        <f>+'Indice PondENGHO'!AS14/'Indice PondENGHO'!AS2-1</f>
        <v>0.27864936828613285</v>
      </c>
      <c r="AT16" s="3">
        <f>+'Indice PondENGHO'!AT14/'Indice PondENGHO'!AT2-1</f>
        <v>0.20932594299316398</v>
      </c>
      <c r="AU16" s="3">
        <f>+'Indice PondENGHO'!AU14/'Indice PondENGHO'!AU2-1</f>
        <v>0.33935409545898443</v>
      </c>
      <c r="AV16" s="3">
        <f>+'Indice PondENGHO'!AV14/'Indice PondENGHO'!AV2-1</f>
        <v>0.22809753417968759</v>
      </c>
      <c r="AW16" s="3">
        <f>+'Indice PondENGHO'!AW14/'Indice PondENGHO'!AW2-1</f>
        <v>0.31212936401367197</v>
      </c>
      <c r="AX16" s="3">
        <f>+'Indice PondENGHO'!AX14/'Indice PondENGHO'!AX2-1</f>
        <v>0.22209175109863288</v>
      </c>
      <c r="AY16" s="11">
        <f>+'Indice PondENGHO'!AY14/'Indice PondENGHO'!AY2-1</f>
        <v>0.19857200622558602</v>
      </c>
      <c r="AZ16" s="10">
        <f>+'Indice PondENGHO'!AZ14/'Indice PondENGHO'!AZ2-1</f>
        <v>0.20300415039062503</v>
      </c>
      <c r="BA16" s="3">
        <f>+'Indice PondENGHO'!BA14/'Indice PondENGHO'!BA2-1</f>
        <v>0.23636466979980475</v>
      </c>
      <c r="BB16" s="3">
        <f>+'Indice PondENGHO'!BB14/'Indice PondENGHO'!BB2-1</f>
        <v>0.16811637878417973</v>
      </c>
      <c r="BC16" s="3">
        <f>+'Indice PondENGHO'!BC14/'Indice PondENGHO'!BC2-1</f>
        <v>0.5516561889648437</v>
      </c>
      <c r="BD16" s="3">
        <f>+'Indice PondENGHO'!BD14/'Indice PondENGHO'!BD2-1</f>
        <v>0.17518867492675771</v>
      </c>
      <c r="BE16" s="3">
        <f>+'Indice PondENGHO'!BE14/'Indice PondENGHO'!BE2-1</f>
        <v>0.27790451049804688</v>
      </c>
      <c r="BF16" s="3">
        <f>+'Indice PondENGHO'!BF14/'Indice PondENGHO'!BF2-1</f>
        <v>0.20728683471679688</v>
      </c>
      <c r="BG16" s="3">
        <f>+'Indice PondENGHO'!BG14/'Indice PondENGHO'!BG2-1</f>
        <v>0.33944396972656254</v>
      </c>
      <c r="BH16" s="3">
        <f>+'Indice PondENGHO'!BH14/'Indice PondENGHO'!BH2-1</f>
        <v>0.22646026611328129</v>
      </c>
      <c r="BI16" s="3">
        <f>+'Indice PondENGHO'!BI14/'Indice PondENGHO'!BI2-1</f>
        <v>0.30597351074218748</v>
      </c>
      <c r="BJ16" s="3">
        <f>+'Indice PondENGHO'!BJ14/'Indice PondENGHO'!BJ2-1</f>
        <v>0.22425590515136729</v>
      </c>
      <c r="BK16" s="11">
        <f>+'Indice PondENGHO'!BK14/'Indice PondENGHO'!BK2-1</f>
        <v>0.19858215332031248</v>
      </c>
      <c r="BL16" s="2">
        <f t="shared" si="1"/>
        <v>43070</v>
      </c>
      <c r="BM16" s="10">
        <f>+'Indice PondENGHO'!BL14/'Indice PondENGHO'!BL2-1</f>
        <v>0.24215576171874997</v>
      </c>
      <c r="BN16" s="3">
        <f>+'Indice PondENGHO'!BM14/'Indice PondENGHO'!BM2-1</f>
        <v>0.24735130310058584</v>
      </c>
      <c r="BO16" s="3">
        <f>+'Indice PondENGHO'!BN14/'Indice PondENGHO'!BN2-1</f>
        <v>0.24951988220214849</v>
      </c>
      <c r="BP16" s="3">
        <f>+'Indice PondENGHO'!BO14/'Indice PondENGHO'!BO2-1</f>
        <v>0.2484994506835938</v>
      </c>
      <c r="BQ16" s="11">
        <f>+'Indice PondENGHO'!BP14/'Indice PondENGHO'!BP2-1</f>
        <v>0.25108787536621091</v>
      </c>
      <c r="BR16" s="10">
        <f>+'Indice PondENGHO'!BQ14/'Indice PondENGHO'!BQ2-1</f>
        <v>0.20310806274414062</v>
      </c>
      <c r="BS16" s="3">
        <f>+'Indice PondENGHO'!BR14/'Indice PondENGHO'!BR2-1</f>
        <v>0.2363534545898438</v>
      </c>
      <c r="BT16" s="3">
        <f>+'Indice PondENGHO'!BS14/'Indice PondENGHO'!BS2-1</f>
        <v>0.16730201721191396</v>
      </c>
      <c r="BU16" s="3">
        <f>+'Indice PondENGHO'!BT14/'Indice PondENGHO'!BT2-1</f>
        <v>0.55492446899414061</v>
      </c>
      <c r="BV16" s="3">
        <f>+'Indice PondENGHO'!BU14/'Indice PondENGHO'!BU2-1</f>
        <v>0.17413223266601552</v>
      </c>
      <c r="BW16" s="3">
        <f>+'Indice PondENGHO'!BV14/'Indice PondENGHO'!BV2-1</f>
        <v>0.27851844787597657</v>
      </c>
      <c r="BX16" s="3">
        <f>+'Indice PondENGHO'!BW14/'Indice PondENGHO'!BW2-1</f>
        <v>0.20983261108398432</v>
      </c>
      <c r="BY16" s="3">
        <f>+'Indice PondENGHO'!BX14/'Indice PondENGHO'!BX2-1</f>
        <v>0.33970886230468755</v>
      </c>
      <c r="BZ16" s="3">
        <f>+'Indice PondENGHO'!BY14/'Indice PondENGHO'!BY2-1</f>
        <v>0.22817070007324225</v>
      </c>
      <c r="CA16" s="3">
        <f>+'Indice PondENGHO'!BZ14/'Indice PondENGHO'!BZ2-1</f>
        <v>0.31102981567382804</v>
      </c>
      <c r="CB16" s="3">
        <f>+'Indice PondENGHO'!CA14/'Indice PondENGHO'!CA2-1</f>
        <v>0.22170890808105459</v>
      </c>
      <c r="CC16" s="11">
        <f>+'Indice PondENGHO'!CB14/'Indice PondENGHO'!CB2-1</f>
        <v>0.19834289550781259</v>
      </c>
      <c r="CD16" s="3">
        <f>+'Indice PondENGHO'!CC14/'Indice PondENGHO'!CC2-1</f>
        <v>0.24856292724609386</v>
      </c>
      <c r="CE16" s="3">
        <f>+'Indice PondENGHO'!CD14/'Indice PondENGHO'!CD2-1</f>
        <v>0.24856292724609386</v>
      </c>
      <c r="CF16" s="3">
        <f>+'[3]Infla Interanual PondENGHO'!CD16</f>
        <v>0.24845924377441397</v>
      </c>
      <c r="CG16" s="3"/>
      <c r="CI16" s="72">
        <f>+BM16-BQ16</f>
        <v>-8.9321136474609375E-3</v>
      </c>
      <c r="CJ16" s="72">
        <f t="shared" ref="CJ16:CJ102" si="3">+IF($CI16&gt;0,$CI16,0)</f>
        <v>0</v>
      </c>
      <c r="CK16" s="72">
        <f>+IF($CI16&lt;=0,$CI16,0)</f>
        <v>-8.9321136474609375E-3</v>
      </c>
      <c r="CL16" s="72"/>
      <c r="CM16" s="72"/>
      <c r="CN16" s="72">
        <f>+'[3]Infla Interanual PondENGHO'!CF16</f>
        <v>-8.8038635253906428E-3</v>
      </c>
      <c r="CP16" s="72">
        <f t="shared" ref="CP16:CP47" si="4">+CI16-CN16</f>
        <v>-1.2825012207029474E-4</v>
      </c>
      <c r="CT16" s="73">
        <f>+BM16</f>
        <v>0.24215576171874997</v>
      </c>
      <c r="CU16" s="73">
        <f>+BN16</f>
        <v>0.24735130310058584</v>
      </c>
      <c r="CV16" s="73">
        <f>+BO16</f>
        <v>0.24951988220214849</v>
      </c>
      <c r="CW16" s="73">
        <f>+BP16</f>
        <v>0.2484994506835938</v>
      </c>
      <c r="CX16" s="73">
        <f>+BQ16</f>
        <v>0.25108787536621091</v>
      </c>
      <c r="CY16" s="74">
        <f>+'[3]Infla Interanual PondENGHO'!BL16</f>
        <v>0.24212982177734377</v>
      </c>
      <c r="CZ16" s="74">
        <f>+'[3]Infla Interanual PondENGHO'!BM16</f>
        <v>0.24728622436523429</v>
      </c>
      <c r="DA16" s="74">
        <f>+'[3]Infla Interanual PondENGHO'!BN16</f>
        <v>0.24943252563476559</v>
      </c>
      <c r="DB16" s="74">
        <f>+'[3]Infla Interanual PondENGHO'!BO16</f>
        <v>0.2483851623535156</v>
      </c>
      <c r="DC16" s="74">
        <f>+'[3]Infla Interanual PondENGHO'!BP16</f>
        <v>0.25093368530273441</v>
      </c>
      <c r="DE16" s="3">
        <f t="shared" ref="DE16:DE47" si="5">+CT16-CY16</f>
        <v>2.5939941406205591E-5</v>
      </c>
      <c r="DF16" s="3">
        <f t="shared" ref="DF16:DH31" si="6">+CU16-CZ16</f>
        <v>6.5078735351553618E-5</v>
      </c>
      <c r="DG16" s="3">
        <f t="shared" si="6"/>
        <v>8.7356567382901318E-5</v>
      </c>
      <c r="DH16" s="3">
        <f t="shared" si="6"/>
        <v>1.1428833007820494E-4</v>
      </c>
      <c r="DI16" s="3">
        <f t="shared" ref="DI16:DI47" si="7">+CX16-DC16</f>
        <v>1.5419006347650033E-4</v>
      </c>
      <c r="DJ16" s="3">
        <f>+CE16-CF16</f>
        <v>1.036834716798829E-4</v>
      </c>
    </row>
    <row r="17" spans="1:114" x14ac:dyDescent="0.25">
      <c r="A17" s="2">
        <f t="shared" si="0"/>
        <v>43101</v>
      </c>
      <c r="B17" s="1">
        <f t="shared" si="2"/>
        <v>1</v>
      </c>
      <c r="C17" s="1">
        <v>2018</v>
      </c>
      <c r="D17" s="10">
        <f>+'Indice PondENGHO'!D15/'Indice PondENGHO'!D3-1</f>
        <v>0.21060000532018774</v>
      </c>
      <c r="E17" s="3">
        <f>+'Indice PondENGHO'!E15/'Indice PondENGHO'!E3-1</f>
        <v>0.25329122709963636</v>
      </c>
      <c r="F17" s="3">
        <f>+'Indice PondENGHO'!F15/'Indice PondENGHO'!F3-1</f>
        <v>0.16594388346870081</v>
      </c>
      <c r="G17" s="3">
        <f>+'Indice PondENGHO'!G15/'Indice PondENGHO'!G3-1</f>
        <v>0.55685821504343269</v>
      </c>
      <c r="H17" s="3">
        <f>+'Indice PondENGHO'!H15/'Indice PondENGHO'!H3-1</f>
        <v>0.17219066452136822</v>
      </c>
      <c r="I17" s="3">
        <f>+'Indice PondENGHO'!I15/'Indice PondENGHO'!I3-1</f>
        <v>0.26739027195770038</v>
      </c>
      <c r="J17" s="3">
        <f>+'Indice PondENGHO'!J15/'Indice PondENGHO'!J3-1</f>
        <v>0.21644584134060585</v>
      </c>
      <c r="K17" s="3">
        <f>+'Indice PondENGHO'!K15/'Indice PondENGHO'!K3-1</f>
        <v>0.32359041526228816</v>
      </c>
      <c r="L17" s="3">
        <f>+'Indice PondENGHO'!L15/'Indice PondENGHO'!L3-1</f>
        <v>0.23183262305116781</v>
      </c>
      <c r="M17" s="3">
        <f>+'Indice PondENGHO'!M15/'Indice PondENGHO'!M3-1</f>
        <v>0.32306488779871123</v>
      </c>
      <c r="N17" s="3">
        <f>+'Indice PondENGHO'!N15/'Indice PondENGHO'!N3-1</f>
        <v>0.2123156058857274</v>
      </c>
      <c r="O17" s="11">
        <f>+'Indice PondENGHO'!O15/'Indice PondENGHO'!O3-1</f>
        <v>0.20092610994702009</v>
      </c>
      <c r="P17" s="10">
        <f>+'Indice PondENGHO'!P15/'Indice PondENGHO'!P3-1</f>
        <v>0.21163119610897962</v>
      </c>
      <c r="Q17" s="3">
        <f>+'Indice PondENGHO'!Q15/'Indice PondENGHO'!Q3-1</f>
        <v>0.25391265056515033</v>
      </c>
      <c r="R17" s="3">
        <f>+'Indice PondENGHO'!R15/'Indice PondENGHO'!R3-1</f>
        <v>0.16824115442893217</v>
      </c>
      <c r="S17" s="3">
        <f>+'Indice PondENGHO'!S15/'Indice PondENGHO'!S3-1</f>
        <v>0.55433787637945708</v>
      </c>
      <c r="T17" s="3">
        <f>+'Indice PondENGHO'!T15/'Indice PondENGHO'!T3-1</f>
        <v>0.17400968062012989</v>
      </c>
      <c r="U17" s="3">
        <f>+'Indice PondENGHO'!U15/'Indice PondENGHO'!U3-1</f>
        <v>0.26974726029799623</v>
      </c>
      <c r="V17" s="3">
        <f>+'Indice PondENGHO'!V15/'Indice PondENGHO'!V3-1</f>
        <v>0.21428834029610377</v>
      </c>
      <c r="W17" s="3">
        <f>+'Indice PondENGHO'!W15/'Indice PondENGHO'!W3-1</f>
        <v>0.32392886303315782</v>
      </c>
      <c r="X17" s="3">
        <f>+'Indice PondENGHO'!X15/'Indice PondENGHO'!X3-1</f>
        <v>0.23244373425117648</v>
      </c>
      <c r="Y17" s="3">
        <f>+'Indice PondENGHO'!Y15/'Indice PondENGHO'!Y3-1</f>
        <v>0.31508933005712292</v>
      </c>
      <c r="Z17" s="3">
        <f>+'Indice PondENGHO'!Z15/'Indice PondENGHO'!Z3-1</f>
        <v>0.21594210442101525</v>
      </c>
      <c r="AA17" s="11">
        <f>+'Indice PondENGHO'!AA15/'Indice PondENGHO'!AA3-1</f>
        <v>0.20269353428034909</v>
      </c>
      <c r="AB17" s="10">
        <f>+'Indice PondENGHO'!AB15/'Indice PondENGHO'!AB3-1</f>
        <v>0.21182567065149271</v>
      </c>
      <c r="AC17" s="3">
        <f>+'Indice PondENGHO'!AC15/'Indice PondENGHO'!AC3-1</f>
        <v>0.25275738145647275</v>
      </c>
      <c r="AD17" s="3">
        <f>+'Indice PondENGHO'!AD15/'Indice PondENGHO'!AD3-1</f>
        <v>0.17086969561181253</v>
      </c>
      <c r="AE17" s="3">
        <f>+'Indice PondENGHO'!AE15/'Indice PondENGHO'!AE3-1</f>
        <v>0.55240066543959254</v>
      </c>
      <c r="AF17" s="3">
        <f>+'Indice PondENGHO'!AF15/'Indice PondENGHO'!AF3-1</f>
        <v>0.17584763675061832</v>
      </c>
      <c r="AG17" s="3">
        <f>+'Indice PondENGHO'!AG15/'Indice PondENGHO'!AG3-1</f>
        <v>0.27051217381858983</v>
      </c>
      <c r="AH17" s="3">
        <f>+'Indice PondENGHO'!AH15/'Indice PondENGHO'!AH3-1</f>
        <v>0.21337749266384676</v>
      </c>
      <c r="AI17" s="3">
        <f>+'Indice PondENGHO'!AI15/'Indice PondENGHO'!AI3-1</f>
        <v>0.32477296382132348</v>
      </c>
      <c r="AJ17" s="3">
        <f>+'Indice PondENGHO'!AJ15/'Indice PondENGHO'!AJ3-1</f>
        <v>0.23247641666527907</v>
      </c>
      <c r="AK17" s="3">
        <f>+'Indice PondENGHO'!AK15/'Indice PondENGHO'!AK3-1</f>
        <v>0.31398780692865258</v>
      </c>
      <c r="AL17" s="3">
        <f>+'Indice PondENGHO'!AL15/'Indice PondENGHO'!AL3-1</f>
        <v>0.2193998271054447</v>
      </c>
      <c r="AM17" s="11">
        <f>+'Indice PondENGHO'!AM15/'Indice PondENGHO'!AM3-1</f>
        <v>0.20355222027049202</v>
      </c>
      <c r="AN17" s="10">
        <f>+'Indice PondENGHO'!AN15/'Indice PondENGHO'!AN3-1</f>
        <v>0.21192145434041221</v>
      </c>
      <c r="AO17" s="3">
        <f>+'Indice PondENGHO'!AO15/'Indice PondENGHO'!AO3-1</f>
        <v>0.25331151947179298</v>
      </c>
      <c r="AP17" s="3">
        <f>+'Indice PondENGHO'!AP15/'Indice PondENGHO'!AP3-1</f>
        <v>0.16988017306056591</v>
      </c>
      <c r="AQ17" s="3">
        <f>+'Indice PondENGHO'!AQ15/'Indice PondENGHO'!AQ3-1</f>
        <v>0.54744397840468673</v>
      </c>
      <c r="AR17" s="3">
        <f>+'Indice PondENGHO'!AR15/'Indice PondENGHO'!AR3-1</f>
        <v>0.17616172310567668</v>
      </c>
      <c r="AS17" s="3">
        <f>+'Indice PondENGHO'!AS15/'Indice PondENGHO'!AS3-1</f>
        <v>0.27182085048111193</v>
      </c>
      <c r="AT17" s="3">
        <f>+'Indice PondENGHO'!AT15/'Indice PondENGHO'!AT3-1</f>
        <v>0.21060865792980077</v>
      </c>
      <c r="AU17" s="3">
        <f>+'Indice PondENGHO'!AU15/'Indice PondENGHO'!AU3-1</f>
        <v>0.32299114709633114</v>
      </c>
      <c r="AV17" s="3">
        <f>+'Indice PondENGHO'!AV15/'Indice PondENGHO'!AV3-1</f>
        <v>0.23265924648664282</v>
      </c>
      <c r="AW17" s="3">
        <f>+'Indice PondENGHO'!AW15/'Indice PondENGHO'!AW3-1</f>
        <v>0.30946856741951745</v>
      </c>
      <c r="AX17" s="3">
        <f>+'Indice PondENGHO'!AX15/'Indice PondENGHO'!AX3-1</f>
        <v>0.22102870098179817</v>
      </c>
      <c r="AY17" s="11">
        <f>+'Indice PondENGHO'!AY15/'Indice PondENGHO'!AY3-1</f>
        <v>0.20439355612167764</v>
      </c>
      <c r="AZ17" s="10">
        <f>+'Indice PondENGHO'!AZ15/'Indice PondENGHO'!AZ3-1</f>
        <v>0.21366946783797469</v>
      </c>
      <c r="BA17" s="3">
        <f>+'Indice PondENGHO'!BA15/'Indice PondENGHO'!BA3-1</f>
        <v>0.25402665849678363</v>
      </c>
      <c r="BB17" s="3">
        <f>+'Indice PondENGHO'!BB15/'Indice PondENGHO'!BB3-1</f>
        <v>0.17051594715107776</v>
      </c>
      <c r="BC17" s="3">
        <f>+'Indice PondENGHO'!BC15/'Indice PondENGHO'!BC3-1</f>
        <v>0.5399006607619008</v>
      </c>
      <c r="BD17" s="3">
        <f>+'Indice PondENGHO'!BD15/'Indice PondENGHO'!BD3-1</f>
        <v>0.17763934902138034</v>
      </c>
      <c r="BE17" s="3">
        <f>+'Indice PondENGHO'!BE15/'Indice PondENGHO'!BE3-1</f>
        <v>0.27337749677630563</v>
      </c>
      <c r="BF17" s="3">
        <f>+'Indice PondENGHO'!BF15/'Indice PondENGHO'!BF3-1</f>
        <v>0.20778700660235838</v>
      </c>
      <c r="BG17" s="3">
        <f>+'Indice PondENGHO'!BG15/'Indice PondENGHO'!BG3-1</f>
        <v>0.3223360511631177</v>
      </c>
      <c r="BH17" s="3">
        <f>+'Indice PondENGHO'!BH15/'Indice PondENGHO'!BH3-1</f>
        <v>0.23250211328708992</v>
      </c>
      <c r="BI17" s="3">
        <f>+'Indice PondENGHO'!BI15/'Indice PondENGHO'!BI3-1</f>
        <v>0.30113089836972229</v>
      </c>
      <c r="BJ17" s="3">
        <f>+'Indice PondENGHO'!BJ15/'Indice PondENGHO'!BJ3-1</f>
        <v>0.22307427735013796</v>
      </c>
      <c r="BK17" s="11">
        <f>+'Indice PondENGHO'!BK15/'Indice PondENGHO'!BK3-1</f>
        <v>0.20643552935096898</v>
      </c>
      <c r="BL17" s="2">
        <f t="shared" si="1"/>
        <v>43101</v>
      </c>
      <c r="BM17" s="10">
        <f>+'Indice PondENGHO'!BL15/'Indice PondENGHO'!BL3-1</f>
        <v>0.24550541513941648</v>
      </c>
      <c r="BN17" s="3">
        <f>+'Indice PondENGHO'!BM15/'Indice PondENGHO'!BM3-1</f>
        <v>0.25014798345946732</v>
      </c>
      <c r="BO17" s="3">
        <f>+'Indice PondENGHO'!BN15/'Indice PondENGHO'!BN3-1</f>
        <v>0.25167395608233911</v>
      </c>
      <c r="BP17" s="3">
        <f>+'Indice PondENGHO'!BO15/'Indice PondENGHO'!BO3-1</f>
        <v>0.250559309768428</v>
      </c>
      <c r="BQ17" s="11">
        <f>+'Indice PondENGHO'!BP15/'Indice PondENGHO'!BP3-1</f>
        <v>0.25271800079457174</v>
      </c>
      <c r="BR17" s="10">
        <f>+'Indice PondENGHO'!BQ15/'Indice PondENGHO'!BQ3-1</f>
        <v>0.21200570652500628</v>
      </c>
      <c r="BS17" s="3">
        <f>+'Indice PondENGHO'!BR15/'Indice PondENGHO'!BR3-1</f>
        <v>0.2535436792519199</v>
      </c>
      <c r="BT17" s="3">
        <f>+'Indice PondENGHO'!BS15/'Indice PondENGHO'!BS3-1</f>
        <v>0.16942790418374565</v>
      </c>
      <c r="BU17" s="3">
        <f>+'Indice PondENGHO'!BT15/'Indice PondENGHO'!BT3-1</f>
        <v>0.54800900180268552</v>
      </c>
      <c r="BV17" s="3">
        <f>+'Indice PondENGHO'!BU15/'Indice PondENGHO'!BU3-1</f>
        <v>0.17610191405350806</v>
      </c>
      <c r="BW17" s="3">
        <f>+'Indice PondENGHO'!BV15/'Indice PondENGHO'!BV3-1</f>
        <v>0.2716559995729384</v>
      </c>
      <c r="BX17" s="3">
        <f>+'Indice PondENGHO'!BW15/'Indice PondENGHO'!BW3-1</f>
        <v>0.21107632313842495</v>
      </c>
      <c r="BY17" s="3">
        <f>+'Indice PondENGHO'!BX15/'Indice PondENGHO'!BX3-1</f>
        <v>0.32337629983984706</v>
      </c>
      <c r="BZ17" s="3">
        <f>+'Indice PondENGHO'!BY15/'Indice PondENGHO'!BY3-1</f>
        <v>0.23245354404957763</v>
      </c>
      <c r="CA17" s="3">
        <f>+'Indice PondENGHO'!BZ15/'Indice PondENGHO'!BZ3-1</f>
        <v>0.30851633242817456</v>
      </c>
      <c r="CB17" s="3">
        <f>+'Indice PondENGHO'!CA15/'Indice PondENGHO'!CA3-1</f>
        <v>0.22027829022583933</v>
      </c>
      <c r="CC17" s="11">
        <f>+'Indice PondENGHO'!CB15/'Indice PondENGHO'!CB3-1</f>
        <v>0.20443279502953193</v>
      </c>
      <c r="CD17" s="3">
        <f>+'Indice PondENGHO'!CC15/'Indice PondENGHO'!CC3-1</f>
        <v>0.25077422728698395</v>
      </c>
      <c r="CE17" s="3">
        <f>+'Indice PondENGHO'!CD15/'Indice PondENGHO'!CD3-1</f>
        <v>0.25077422728698395</v>
      </c>
      <c r="CF17" s="3">
        <f>+'[3]Infla Interanual PondENGHO'!CD17</f>
        <v>0.25073439664296404</v>
      </c>
      <c r="CG17" s="3"/>
      <c r="CI17" s="72">
        <f t="shared" ref="CI17:CI77" si="8">+BM17-BQ17</f>
        <v>-7.212585655155257E-3</v>
      </c>
      <c r="CJ17" s="72">
        <f t="shared" si="3"/>
        <v>0</v>
      </c>
      <c r="CK17" s="72">
        <f t="shared" ref="CK17:CK102" si="9">+IF($CI17&lt;=0,$CI17,0)</f>
        <v>-7.212585655155257E-3</v>
      </c>
      <c r="CL17" s="72"/>
      <c r="CM17" s="72"/>
      <c r="CN17" s="72">
        <f>+'[3]Infla Interanual PondENGHO'!CF17</f>
        <v>-7.1195868453943767E-3</v>
      </c>
      <c r="CP17" s="72">
        <f t="shared" si="4"/>
        <v>-9.2998809760880263E-5</v>
      </c>
      <c r="CT17" s="73">
        <f t="shared" ref="CT17:CT77" si="10">+BM17</f>
        <v>0.24550541513941648</v>
      </c>
      <c r="CU17" s="73">
        <f t="shared" ref="CU17:CU77" si="11">+BN17</f>
        <v>0.25014798345946732</v>
      </c>
      <c r="CV17" s="73">
        <f t="shared" ref="CV17:CV77" si="12">+BO17</f>
        <v>0.25167395608233911</v>
      </c>
      <c r="CW17" s="73">
        <f t="shared" ref="CW17:CW77" si="13">+BP17</f>
        <v>0.250559309768428</v>
      </c>
      <c r="CX17" s="73">
        <f t="shared" ref="CX17:CX77" si="14">+BQ17</f>
        <v>0.25271800079457174</v>
      </c>
      <c r="CY17" s="74">
        <f>+'[3]Infla Interanual PondENGHO'!BL17</f>
        <v>0.24551728606047152</v>
      </c>
      <c r="CZ17" s="74">
        <f>+'[3]Infla Interanual PondENGHO'!BM17</f>
        <v>0.25014110552800073</v>
      </c>
      <c r="DA17" s="74">
        <f>+'[3]Infla Interanual PondENGHO'!BN17</f>
        <v>0.25164992384620244</v>
      </c>
      <c r="DB17" s="74">
        <f>+'[3]Infla Interanual PondENGHO'!BO17</f>
        <v>0.25051719563830543</v>
      </c>
      <c r="DC17" s="74">
        <f>+'[3]Infla Interanual PondENGHO'!BP17</f>
        <v>0.25263687290586589</v>
      </c>
      <c r="DE17" s="3">
        <f t="shared" si="5"/>
        <v>-1.1870921055034955E-5</v>
      </c>
      <c r="DF17" s="3">
        <f t="shared" si="6"/>
        <v>6.877931466586773E-6</v>
      </c>
      <c r="DG17" s="3">
        <f t="shared" si="6"/>
        <v>2.4032236136672935E-5</v>
      </c>
      <c r="DH17" s="3">
        <f t="shared" si="6"/>
        <v>4.2114130122561377E-5</v>
      </c>
      <c r="DI17" s="3">
        <f t="shared" si="7"/>
        <v>8.1127888705845308E-5</v>
      </c>
      <c r="DJ17" s="3">
        <f t="shared" ref="DJ17:DJ77" si="15">+CE17-CF17</f>
        <v>3.9830644019911432E-5</v>
      </c>
    </row>
    <row r="18" spans="1:114" x14ac:dyDescent="0.25">
      <c r="A18" s="2">
        <f t="shared" si="0"/>
        <v>43132</v>
      </c>
      <c r="B18" s="1">
        <f t="shared" si="2"/>
        <v>2</v>
      </c>
      <c r="C18" s="1">
        <v>2018</v>
      </c>
      <c r="D18" s="10">
        <f>+'Indice PondENGHO'!D16/'Indice PondENGHO'!D4-1</f>
        <v>0.21275599054529071</v>
      </c>
      <c r="E18" s="3">
        <f>+'Indice PondENGHO'!E16/'Indice PondENGHO'!E4-1</f>
        <v>0.22587116697890064</v>
      </c>
      <c r="F18" s="3">
        <f>+'Indice PondENGHO'!F16/'Indice PondENGHO'!F4-1</f>
        <v>0.16128775141445328</v>
      </c>
      <c r="G18" s="3">
        <f>+'Indice PondENGHO'!G16/'Indice PondENGHO'!G4-1</f>
        <v>0.53595103051465798</v>
      </c>
      <c r="H18" s="3">
        <f>+'Indice PondENGHO'!H16/'Indice PondENGHO'!H4-1</f>
        <v>0.18676474483942274</v>
      </c>
      <c r="I18" s="3">
        <f>+'Indice PondENGHO'!I16/'Indice PondENGHO'!I4-1</f>
        <v>0.26407500007259577</v>
      </c>
      <c r="J18" s="3">
        <f>+'Indice PondENGHO'!J16/'Indice PondENGHO'!J4-1</f>
        <v>0.24622337794618177</v>
      </c>
      <c r="K18" s="3">
        <f>+'Indice PondENGHO'!K16/'Indice PondENGHO'!K4-1</f>
        <v>0.39315014727957931</v>
      </c>
      <c r="L18" s="3">
        <f>+'Indice PondENGHO'!L16/'Indice PondENGHO'!L4-1</f>
        <v>0.23637965325233368</v>
      </c>
      <c r="M18" s="3">
        <f>+'Indice PondENGHO'!M16/'Indice PondENGHO'!M4-1</f>
        <v>0.30036640810087567</v>
      </c>
      <c r="N18" s="3">
        <f>+'Indice PondENGHO'!N16/'Indice PondENGHO'!N4-1</f>
        <v>0.21825278276392179</v>
      </c>
      <c r="O18" s="11">
        <f>+'Indice PondENGHO'!O16/'Indice PondENGHO'!O4-1</f>
        <v>0.20139293054066432</v>
      </c>
      <c r="P18" s="10">
        <f>+'Indice PondENGHO'!P16/'Indice PondENGHO'!P4-1</f>
        <v>0.21460959664928847</v>
      </c>
      <c r="Q18" s="3">
        <f>+'Indice PondENGHO'!Q16/'Indice PondENGHO'!Q4-1</f>
        <v>0.22489895251851033</v>
      </c>
      <c r="R18" s="3">
        <f>+'Indice PondENGHO'!R16/'Indice PondENGHO'!R4-1</f>
        <v>0.16382857983996879</v>
      </c>
      <c r="S18" s="3">
        <f>+'Indice PondENGHO'!S16/'Indice PondENGHO'!S4-1</f>
        <v>0.53097646462845693</v>
      </c>
      <c r="T18" s="3">
        <f>+'Indice PondENGHO'!T16/'Indice PondENGHO'!T4-1</f>
        <v>0.18876728293911826</v>
      </c>
      <c r="U18" s="3">
        <f>+'Indice PondENGHO'!U16/'Indice PondENGHO'!U4-1</f>
        <v>0.26591882755428609</v>
      </c>
      <c r="V18" s="3">
        <f>+'Indice PondENGHO'!V16/'Indice PondENGHO'!V4-1</f>
        <v>0.2445307114397357</v>
      </c>
      <c r="W18" s="3">
        <f>+'Indice PondENGHO'!W16/'Indice PondENGHO'!W4-1</f>
        <v>0.39115760523500764</v>
      </c>
      <c r="X18" s="3">
        <f>+'Indice PondENGHO'!X16/'Indice PondENGHO'!X4-1</f>
        <v>0.23754813447643208</v>
      </c>
      <c r="Y18" s="3">
        <f>+'Indice PondENGHO'!Y16/'Indice PondENGHO'!Y4-1</f>
        <v>0.29173227887891406</v>
      </c>
      <c r="Z18" s="3">
        <f>+'Indice PondENGHO'!Z16/'Indice PondENGHO'!Z4-1</f>
        <v>0.22221640285989719</v>
      </c>
      <c r="AA18" s="11">
        <f>+'Indice PondENGHO'!AA16/'Indice PondENGHO'!AA4-1</f>
        <v>0.2021514686776873</v>
      </c>
      <c r="AB18" s="10">
        <f>+'Indice PondENGHO'!AB16/'Indice PondENGHO'!AB4-1</f>
        <v>0.21543332240921176</v>
      </c>
      <c r="AC18" s="3">
        <f>+'Indice PondENGHO'!AC16/'Indice PondENGHO'!AC4-1</f>
        <v>0.22443095342842145</v>
      </c>
      <c r="AD18" s="3">
        <f>+'Indice PondENGHO'!AD16/'Indice PondENGHO'!AD4-1</f>
        <v>0.16580854314592441</v>
      </c>
      <c r="AE18" s="3">
        <f>+'Indice PondENGHO'!AE16/'Indice PondENGHO'!AE4-1</f>
        <v>0.53035095515768882</v>
      </c>
      <c r="AF18" s="3">
        <f>+'Indice PondENGHO'!AF16/'Indice PondENGHO'!AF4-1</f>
        <v>0.19056489320333325</v>
      </c>
      <c r="AG18" s="3">
        <f>+'Indice PondENGHO'!AG16/'Indice PondENGHO'!AG4-1</f>
        <v>0.26698165803218554</v>
      </c>
      <c r="AH18" s="3">
        <f>+'Indice PondENGHO'!AH16/'Indice PondENGHO'!AH4-1</f>
        <v>0.24394409695512587</v>
      </c>
      <c r="AI18" s="3">
        <f>+'Indice PondENGHO'!AI16/'Indice PondENGHO'!AI4-1</f>
        <v>0.39057083077404409</v>
      </c>
      <c r="AJ18" s="3">
        <f>+'Indice PondENGHO'!AJ16/'Indice PondENGHO'!AJ4-1</f>
        <v>0.23782970845303897</v>
      </c>
      <c r="AK18" s="3">
        <f>+'Indice PondENGHO'!AK16/'Indice PondENGHO'!AK4-1</f>
        <v>0.29122366203930383</v>
      </c>
      <c r="AL18" s="3">
        <f>+'Indice PondENGHO'!AL16/'Indice PondENGHO'!AL4-1</f>
        <v>0.22449261358811112</v>
      </c>
      <c r="AM18" s="11">
        <f>+'Indice PondENGHO'!AM16/'Indice PondENGHO'!AM4-1</f>
        <v>0.20274534675193334</v>
      </c>
      <c r="AN18" s="10">
        <f>+'Indice PondENGHO'!AN16/'Indice PondENGHO'!AN4-1</f>
        <v>0.21609280177332568</v>
      </c>
      <c r="AO18" s="3">
        <f>+'Indice PondENGHO'!AO16/'Indice PondENGHO'!AO4-1</f>
        <v>0.22417183378935546</v>
      </c>
      <c r="AP18" s="3">
        <f>+'Indice PondENGHO'!AP16/'Indice PondENGHO'!AP4-1</f>
        <v>0.16461442264763471</v>
      </c>
      <c r="AQ18" s="3">
        <f>+'Indice PondENGHO'!AQ16/'Indice PondENGHO'!AQ4-1</f>
        <v>0.52462357228958623</v>
      </c>
      <c r="AR18" s="3">
        <f>+'Indice PondENGHO'!AR16/'Indice PondENGHO'!AR4-1</f>
        <v>0.19089162126200954</v>
      </c>
      <c r="AS18" s="3">
        <f>+'Indice PondENGHO'!AS16/'Indice PondENGHO'!AS4-1</f>
        <v>0.26746907303914447</v>
      </c>
      <c r="AT18" s="3">
        <f>+'Indice PondENGHO'!AT16/'Indice PondENGHO'!AT4-1</f>
        <v>0.24130905421958193</v>
      </c>
      <c r="AU18" s="3">
        <f>+'Indice PondENGHO'!AU16/'Indice PondENGHO'!AU4-1</f>
        <v>0.38740424112981819</v>
      </c>
      <c r="AV18" s="3">
        <f>+'Indice PondENGHO'!AV16/'Indice PondENGHO'!AV4-1</f>
        <v>0.23763461354140847</v>
      </c>
      <c r="AW18" s="3">
        <f>+'Indice PondENGHO'!AW16/'Indice PondENGHO'!AW4-1</f>
        <v>0.28962718958290035</v>
      </c>
      <c r="AX18" s="3">
        <f>+'Indice PondENGHO'!AX16/'Indice PondENGHO'!AX4-1</f>
        <v>0.22557162450407997</v>
      </c>
      <c r="AY18" s="11">
        <f>+'Indice PondENGHO'!AY16/'Indice PondENGHO'!AY4-1</f>
        <v>0.20311231490150239</v>
      </c>
      <c r="AZ18" s="10">
        <f>+'Indice PondENGHO'!AZ16/'Indice PondENGHO'!AZ4-1</f>
        <v>0.21851239612670637</v>
      </c>
      <c r="BA18" s="3">
        <f>+'Indice PondENGHO'!BA16/'Indice PondENGHO'!BA4-1</f>
        <v>0.22313241764553893</v>
      </c>
      <c r="BB18" s="3">
        <f>+'Indice PondENGHO'!BB16/'Indice PondENGHO'!BB4-1</f>
        <v>0.16452988393609158</v>
      </c>
      <c r="BC18" s="3">
        <f>+'Indice PondENGHO'!BC16/'Indice PondENGHO'!BC4-1</f>
        <v>0.51336979559476981</v>
      </c>
      <c r="BD18" s="3">
        <f>+'Indice PondENGHO'!BD16/'Indice PondENGHO'!BD4-1</f>
        <v>0.19242437793982847</v>
      </c>
      <c r="BE18" s="3">
        <f>+'Indice PondENGHO'!BE16/'Indice PondENGHO'!BE4-1</f>
        <v>0.26848683379087834</v>
      </c>
      <c r="BF18" s="3">
        <f>+'Indice PondENGHO'!BF16/'Indice PondENGHO'!BF4-1</f>
        <v>0.23849063339420784</v>
      </c>
      <c r="BG18" s="3">
        <f>+'Indice PondENGHO'!BG16/'Indice PondENGHO'!BG4-1</f>
        <v>0.38380830860253257</v>
      </c>
      <c r="BH18" s="3">
        <f>+'Indice PondENGHO'!BH16/'Indice PondENGHO'!BH4-1</f>
        <v>0.23728261058568378</v>
      </c>
      <c r="BI18" s="3">
        <f>+'Indice PondENGHO'!BI16/'Indice PondENGHO'!BI4-1</f>
        <v>0.2788096859031175</v>
      </c>
      <c r="BJ18" s="3">
        <f>+'Indice PondENGHO'!BJ16/'Indice PondENGHO'!BJ4-1</f>
        <v>0.22606972643951684</v>
      </c>
      <c r="BK18" s="11">
        <f>+'Indice PondENGHO'!BK16/'Indice PondENGHO'!BK4-1</f>
        <v>0.20395740515616922</v>
      </c>
      <c r="BL18" s="2">
        <f t="shared" si="1"/>
        <v>43132</v>
      </c>
      <c r="BM18" s="10">
        <f>+'Indice PondENGHO'!BL16/'Indice PondENGHO'!BL4-1</f>
        <v>0.24891886226994431</v>
      </c>
      <c r="BN18" s="3">
        <f>+'Indice PondENGHO'!BM16/'Indice PondENGHO'!BM4-1</f>
        <v>0.2542571925849535</v>
      </c>
      <c r="BO18" s="3">
        <f>+'Indice PondENGHO'!BN16/'Indice PondENGHO'!BN4-1</f>
        <v>0.25610756773461008</v>
      </c>
      <c r="BP18" s="3">
        <f>+'Indice PondENGHO'!BO16/'Indice PondENGHO'!BO4-1</f>
        <v>0.25556275020032881</v>
      </c>
      <c r="BQ18" s="11">
        <f>+'Indice PondENGHO'!BP16/'Indice PondENGHO'!BP4-1</f>
        <v>0.2566066075403437</v>
      </c>
      <c r="BR18" s="10">
        <f>+'Indice PondENGHO'!BQ16/'Indice PondENGHO'!BQ4-1</f>
        <v>0.21563032768179569</v>
      </c>
      <c r="BS18" s="3">
        <f>+'Indice PondENGHO'!BR16/'Indice PondENGHO'!BR4-1</f>
        <v>0.22426045262592753</v>
      </c>
      <c r="BT18" s="3">
        <f>+'Indice PondENGHO'!BS16/'Indice PondENGHO'!BS4-1</f>
        <v>0.16422077556116821</v>
      </c>
      <c r="BU18" s="3">
        <f>+'Indice PondENGHO'!BT16/'Indice PondENGHO'!BT4-1</f>
        <v>0.52421709928131088</v>
      </c>
      <c r="BV18" s="3">
        <f>+'Indice PondENGHO'!BU16/'Indice PondENGHO'!BU4-1</f>
        <v>0.19084341223366641</v>
      </c>
      <c r="BW18" s="3">
        <f>+'Indice PondENGHO'!BV16/'Indice PondENGHO'!BV4-1</f>
        <v>0.26736386751384011</v>
      </c>
      <c r="BX18" s="3">
        <f>+'Indice PondENGHO'!BW16/'Indice PondENGHO'!BW4-1</f>
        <v>0.24161150346127558</v>
      </c>
      <c r="BY18" s="3">
        <f>+'Indice PondENGHO'!BX16/'Indice PondENGHO'!BX4-1</f>
        <v>0.38827087767000146</v>
      </c>
      <c r="BZ18" s="3">
        <f>+'Indice PondENGHO'!BY16/'Indice PondENGHO'!BY4-1</f>
        <v>0.23739143020671971</v>
      </c>
      <c r="CA18" s="3">
        <f>+'Indice PondENGHO'!BZ16/'Indice PondENGHO'!BZ4-1</f>
        <v>0.28654327015172298</v>
      </c>
      <c r="CB18" s="3">
        <f>+'Indice PondENGHO'!CA16/'Indice PondENGHO'!CA4-1</f>
        <v>0.22460505913922524</v>
      </c>
      <c r="CC18" s="11">
        <f>+'Indice PondENGHO'!CB16/'Indice PondENGHO'!CB4-1</f>
        <v>0.20306205359919005</v>
      </c>
      <c r="CD18" s="3">
        <f>+'Indice PondENGHO'!CC16/'Indice PondENGHO'!CC4-1</f>
        <v>0.25498556730841204</v>
      </c>
      <c r="CE18" s="3">
        <f>+'Indice PondENGHO'!CD16/'Indice PondENGHO'!CD4-1</f>
        <v>0.25498547529744808</v>
      </c>
      <c r="CF18" s="3">
        <f>+'[3]Infla Interanual PondENGHO'!CD18</f>
        <v>0.25511741481545469</v>
      </c>
      <c r="CG18" s="3"/>
      <c r="CI18" s="72">
        <f t="shared" si="8"/>
        <v>-7.6877452703993931E-3</v>
      </c>
      <c r="CJ18" s="72">
        <f t="shared" si="3"/>
        <v>0</v>
      </c>
      <c r="CK18" s="72">
        <f t="shared" si="9"/>
        <v>-7.6877452703993931E-3</v>
      </c>
      <c r="CL18" s="72"/>
      <c r="CM18" s="72"/>
      <c r="CN18" s="72">
        <f>+'[3]Infla Interanual PondENGHO'!CF18</f>
        <v>-7.7145717882638465E-3</v>
      </c>
      <c r="CP18" s="72">
        <f t="shared" si="4"/>
        <v>2.6826517864453336E-5</v>
      </c>
      <c r="CT18" s="73">
        <f t="shared" si="10"/>
        <v>0.24891886226994431</v>
      </c>
      <c r="CU18" s="73">
        <f t="shared" si="11"/>
        <v>0.2542571925849535</v>
      </c>
      <c r="CV18" s="73">
        <f t="shared" si="12"/>
        <v>0.25610756773461008</v>
      </c>
      <c r="CW18" s="73">
        <f t="shared" si="13"/>
        <v>0.25556275020032881</v>
      </c>
      <c r="CX18" s="73">
        <f t="shared" si="14"/>
        <v>0.2566066075403437</v>
      </c>
      <c r="CY18" s="74">
        <f>+'[3]Infla Interanual PondENGHO'!BL18</f>
        <v>0.24903254714008982</v>
      </c>
      <c r="CZ18" s="74">
        <f>+'[3]Infla Interanual PondENGHO'!BM18</f>
        <v>0.25438629427983495</v>
      </c>
      <c r="DA18" s="74">
        <f>+'[3]Infla Interanual PondENGHO'!BN18</f>
        <v>0.25624245564656212</v>
      </c>
      <c r="DB18" s="74">
        <f>+'[3]Infla Interanual PondENGHO'!BO18</f>
        <v>0.25569836063354434</v>
      </c>
      <c r="DC18" s="74">
        <f>+'[3]Infla Interanual PondENGHO'!BP18</f>
        <v>0.25674711892835367</v>
      </c>
      <c r="DE18" s="3">
        <f t="shared" si="5"/>
        <v>-1.1368487014551398E-4</v>
      </c>
      <c r="DF18" s="3">
        <f t="shared" si="6"/>
        <v>-1.2910169488145051E-4</v>
      </c>
      <c r="DG18" s="3">
        <f t="shared" si="6"/>
        <v>-1.3488791195204186E-4</v>
      </c>
      <c r="DH18" s="3">
        <f t="shared" si="6"/>
        <v>-1.3561043321552724E-4</v>
      </c>
      <c r="DI18" s="3">
        <f t="shared" si="7"/>
        <v>-1.4051138800996732E-4</v>
      </c>
      <c r="DJ18" s="3">
        <f t="shared" si="15"/>
        <v>-1.3193951800660741E-4</v>
      </c>
    </row>
    <row r="19" spans="1:114" x14ac:dyDescent="0.25">
      <c r="A19" s="2">
        <f t="shared" si="0"/>
        <v>43160</v>
      </c>
      <c r="B19" s="1">
        <f t="shared" si="2"/>
        <v>3</v>
      </c>
      <c r="C19" s="1">
        <v>2018</v>
      </c>
      <c r="D19" s="10">
        <f>+'Indice PondENGHO'!D17/'Indice PondENGHO'!D5-1</f>
        <v>0.21209062394348943</v>
      </c>
      <c r="E19" s="3">
        <f>+'Indice PondENGHO'!E17/'Indice PondENGHO'!E5-1</f>
        <v>0.20854484010017105</v>
      </c>
      <c r="F19" s="3">
        <f>+'Indice PondENGHO'!F17/'Indice PondENGHO'!F5-1</f>
        <v>0.1644446130584416</v>
      </c>
      <c r="G19" s="3">
        <f>+'Indice PondENGHO'!G17/'Indice PondENGHO'!G5-1</f>
        <v>0.47760852254108865</v>
      </c>
      <c r="H19" s="3">
        <f>+'Indice PondENGHO'!H17/'Indice PondENGHO'!H5-1</f>
        <v>0.22683791525324115</v>
      </c>
      <c r="I19" s="3">
        <f>+'Indice PondENGHO'!I17/'Indice PondENGHO'!I5-1</f>
        <v>0.25610862123009803</v>
      </c>
      <c r="J19" s="3">
        <f>+'Indice PondENGHO'!J17/'Indice PondENGHO'!J5-1</f>
        <v>0.25802102918471914</v>
      </c>
      <c r="K19" s="3">
        <f>+'Indice PondENGHO'!K17/'Indice PondENGHO'!K5-1</f>
        <v>0.3844667898536116</v>
      </c>
      <c r="L19" s="3">
        <f>+'Indice PondENGHO'!L17/'Indice PondENGHO'!L5-1</f>
        <v>0.23406581755141409</v>
      </c>
      <c r="M19" s="3">
        <f>+'Indice PondENGHO'!M17/'Indice PondENGHO'!M5-1</f>
        <v>0.3276509811160766</v>
      </c>
      <c r="N19" s="3">
        <f>+'Indice PondENGHO'!N17/'Indice PondENGHO'!N5-1</f>
        <v>0.22760396732840937</v>
      </c>
      <c r="O19" s="11">
        <f>+'Indice PondENGHO'!O17/'Indice PondENGHO'!O5-1</f>
        <v>0.19993176948788038</v>
      </c>
      <c r="P19" s="10">
        <f>+'Indice PondENGHO'!P17/'Indice PondENGHO'!P5-1</f>
        <v>0.21195844371239603</v>
      </c>
      <c r="Q19" s="3">
        <f>+'Indice PondENGHO'!Q17/'Indice PondENGHO'!Q5-1</f>
        <v>0.20782187808591712</v>
      </c>
      <c r="R19" s="3">
        <f>+'Indice PondENGHO'!R17/'Indice PondENGHO'!R5-1</f>
        <v>0.16986719637345193</v>
      </c>
      <c r="S19" s="3">
        <f>+'Indice PondENGHO'!S17/'Indice PondENGHO'!S5-1</f>
        <v>0.48103178136978775</v>
      </c>
      <c r="T19" s="3">
        <f>+'Indice PondENGHO'!T17/'Indice PondENGHO'!T5-1</f>
        <v>0.23098624270298873</v>
      </c>
      <c r="U19" s="3">
        <f>+'Indice PondENGHO'!U17/'Indice PondENGHO'!U5-1</f>
        <v>0.25790913584625108</v>
      </c>
      <c r="V19" s="3">
        <f>+'Indice PondENGHO'!V17/'Indice PondENGHO'!V5-1</f>
        <v>0.25363810365924588</v>
      </c>
      <c r="W19" s="3">
        <f>+'Indice PondENGHO'!W17/'Indice PondENGHO'!W5-1</f>
        <v>0.3840560491042575</v>
      </c>
      <c r="X19" s="3">
        <f>+'Indice PondENGHO'!X17/'Indice PondENGHO'!X5-1</f>
        <v>0.23200388414610806</v>
      </c>
      <c r="Y19" s="3">
        <f>+'Indice PondENGHO'!Y17/'Indice PondENGHO'!Y5-1</f>
        <v>0.33300053469810043</v>
      </c>
      <c r="Z19" s="3">
        <f>+'Indice PondENGHO'!Z17/'Indice PondENGHO'!Z5-1</f>
        <v>0.23106964468438163</v>
      </c>
      <c r="AA19" s="11">
        <f>+'Indice PondENGHO'!AA17/'Indice PondENGHO'!AA5-1</f>
        <v>0.20218263894427113</v>
      </c>
      <c r="AB19" s="10">
        <f>+'Indice PondENGHO'!AB17/'Indice PondENGHO'!AB5-1</f>
        <v>0.21151233208641229</v>
      </c>
      <c r="AC19" s="3">
        <f>+'Indice PondENGHO'!AC17/'Indice PondENGHO'!AC5-1</f>
        <v>0.20703548504962632</v>
      </c>
      <c r="AD19" s="3">
        <f>+'Indice PondENGHO'!AD17/'Indice PondENGHO'!AD5-1</f>
        <v>0.17307851562658905</v>
      </c>
      <c r="AE19" s="3">
        <f>+'Indice PondENGHO'!AE17/'Indice PondENGHO'!AE5-1</f>
        <v>0.48415831805898435</v>
      </c>
      <c r="AF19" s="3">
        <f>+'Indice PondENGHO'!AF17/'Indice PondENGHO'!AF5-1</f>
        <v>0.23426374118548221</v>
      </c>
      <c r="AG19" s="3">
        <f>+'Indice PondENGHO'!AG17/'Indice PondENGHO'!AG5-1</f>
        <v>0.25916314705229304</v>
      </c>
      <c r="AH19" s="3">
        <f>+'Indice PondENGHO'!AH17/'Indice PondENGHO'!AH5-1</f>
        <v>0.2519815926813187</v>
      </c>
      <c r="AI19" s="3">
        <f>+'Indice PondENGHO'!AI17/'Indice PondENGHO'!AI5-1</f>
        <v>0.38416450011817527</v>
      </c>
      <c r="AJ19" s="3">
        <f>+'Indice PondENGHO'!AJ17/'Indice PondENGHO'!AJ5-1</f>
        <v>0.23080968793252965</v>
      </c>
      <c r="AK19" s="3">
        <f>+'Indice PondENGHO'!AK17/'Indice PondENGHO'!AK5-1</f>
        <v>0.3336336379248499</v>
      </c>
      <c r="AL19" s="3">
        <f>+'Indice PondENGHO'!AL17/'Indice PondENGHO'!AL5-1</f>
        <v>0.23285421703107012</v>
      </c>
      <c r="AM19" s="11">
        <f>+'Indice PondENGHO'!AM17/'Indice PondENGHO'!AM5-1</f>
        <v>0.20313337701793044</v>
      </c>
      <c r="AN19" s="10">
        <f>+'Indice PondENGHO'!AN17/'Indice PondENGHO'!AN5-1</f>
        <v>0.21120770114458143</v>
      </c>
      <c r="AO19" s="3">
        <f>+'Indice PondENGHO'!AO17/'Indice PondENGHO'!AO5-1</f>
        <v>0.20747179718698394</v>
      </c>
      <c r="AP19" s="3">
        <f>+'Indice PondENGHO'!AP17/'Indice PondENGHO'!AP5-1</f>
        <v>0.17358330814129075</v>
      </c>
      <c r="AQ19" s="3">
        <f>+'Indice PondENGHO'!AQ17/'Indice PondENGHO'!AQ5-1</f>
        <v>0.48330377054824791</v>
      </c>
      <c r="AR19" s="3">
        <f>+'Indice PondENGHO'!AR17/'Indice PondENGHO'!AR5-1</f>
        <v>0.23485463709465626</v>
      </c>
      <c r="AS19" s="3">
        <f>+'Indice PondENGHO'!AS17/'Indice PondENGHO'!AS5-1</f>
        <v>0.25930618067134015</v>
      </c>
      <c r="AT19" s="3">
        <f>+'Indice PondENGHO'!AT17/'Indice PondENGHO'!AT5-1</f>
        <v>0.24739906331802142</v>
      </c>
      <c r="AU19" s="3">
        <f>+'Indice PondENGHO'!AU17/'Indice PondENGHO'!AU5-1</f>
        <v>0.38189623039408782</v>
      </c>
      <c r="AV19" s="3">
        <f>+'Indice PondENGHO'!AV17/'Indice PondENGHO'!AV5-1</f>
        <v>0.22976964121651355</v>
      </c>
      <c r="AW19" s="3">
        <f>+'Indice PondENGHO'!AW17/'Indice PondENGHO'!AW5-1</f>
        <v>0.33236645720128366</v>
      </c>
      <c r="AX19" s="3">
        <f>+'Indice PondENGHO'!AX17/'Indice PondENGHO'!AX5-1</f>
        <v>0.23489961273997495</v>
      </c>
      <c r="AY19" s="11">
        <f>+'Indice PondENGHO'!AY17/'Indice PondENGHO'!AY5-1</f>
        <v>0.2044270718814345</v>
      </c>
      <c r="AZ19" s="10">
        <f>+'Indice PondENGHO'!AZ17/'Indice PondENGHO'!AZ5-1</f>
        <v>0.21154594742498101</v>
      </c>
      <c r="BA19" s="3">
        <f>+'Indice PondENGHO'!BA17/'Indice PondENGHO'!BA5-1</f>
        <v>0.2074799122780604</v>
      </c>
      <c r="BB19" s="3">
        <f>+'Indice PondENGHO'!BB17/'Indice PondENGHO'!BB5-1</f>
        <v>0.17550866601096105</v>
      </c>
      <c r="BC19" s="3">
        <f>+'Indice PondENGHO'!BC17/'Indice PondENGHO'!BC5-1</f>
        <v>0.48017712203766827</v>
      </c>
      <c r="BD19" s="3">
        <f>+'Indice PondENGHO'!BD17/'Indice PondENGHO'!BD5-1</f>
        <v>0.23765799899168938</v>
      </c>
      <c r="BE19" s="3">
        <f>+'Indice PondENGHO'!BE17/'Indice PondENGHO'!BE5-1</f>
        <v>0.25999078572917544</v>
      </c>
      <c r="BF19" s="3">
        <f>+'Indice PondENGHO'!BF17/'Indice PondENGHO'!BF5-1</f>
        <v>0.24399936903154962</v>
      </c>
      <c r="BG19" s="3">
        <f>+'Indice PondENGHO'!BG17/'Indice PondENGHO'!BG5-1</f>
        <v>0.37930273421042693</v>
      </c>
      <c r="BH19" s="3">
        <f>+'Indice PondENGHO'!BH17/'Indice PondENGHO'!BH5-1</f>
        <v>0.22925278902522694</v>
      </c>
      <c r="BI19" s="3">
        <f>+'Indice PondENGHO'!BI17/'Indice PondENGHO'!BI5-1</f>
        <v>0.33727109452608306</v>
      </c>
      <c r="BJ19" s="3">
        <f>+'Indice PondENGHO'!BJ17/'Indice PondENGHO'!BJ5-1</f>
        <v>0.23458962697319752</v>
      </c>
      <c r="BK19" s="11">
        <f>+'Indice PondENGHO'!BK17/'Indice PondENGHO'!BK5-1</f>
        <v>0.20750594050269333</v>
      </c>
      <c r="BL19" s="2">
        <f t="shared" si="1"/>
        <v>43160</v>
      </c>
      <c r="BM19" s="10">
        <f>+'Indice PondENGHO'!BL17/'Indice PondENGHO'!BL5-1</f>
        <v>0.24646721818517681</v>
      </c>
      <c r="BN19" s="3">
        <f>+'Indice PondENGHO'!BM17/'Indice PondENGHO'!BM5-1</f>
        <v>0.25248526244492631</v>
      </c>
      <c r="BO19" s="3">
        <f>+'Indice PondENGHO'!BN17/'Indice PondENGHO'!BN5-1</f>
        <v>0.25461705458613459</v>
      </c>
      <c r="BP19" s="3">
        <f>+'Indice PondENGHO'!BO17/'Indice PondENGHO'!BO5-1</f>
        <v>0.25519142006973583</v>
      </c>
      <c r="BQ19" s="11">
        <f>+'Indice PondENGHO'!BP17/'Indice PondENGHO'!BP5-1</f>
        <v>0.25822397277571496</v>
      </c>
      <c r="BR19" s="10">
        <f>+'Indice PondENGHO'!BQ17/'Indice PondENGHO'!BQ5-1</f>
        <v>0.21164425940831477</v>
      </c>
      <c r="BS19" s="3">
        <f>+'Indice PondENGHO'!BR17/'Indice PondENGHO'!BR5-1</f>
        <v>0.20760769154557246</v>
      </c>
      <c r="BT19" s="3">
        <f>+'Indice PondENGHO'!BS17/'Indice PondENGHO'!BS5-1</f>
        <v>0.17215484029167794</v>
      </c>
      <c r="BU19" s="3">
        <f>+'Indice PondENGHO'!BT17/'Indice PondENGHO'!BT5-1</f>
        <v>0.48139908200422155</v>
      </c>
      <c r="BV19" s="3">
        <f>+'Indice PondENGHO'!BU17/'Indice PondENGHO'!BU5-1</f>
        <v>0.23472637678550146</v>
      </c>
      <c r="BW19" s="3">
        <f>+'Indice PondENGHO'!BV17/'Indice PondENGHO'!BV5-1</f>
        <v>0.25915521428551092</v>
      </c>
      <c r="BX19" s="3">
        <f>+'Indice PondENGHO'!BW17/'Indice PondENGHO'!BW5-1</f>
        <v>0.24873228379139278</v>
      </c>
      <c r="BY19" s="3">
        <f>+'Indice PondENGHO'!BX17/'Indice PondENGHO'!BX5-1</f>
        <v>0.38224762155160152</v>
      </c>
      <c r="BZ19" s="3">
        <f>+'Indice PondENGHO'!BY17/'Indice PondENGHO'!BY5-1</f>
        <v>0.23051308371535595</v>
      </c>
      <c r="CA19" s="3">
        <f>+'Indice PondENGHO'!BZ17/'Indice PondENGHO'!BZ5-1</f>
        <v>0.33430823136257093</v>
      </c>
      <c r="CB19" s="3">
        <f>+'Indice PondENGHO'!CA17/'Indice PondENGHO'!CA5-1</f>
        <v>0.23339186387062649</v>
      </c>
      <c r="CC19" s="11">
        <f>+'Indice PondENGHO'!CB17/'Indice PondENGHO'!CB5-1</f>
        <v>0.20459812728865234</v>
      </c>
      <c r="CD19" s="3">
        <f>+'Indice PondENGHO'!CC17/'Indice PondENGHO'!CC5-1</f>
        <v>0.25458626424540998</v>
      </c>
      <c r="CE19" s="3">
        <f>+'Indice PondENGHO'!CD17/'Indice PondENGHO'!CD5-1</f>
        <v>0.25458617376696346</v>
      </c>
      <c r="CF19" s="3">
        <f>+'[3]Infla Interanual PondENGHO'!CD19</f>
        <v>0.25481443840030904</v>
      </c>
      <c r="CG19" s="3"/>
      <c r="CI19" s="72">
        <f t="shared" si="8"/>
        <v>-1.1756754590538154E-2</v>
      </c>
      <c r="CJ19" s="72">
        <f t="shared" si="3"/>
        <v>0</v>
      </c>
      <c r="CK19" s="72">
        <f t="shared" si="9"/>
        <v>-1.1756754590538154E-2</v>
      </c>
      <c r="CL19" s="72"/>
      <c r="CM19" s="72"/>
      <c r="CN19" s="72">
        <f>+'[3]Infla Interanual PondENGHO'!CF19</f>
        <v>-1.1898977609271055E-2</v>
      </c>
      <c r="CP19" s="72">
        <f t="shared" si="4"/>
        <v>1.42223018732901E-4</v>
      </c>
      <c r="CT19" s="73">
        <f t="shared" si="10"/>
        <v>0.24646721818517681</v>
      </c>
      <c r="CU19" s="73">
        <f t="shared" si="11"/>
        <v>0.25248526244492631</v>
      </c>
      <c r="CV19" s="73">
        <f t="shared" si="12"/>
        <v>0.25461705458613459</v>
      </c>
      <c r="CW19" s="73">
        <f t="shared" si="13"/>
        <v>0.25519142006973583</v>
      </c>
      <c r="CX19" s="73">
        <f t="shared" si="14"/>
        <v>0.25822397277571496</v>
      </c>
      <c r="CY19" s="74">
        <f>+'[3]Infla Interanual PondENGHO'!BL19</f>
        <v>0.24660586506229731</v>
      </c>
      <c r="CZ19" s="74">
        <f>+'[3]Infla Interanual PondENGHO'!BM19</f>
        <v>0.25267602736321471</v>
      </c>
      <c r="DA19" s="74">
        <f>+'[3]Infla Interanual PondENGHO'!BN19</f>
        <v>0.25483745893753529</v>
      </c>
      <c r="DB19" s="74">
        <f>+'[3]Infla Interanual PondENGHO'!BO19</f>
        <v>0.25543320671427172</v>
      </c>
      <c r="DC19" s="74">
        <f>+'[3]Infla Interanual PondENGHO'!BP19</f>
        <v>0.25850484267156837</v>
      </c>
      <c r="DE19" s="3">
        <f t="shared" si="5"/>
        <v>-1.3864687712050738E-4</v>
      </c>
      <c r="DF19" s="3">
        <f t="shared" si="6"/>
        <v>-1.907649182883997E-4</v>
      </c>
      <c r="DG19" s="3">
        <f t="shared" si="6"/>
        <v>-2.204043514006937E-4</v>
      </c>
      <c r="DH19" s="3">
        <f t="shared" si="6"/>
        <v>-2.4178664453589072E-4</v>
      </c>
      <c r="DI19" s="3">
        <f t="shared" si="7"/>
        <v>-2.8086989585340838E-4</v>
      </c>
      <c r="DJ19" s="3">
        <f t="shared" si="15"/>
        <v>-2.2826463334557623E-4</v>
      </c>
    </row>
    <row r="20" spans="1:114" x14ac:dyDescent="0.25">
      <c r="A20" s="2">
        <f t="shared" si="0"/>
        <v>43191</v>
      </c>
      <c r="B20" s="1">
        <f t="shared" si="2"/>
        <v>4</v>
      </c>
      <c r="C20" s="1">
        <v>2018</v>
      </c>
      <c r="D20" s="10">
        <f>+'Indice PondENGHO'!D18/'Indice PondENGHO'!D6-1</f>
        <v>0.19950990422720105</v>
      </c>
      <c r="E20" s="3">
        <f>+'Indice PondENGHO'!E18/'Indice PondENGHO'!E6-1</f>
        <v>0.19629916346806464</v>
      </c>
      <c r="F20" s="3">
        <f>+'Indice PondENGHO'!F18/'Indice PondENGHO'!F6-1</f>
        <v>0.16554205295876745</v>
      </c>
      <c r="G20" s="3">
        <f>+'Indice PondENGHO'!G18/'Indice PondENGHO'!G6-1</f>
        <v>0.51269324025883778</v>
      </c>
      <c r="H20" s="3">
        <f>+'Indice PondENGHO'!H18/'Indice PondENGHO'!H6-1</f>
        <v>0.2272909072401228</v>
      </c>
      <c r="I20" s="3">
        <f>+'Indice PondENGHO'!I18/'Indice PondENGHO'!I6-1</f>
        <v>0.25542864772609009</v>
      </c>
      <c r="J20" s="3">
        <f>+'Indice PondENGHO'!J18/'Indice PondENGHO'!J6-1</f>
        <v>0.29592432581393813</v>
      </c>
      <c r="K20" s="3">
        <f>+'Indice PondENGHO'!K18/'Indice PondENGHO'!K6-1</f>
        <v>0.31093976573940418</v>
      </c>
      <c r="L20" s="3">
        <f>+'Indice PondENGHO'!L18/'Indice PondENGHO'!L6-1</f>
        <v>0.22703728573646265</v>
      </c>
      <c r="M20" s="3">
        <f>+'Indice PondENGHO'!M18/'Indice PondENGHO'!M6-1</f>
        <v>0.30341408366373956</v>
      </c>
      <c r="N20" s="3">
        <f>+'Indice PondENGHO'!N18/'Indice PondENGHO'!N6-1</f>
        <v>0.23133149727471403</v>
      </c>
      <c r="O20" s="11">
        <f>+'Indice PondENGHO'!O18/'Indice PondENGHO'!O6-1</f>
        <v>0.19850135337716135</v>
      </c>
      <c r="P20" s="10">
        <f>+'Indice PondENGHO'!P18/'Indice PondENGHO'!P6-1</f>
        <v>0.1992822737799862</v>
      </c>
      <c r="Q20" s="3">
        <f>+'Indice PondENGHO'!Q18/'Indice PondENGHO'!Q6-1</f>
        <v>0.19558589402317628</v>
      </c>
      <c r="R20" s="3">
        <f>+'Indice PondENGHO'!R18/'Indice PondENGHO'!R6-1</f>
        <v>0.16848626261779387</v>
      </c>
      <c r="S20" s="3">
        <f>+'Indice PondENGHO'!S18/'Indice PondENGHO'!S6-1</f>
        <v>0.51228138869582884</v>
      </c>
      <c r="T20" s="3">
        <f>+'Indice PondENGHO'!T18/'Indice PondENGHO'!T6-1</f>
        <v>0.23179153084976178</v>
      </c>
      <c r="U20" s="3">
        <f>+'Indice PondENGHO'!U18/'Indice PondENGHO'!U6-1</f>
        <v>0.25768820935030612</v>
      </c>
      <c r="V20" s="3">
        <f>+'Indice PondENGHO'!V18/'Indice PondENGHO'!V6-1</f>
        <v>0.29297079781323521</v>
      </c>
      <c r="W20" s="3">
        <f>+'Indice PondENGHO'!W18/'Indice PondENGHO'!W6-1</f>
        <v>0.30915008618220519</v>
      </c>
      <c r="X20" s="3">
        <f>+'Indice PondENGHO'!X18/'Indice PondENGHO'!X6-1</f>
        <v>0.22500995496710718</v>
      </c>
      <c r="Y20" s="3">
        <f>+'Indice PondENGHO'!Y18/'Indice PondENGHO'!Y6-1</f>
        <v>0.30293280631526409</v>
      </c>
      <c r="Z20" s="3">
        <f>+'Indice PondENGHO'!Z18/'Indice PondENGHO'!Z6-1</f>
        <v>0.23472263399154891</v>
      </c>
      <c r="AA20" s="11">
        <f>+'Indice PondENGHO'!AA18/'Indice PondENGHO'!AA6-1</f>
        <v>0.20107198483204902</v>
      </c>
      <c r="AB20" s="10">
        <f>+'Indice PondENGHO'!AB18/'Indice PondENGHO'!AB6-1</f>
        <v>0.19895918449588734</v>
      </c>
      <c r="AC20" s="3">
        <f>+'Indice PondENGHO'!AC18/'Indice PondENGHO'!AC6-1</f>
        <v>0.19498919314609187</v>
      </c>
      <c r="AD20" s="3">
        <f>+'Indice PondENGHO'!AD18/'Indice PondENGHO'!AD6-1</f>
        <v>0.17059336696685312</v>
      </c>
      <c r="AE20" s="3">
        <f>+'Indice PondENGHO'!AE18/'Indice PondENGHO'!AE6-1</f>
        <v>0.51261198505504901</v>
      </c>
      <c r="AF20" s="3">
        <f>+'Indice PondENGHO'!AF18/'Indice PondENGHO'!AF6-1</f>
        <v>0.23551417188495538</v>
      </c>
      <c r="AG20" s="3">
        <f>+'Indice PondENGHO'!AG18/'Indice PondENGHO'!AG6-1</f>
        <v>0.2592079537978984</v>
      </c>
      <c r="AH20" s="3">
        <f>+'Indice PondENGHO'!AH18/'Indice PondENGHO'!AH6-1</f>
        <v>0.29119544676660425</v>
      </c>
      <c r="AI20" s="3">
        <f>+'Indice PondENGHO'!AI18/'Indice PondENGHO'!AI6-1</f>
        <v>0.30896820098246791</v>
      </c>
      <c r="AJ20" s="3">
        <f>+'Indice PondENGHO'!AJ18/'Indice PondENGHO'!AJ6-1</f>
        <v>0.22385950474427929</v>
      </c>
      <c r="AK20" s="3">
        <f>+'Indice PondENGHO'!AK18/'Indice PondENGHO'!AK6-1</f>
        <v>0.30267028723701372</v>
      </c>
      <c r="AL20" s="3">
        <f>+'Indice PondENGHO'!AL18/'Indice PondENGHO'!AL6-1</f>
        <v>0.23724542652054259</v>
      </c>
      <c r="AM20" s="11">
        <f>+'Indice PondENGHO'!AM18/'Indice PondENGHO'!AM6-1</f>
        <v>0.20233221166178095</v>
      </c>
      <c r="AN20" s="10">
        <f>+'Indice PondENGHO'!AN18/'Indice PondENGHO'!AN6-1</f>
        <v>0.19894212094661823</v>
      </c>
      <c r="AO20" s="3">
        <f>+'Indice PondENGHO'!AO18/'Indice PondENGHO'!AO6-1</f>
        <v>0.19523183310793479</v>
      </c>
      <c r="AP20" s="3">
        <f>+'Indice PondENGHO'!AP18/'Indice PondENGHO'!AP6-1</f>
        <v>0.17061401137900778</v>
      </c>
      <c r="AQ20" s="3">
        <f>+'Indice PondENGHO'!AQ18/'Indice PondENGHO'!AQ6-1</f>
        <v>0.51146112744361716</v>
      </c>
      <c r="AR20" s="3">
        <f>+'Indice PondENGHO'!AR18/'Indice PondENGHO'!AR6-1</f>
        <v>0.23629751886311046</v>
      </c>
      <c r="AS20" s="3">
        <f>+'Indice PondENGHO'!AS18/'Indice PondENGHO'!AS6-1</f>
        <v>0.25953347555382966</v>
      </c>
      <c r="AT20" s="3">
        <f>+'Indice PondENGHO'!AT18/'Indice PondENGHO'!AT6-1</f>
        <v>0.28854686647360017</v>
      </c>
      <c r="AU20" s="3">
        <f>+'Indice PondENGHO'!AU18/'Indice PondENGHO'!AU6-1</f>
        <v>0.30609666884957965</v>
      </c>
      <c r="AV20" s="3">
        <f>+'Indice PondENGHO'!AV18/'Indice PondENGHO'!AV6-1</f>
        <v>0.22166425968346548</v>
      </c>
      <c r="AW20" s="3">
        <f>+'Indice PondENGHO'!AW18/'Indice PondENGHO'!AW6-1</f>
        <v>0.30178597833951293</v>
      </c>
      <c r="AX20" s="3">
        <f>+'Indice PondENGHO'!AX18/'Indice PondENGHO'!AX6-1</f>
        <v>0.23888959528683729</v>
      </c>
      <c r="AY20" s="11">
        <f>+'Indice PondENGHO'!AY18/'Indice PondENGHO'!AY6-1</f>
        <v>0.20293694461950862</v>
      </c>
      <c r="AZ20" s="10">
        <f>+'Indice PondENGHO'!AZ18/'Indice PondENGHO'!AZ6-1</f>
        <v>0.19911723109628809</v>
      </c>
      <c r="BA20" s="3">
        <f>+'Indice PondENGHO'!BA18/'Indice PondENGHO'!BA6-1</f>
        <v>0.19513258070733053</v>
      </c>
      <c r="BB20" s="3">
        <f>+'Indice PondENGHO'!BB18/'Indice PondENGHO'!BB6-1</f>
        <v>0.17145716693799895</v>
      </c>
      <c r="BC20" s="3">
        <f>+'Indice PondENGHO'!BC18/'Indice PondENGHO'!BC6-1</f>
        <v>0.5073467481680265</v>
      </c>
      <c r="BD20" s="3">
        <f>+'Indice PondENGHO'!BD18/'Indice PondENGHO'!BD6-1</f>
        <v>0.2393272548483385</v>
      </c>
      <c r="BE20" s="3">
        <f>+'Indice PondENGHO'!BE18/'Indice PondENGHO'!BE6-1</f>
        <v>0.26043312594395895</v>
      </c>
      <c r="BF20" s="3">
        <f>+'Indice PondENGHO'!BF18/'Indice PondENGHO'!BF6-1</f>
        <v>0.28621506631079741</v>
      </c>
      <c r="BG20" s="3">
        <f>+'Indice PondENGHO'!BG18/'Indice PondENGHO'!BG6-1</f>
        <v>0.30323542012371463</v>
      </c>
      <c r="BH20" s="3">
        <f>+'Indice PondENGHO'!BH18/'Indice PondENGHO'!BH6-1</f>
        <v>0.21984147430223633</v>
      </c>
      <c r="BI20" s="3">
        <f>+'Indice PondENGHO'!BI18/'Indice PondENGHO'!BI6-1</f>
        <v>0.30232665273462556</v>
      </c>
      <c r="BJ20" s="3">
        <f>+'Indice PondENGHO'!BJ18/'Indice PondENGHO'!BJ6-1</f>
        <v>0.23884677919333819</v>
      </c>
      <c r="BK20" s="11">
        <f>+'Indice PondENGHO'!BK18/'Indice PondENGHO'!BK6-1</f>
        <v>0.20524130765877224</v>
      </c>
      <c r="BL20" s="2">
        <f t="shared" si="1"/>
        <v>43191</v>
      </c>
      <c r="BM20" s="10">
        <f>+'Indice PondENGHO'!BL18/'Indice PondENGHO'!BL6-1</f>
        <v>0.24573425525427028</v>
      </c>
      <c r="BN20" s="3">
        <f>+'Indice PondENGHO'!BM18/'Indice PondENGHO'!BM6-1</f>
        <v>0.25265211534732779</v>
      </c>
      <c r="BO20" s="3">
        <f>+'Indice PondENGHO'!BN18/'Indice PondENGHO'!BN6-1</f>
        <v>0.25471301396087553</v>
      </c>
      <c r="BP20" s="3">
        <f>+'Indice PondENGHO'!BO18/'Indice PondENGHO'!BO6-1</f>
        <v>0.25690212521804967</v>
      </c>
      <c r="BQ20" s="11">
        <f>+'Indice PondENGHO'!BP18/'Indice PondENGHO'!BP6-1</f>
        <v>0.26059203523430186</v>
      </c>
      <c r="BR20" s="10">
        <f>+'Indice PondENGHO'!BQ18/'Indice PondENGHO'!BQ6-1</f>
        <v>0.1991512684819654</v>
      </c>
      <c r="BS20" s="3">
        <f>+'Indice PondENGHO'!BR18/'Indice PondENGHO'!BR6-1</f>
        <v>0.19536829758968066</v>
      </c>
      <c r="BT20" s="3">
        <f>+'Indice PondENGHO'!BS18/'Indice PondENGHO'!BS6-1</f>
        <v>0.16979543609454795</v>
      </c>
      <c r="BU20" s="3">
        <f>+'Indice PondENGHO'!BT18/'Indice PondENGHO'!BT6-1</f>
        <v>0.51058621695033679</v>
      </c>
      <c r="BV20" s="3">
        <f>+'Indice PondENGHO'!BU18/'Indice PondENGHO'!BU6-1</f>
        <v>0.23606625183415919</v>
      </c>
      <c r="BW20" s="3">
        <f>+'Indice PondENGHO'!BV18/'Indice PondENGHO'!BV6-1</f>
        <v>0.25931777584742988</v>
      </c>
      <c r="BX20" s="3">
        <f>+'Indice PondENGHO'!BW18/'Indice PondENGHO'!BW6-1</f>
        <v>0.28940933735100205</v>
      </c>
      <c r="BY20" s="3">
        <f>+'Indice PondENGHO'!BX18/'Indice PondENGHO'!BX6-1</f>
        <v>0.30690198234157995</v>
      </c>
      <c r="BZ20" s="3">
        <f>+'Indice PondENGHO'!BY18/'Indice PondENGHO'!BY6-1</f>
        <v>0.22237937616318737</v>
      </c>
      <c r="CA20" s="3">
        <f>+'Indice PondENGHO'!BZ18/'Indice PondENGHO'!BZ6-1</f>
        <v>0.30240672928846069</v>
      </c>
      <c r="CB20" s="3">
        <f>+'Indice PondENGHO'!CA18/'Indice PondENGHO'!CA6-1</f>
        <v>0.23749263415183641</v>
      </c>
      <c r="CC20" s="11">
        <f>+'Indice PondENGHO'!CB18/'Indice PondENGHO'!CB6-1</f>
        <v>0.20299474873475121</v>
      </c>
      <c r="CD20" s="3">
        <f>+'Indice PondENGHO'!CC18/'Indice PondENGHO'!CC6-1</f>
        <v>0.25568391738029939</v>
      </c>
      <c r="CE20" s="3">
        <f>+'Indice PondENGHO'!CD18/'Indice PondENGHO'!CD6-1</f>
        <v>0.25568391738029939</v>
      </c>
      <c r="CF20" s="3">
        <f>+'[3]Infla Interanual PondENGHO'!CD20</f>
        <v>0.25570459140899238</v>
      </c>
      <c r="CG20" s="3"/>
      <c r="CI20" s="72">
        <f t="shared" si="8"/>
        <v>-1.4857779980031571E-2</v>
      </c>
      <c r="CJ20" s="72">
        <f t="shared" si="3"/>
        <v>0</v>
      </c>
      <c r="CK20" s="72">
        <f t="shared" si="9"/>
        <v>-1.4857779980031571E-2</v>
      </c>
      <c r="CL20" s="72"/>
      <c r="CM20" s="72"/>
      <c r="CN20" s="72">
        <f>+'[3]Infla Interanual PondENGHO'!CF20</f>
        <v>-1.4930821619093759E-2</v>
      </c>
      <c r="CP20" s="72">
        <f t="shared" si="4"/>
        <v>7.3041639062187969E-5</v>
      </c>
      <c r="CT20" s="73">
        <f t="shared" si="10"/>
        <v>0.24573425525427028</v>
      </c>
      <c r="CU20" s="73">
        <f t="shared" si="11"/>
        <v>0.25265211534732779</v>
      </c>
      <c r="CV20" s="73">
        <f t="shared" si="12"/>
        <v>0.25471301396087553</v>
      </c>
      <c r="CW20" s="73">
        <f t="shared" si="13"/>
        <v>0.25690212521804967</v>
      </c>
      <c r="CX20" s="73">
        <f t="shared" si="14"/>
        <v>0.26059203523430186</v>
      </c>
      <c r="CY20" s="74">
        <f>+'[3]Infla Interanual PondENGHO'!BL20</f>
        <v>0.24572370482790729</v>
      </c>
      <c r="CZ20" s="74">
        <f>+'[3]Infla Interanual PondENGHO'!BM20</f>
        <v>0.25264863032927809</v>
      </c>
      <c r="DA20" s="74">
        <f>+'[3]Infla Interanual PondENGHO'!BN20</f>
        <v>0.25472009057417733</v>
      </c>
      <c r="DB20" s="74">
        <f>+'[3]Infla Interanual PondENGHO'!BO20</f>
        <v>0.25692046833828464</v>
      </c>
      <c r="DC20" s="74">
        <f>+'[3]Infla Interanual PondENGHO'!BP20</f>
        <v>0.26065452644700104</v>
      </c>
      <c r="DE20" s="3">
        <f t="shared" si="5"/>
        <v>1.0550426362998522E-5</v>
      </c>
      <c r="DF20" s="3">
        <f t="shared" si="6"/>
        <v>3.4850180496981409E-6</v>
      </c>
      <c r="DG20" s="3">
        <f t="shared" si="6"/>
        <v>-7.0766133017929889E-6</v>
      </c>
      <c r="DH20" s="3">
        <f t="shared" si="6"/>
        <v>-1.8343120234964871E-5</v>
      </c>
      <c r="DI20" s="3">
        <f t="shared" si="7"/>
        <v>-6.2491212699189447E-5</v>
      </c>
      <c r="DJ20" s="3">
        <f t="shared" si="15"/>
        <v>-2.0674028692990731E-5</v>
      </c>
    </row>
    <row r="21" spans="1:114" x14ac:dyDescent="0.25">
      <c r="A21" s="2">
        <f t="shared" si="0"/>
        <v>43221</v>
      </c>
      <c r="B21" s="1">
        <f t="shared" si="2"/>
        <v>5</v>
      </c>
      <c r="C21" s="1">
        <v>2018</v>
      </c>
      <c r="D21" s="10">
        <f>+'Indice PondENGHO'!D19/'Indice PondENGHO'!D7-1</f>
        <v>0.22131352005648819</v>
      </c>
      <c r="E21" s="3">
        <f>+'Indice PondENGHO'!E19/'Indice PondENGHO'!E7-1</f>
        <v>0.19661746658237034</v>
      </c>
      <c r="F21" s="3">
        <f>+'Indice PondENGHO'!F19/'Indice PondENGHO'!F7-1</f>
        <v>0.16596684049164345</v>
      </c>
      <c r="G21" s="3">
        <f>+'Indice PondENGHO'!G19/'Indice PondENGHO'!G7-1</f>
        <v>0.47985226631560929</v>
      </c>
      <c r="H21" s="3">
        <f>+'Indice PondENGHO'!H19/'Indice PondENGHO'!H7-1</f>
        <v>0.22171627474977718</v>
      </c>
      <c r="I21" s="3">
        <f>+'Indice PondENGHO'!I19/'Indice PondENGHO'!I7-1</f>
        <v>0.2635314130906794</v>
      </c>
      <c r="J21" s="3">
        <f>+'Indice PondENGHO'!J19/'Indice PondENGHO'!J7-1</f>
        <v>0.30772771749544514</v>
      </c>
      <c r="K21" s="3">
        <f>+'Indice PondENGHO'!K19/'Indice PondENGHO'!K7-1</f>
        <v>0.35640086052459408</v>
      </c>
      <c r="L21" s="3">
        <f>+'Indice PondENGHO'!L19/'Indice PondENGHO'!L7-1</f>
        <v>0.2474176974470923</v>
      </c>
      <c r="M21" s="3">
        <f>+'Indice PondENGHO'!M19/'Indice PondENGHO'!M7-1</f>
        <v>0.29284570742106286</v>
      </c>
      <c r="N21" s="3">
        <f>+'Indice PondENGHO'!N19/'Indice PondENGHO'!N7-1</f>
        <v>0.23987050217656214</v>
      </c>
      <c r="O21" s="11">
        <f>+'Indice PondENGHO'!O19/'Indice PondENGHO'!O7-1</f>
        <v>0.20623282389910891</v>
      </c>
      <c r="P21" s="10">
        <f>+'Indice PondENGHO'!P19/'Indice PondENGHO'!P7-1</f>
        <v>0.22155061183739466</v>
      </c>
      <c r="Q21" s="3">
        <f>+'Indice PondENGHO'!Q19/'Indice PondENGHO'!Q7-1</f>
        <v>0.19503493786062798</v>
      </c>
      <c r="R21" s="3">
        <f>+'Indice PondENGHO'!R19/'Indice PondENGHO'!R7-1</f>
        <v>0.16941203163150798</v>
      </c>
      <c r="S21" s="3">
        <f>+'Indice PondENGHO'!S19/'Indice PondENGHO'!S7-1</f>
        <v>0.47624669672625153</v>
      </c>
      <c r="T21" s="3">
        <f>+'Indice PondENGHO'!T19/'Indice PondENGHO'!T7-1</f>
        <v>0.22615002820973551</v>
      </c>
      <c r="U21" s="3">
        <f>+'Indice PondENGHO'!U19/'Indice PondENGHO'!U7-1</f>
        <v>0.26572926088439686</v>
      </c>
      <c r="V21" s="3">
        <f>+'Indice PondENGHO'!V19/'Indice PondENGHO'!V7-1</f>
        <v>0.3054748453581051</v>
      </c>
      <c r="W21" s="3">
        <f>+'Indice PondENGHO'!W19/'Indice PondENGHO'!W7-1</f>
        <v>0.35560495636924006</v>
      </c>
      <c r="X21" s="3">
        <f>+'Indice PondENGHO'!X19/'Indice PondENGHO'!X7-1</f>
        <v>0.24599972417498317</v>
      </c>
      <c r="Y21" s="3">
        <f>+'Indice PondENGHO'!Y19/'Indice PondENGHO'!Y7-1</f>
        <v>0.29002349904852354</v>
      </c>
      <c r="Z21" s="3">
        <f>+'Indice PondENGHO'!Z19/'Indice PondENGHO'!Z7-1</f>
        <v>0.24458107575330112</v>
      </c>
      <c r="AA21" s="11">
        <f>+'Indice PondENGHO'!AA19/'Indice PondENGHO'!AA7-1</f>
        <v>0.20907340531538621</v>
      </c>
      <c r="AB21" s="10">
        <f>+'Indice PondENGHO'!AB19/'Indice PondENGHO'!AB7-1</f>
        <v>0.22147340720485098</v>
      </c>
      <c r="AC21" s="3">
        <f>+'Indice PondENGHO'!AC19/'Indice PondENGHO'!AC7-1</f>
        <v>0.19492438015061397</v>
      </c>
      <c r="AD21" s="3">
        <f>+'Indice PondENGHO'!AD19/'Indice PondENGHO'!AD7-1</f>
        <v>0.17166538933212605</v>
      </c>
      <c r="AE21" s="3">
        <f>+'Indice PondENGHO'!AE19/'Indice PondENGHO'!AE7-1</f>
        <v>0.47531393169934311</v>
      </c>
      <c r="AF21" s="3">
        <f>+'Indice PondENGHO'!AF19/'Indice PondENGHO'!AF7-1</f>
        <v>0.22963597755936971</v>
      </c>
      <c r="AG21" s="3">
        <f>+'Indice PondENGHO'!AG19/'Indice PondENGHO'!AG7-1</f>
        <v>0.26705113967967153</v>
      </c>
      <c r="AH21" s="3">
        <f>+'Indice PondENGHO'!AH19/'Indice PondENGHO'!AH7-1</f>
        <v>0.30389830759781766</v>
      </c>
      <c r="AI21" s="3">
        <f>+'Indice PondENGHO'!AI19/'Indice PondENGHO'!AI7-1</f>
        <v>0.35615909881263441</v>
      </c>
      <c r="AJ21" s="3">
        <f>+'Indice PondENGHO'!AJ19/'Indice PondENGHO'!AJ7-1</f>
        <v>0.24582529959496591</v>
      </c>
      <c r="AK21" s="3">
        <f>+'Indice PondENGHO'!AK19/'Indice PondENGHO'!AK7-1</f>
        <v>0.28928363365051468</v>
      </c>
      <c r="AL21" s="3">
        <f>+'Indice PondENGHO'!AL19/'Indice PondENGHO'!AL7-1</f>
        <v>0.24850507185160886</v>
      </c>
      <c r="AM21" s="11">
        <f>+'Indice PondENGHO'!AM19/'Indice PondENGHO'!AM7-1</f>
        <v>0.21059714173554078</v>
      </c>
      <c r="AN21" s="10">
        <f>+'Indice PondENGHO'!AN19/'Indice PondENGHO'!AN7-1</f>
        <v>0.22164694197302892</v>
      </c>
      <c r="AO21" s="3">
        <f>+'Indice PondENGHO'!AO19/'Indice PondENGHO'!AO7-1</f>
        <v>0.1949363444753216</v>
      </c>
      <c r="AP21" s="3">
        <f>+'Indice PondENGHO'!AP19/'Indice PondENGHO'!AP7-1</f>
        <v>0.17258612338005541</v>
      </c>
      <c r="AQ21" s="3">
        <f>+'Indice PondENGHO'!AQ19/'Indice PondENGHO'!AQ7-1</f>
        <v>0.47312118893264166</v>
      </c>
      <c r="AR21" s="3">
        <f>+'Indice PondENGHO'!AR19/'Indice PondENGHO'!AR7-1</f>
        <v>0.23039253844457819</v>
      </c>
      <c r="AS21" s="3">
        <f>+'Indice PondENGHO'!AS19/'Indice PondENGHO'!AS7-1</f>
        <v>0.26787773712582252</v>
      </c>
      <c r="AT21" s="3">
        <f>+'Indice PondENGHO'!AT19/'Indice PondENGHO'!AT7-1</f>
        <v>0.30180595526493303</v>
      </c>
      <c r="AU21" s="3">
        <f>+'Indice PondENGHO'!AU19/'Indice PondENGHO'!AU7-1</f>
        <v>0.35298078316912718</v>
      </c>
      <c r="AV21" s="3">
        <f>+'Indice PondENGHO'!AV19/'Indice PondENGHO'!AV7-1</f>
        <v>0.24246659212106869</v>
      </c>
      <c r="AW21" s="3">
        <f>+'Indice PondENGHO'!AW19/'Indice PondENGHO'!AW7-1</f>
        <v>0.28924929781501962</v>
      </c>
      <c r="AX21" s="3">
        <f>+'Indice PondENGHO'!AX19/'Indice PondENGHO'!AX7-1</f>
        <v>0.2507424857067968</v>
      </c>
      <c r="AY21" s="11">
        <f>+'Indice PondENGHO'!AY19/'Indice PondENGHO'!AY7-1</f>
        <v>0.21075039706780707</v>
      </c>
      <c r="AZ21" s="10">
        <f>+'Indice PondENGHO'!AZ19/'Indice PondENGHO'!AZ7-1</f>
        <v>0.22277092079396943</v>
      </c>
      <c r="BA21" s="3">
        <f>+'Indice PondENGHO'!BA19/'Indice PondENGHO'!BA7-1</f>
        <v>0.1939639185590798</v>
      </c>
      <c r="BB21" s="3">
        <f>+'Indice PondENGHO'!BB19/'Indice PondENGHO'!BB7-1</f>
        <v>0.17441346358954468</v>
      </c>
      <c r="BC21" s="3">
        <f>+'Indice PondENGHO'!BC19/'Indice PondENGHO'!BC7-1</f>
        <v>0.46693419582150297</v>
      </c>
      <c r="BD21" s="3">
        <f>+'Indice PondENGHO'!BD19/'Indice PondENGHO'!BD7-1</f>
        <v>0.23299796739276468</v>
      </c>
      <c r="BE21" s="3">
        <f>+'Indice PondENGHO'!BE19/'Indice PondENGHO'!BE7-1</f>
        <v>0.26906958187613794</v>
      </c>
      <c r="BF21" s="3">
        <f>+'Indice PondENGHO'!BF19/'Indice PondENGHO'!BF7-1</f>
        <v>0.29987854776811895</v>
      </c>
      <c r="BG21" s="3">
        <f>+'Indice PondENGHO'!BG19/'Indice PondENGHO'!BG7-1</f>
        <v>0.35052415653531432</v>
      </c>
      <c r="BH21" s="3">
        <f>+'Indice PondENGHO'!BH19/'Indice PondENGHO'!BH7-1</f>
        <v>0.23969855521869943</v>
      </c>
      <c r="BI21" s="3">
        <f>+'Indice PondENGHO'!BI19/'Indice PondENGHO'!BI7-1</f>
        <v>0.28846371453206299</v>
      </c>
      <c r="BJ21" s="3">
        <f>+'Indice PondENGHO'!BJ19/'Indice PondENGHO'!BJ7-1</f>
        <v>0.2514030006721566</v>
      </c>
      <c r="BK21" s="11">
        <f>+'Indice PondENGHO'!BK19/'Indice PondENGHO'!BK7-1</f>
        <v>0.21231700250233243</v>
      </c>
      <c r="BL21" s="2">
        <f t="shared" si="1"/>
        <v>43221</v>
      </c>
      <c r="BM21" s="10">
        <f>+'Indice PondENGHO'!BL19/'Indice PondENGHO'!BL7-1</f>
        <v>0.25526083558277146</v>
      </c>
      <c r="BN21" s="3">
        <f>+'Indice PondENGHO'!BM19/'Indice PondENGHO'!BM7-1</f>
        <v>0.26107866086862219</v>
      </c>
      <c r="BO21" s="3">
        <f>+'Indice PondENGHO'!BN19/'Indice PondENGHO'!BN7-1</f>
        <v>0.26303258302759769</v>
      </c>
      <c r="BP21" s="3">
        <f>+'Indice PondENGHO'!BO19/'Indice PondENGHO'!BO7-1</f>
        <v>0.26482452677110446</v>
      </c>
      <c r="BQ21" s="11">
        <f>+'Indice PondENGHO'!BP19/'Indice PondENGHO'!BP7-1</f>
        <v>0.26718214393698725</v>
      </c>
      <c r="BR21" s="10">
        <f>+'Indice PondENGHO'!BQ19/'Indice PondENGHO'!BQ7-1</f>
        <v>0.22178908702110389</v>
      </c>
      <c r="BS21" s="3">
        <f>+'Indice PondENGHO'!BR19/'Indice PondENGHO'!BR7-1</f>
        <v>0.19487959416613831</v>
      </c>
      <c r="BT21" s="3">
        <f>+'Indice PondENGHO'!BS19/'Indice PondENGHO'!BS7-1</f>
        <v>0.17149281258657512</v>
      </c>
      <c r="BU21" s="3">
        <f>+'Indice PondENGHO'!BT19/'Indice PondENGHO'!BT7-1</f>
        <v>0.47275848107399843</v>
      </c>
      <c r="BV21" s="3">
        <f>+'Indice PondENGHO'!BU19/'Indice PondENGHO'!BU7-1</f>
        <v>0.23005309056886314</v>
      </c>
      <c r="BW21" s="3">
        <f>+'Indice PondENGHO'!BV19/'Indice PondENGHO'!BV7-1</f>
        <v>0.26764338118246478</v>
      </c>
      <c r="BX21" s="3">
        <f>+'Indice PondENGHO'!BW19/'Indice PondENGHO'!BW7-1</f>
        <v>0.30249064833547368</v>
      </c>
      <c r="BY21" s="3">
        <f>+'Indice PondENGHO'!BX19/'Indice PondENGHO'!BX7-1</f>
        <v>0.35372873463585908</v>
      </c>
      <c r="BZ21" s="3">
        <f>+'Indice PondENGHO'!BY19/'Indice PondENGHO'!BY7-1</f>
        <v>0.24300176509648619</v>
      </c>
      <c r="CA21" s="3">
        <f>+'Indice PondENGHO'!BZ19/'Indice PondENGHO'!BZ7-1</f>
        <v>0.28927288402868001</v>
      </c>
      <c r="CB21" s="3">
        <f>+'Indice PondENGHO'!CA19/'Indice PondENGHO'!CA7-1</f>
        <v>0.24902325814339843</v>
      </c>
      <c r="CC21" s="11">
        <f>+'Indice PondENGHO'!CB19/'Indice PondENGHO'!CB7-1</f>
        <v>0.2106278560731154</v>
      </c>
      <c r="CD21" s="3">
        <f>+'Indice PondENGHO'!CC19/'Indice PondENGHO'!CC7-1</f>
        <v>0.26351785876791212</v>
      </c>
      <c r="CE21" s="3">
        <f>+'Indice PondENGHO'!CD19/'Indice PondENGHO'!CD7-1</f>
        <v>0.26351785876791212</v>
      </c>
      <c r="CF21" s="3">
        <f>+'[3]Infla Interanual PondENGHO'!CD21</f>
        <v>0.26363421426035027</v>
      </c>
      <c r="CG21" s="3"/>
      <c r="CI21" s="72">
        <f t="shared" si="8"/>
        <v>-1.1921308354215787E-2</v>
      </c>
      <c r="CJ21" s="72">
        <f t="shared" si="3"/>
        <v>0</v>
      </c>
      <c r="CK21" s="72">
        <f t="shared" si="9"/>
        <v>-1.1921308354215787E-2</v>
      </c>
      <c r="CL21" s="72"/>
      <c r="CM21" s="72"/>
      <c r="CN21" s="72">
        <f>+'[3]Infla Interanual PondENGHO'!CF21</f>
        <v>-1.1931461261042164E-2</v>
      </c>
      <c r="CP21" s="72">
        <f t="shared" si="4"/>
        <v>1.0152906826377261E-5</v>
      </c>
      <c r="CT21" s="73">
        <f t="shared" si="10"/>
        <v>0.25526083558277146</v>
      </c>
      <c r="CU21" s="73">
        <f t="shared" si="11"/>
        <v>0.26107866086862219</v>
      </c>
      <c r="CV21" s="73">
        <f t="shared" si="12"/>
        <v>0.26303258302759769</v>
      </c>
      <c r="CW21" s="73">
        <f t="shared" si="13"/>
        <v>0.26482452677110446</v>
      </c>
      <c r="CX21" s="73">
        <f t="shared" si="14"/>
        <v>0.26718214393698725</v>
      </c>
      <c r="CY21" s="74">
        <f>+'[3]Infla Interanual PondENGHO'!BL21</f>
        <v>0.25538312690537412</v>
      </c>
      <c r="CZ21" s="74">
        <f>+'[3]Infla Interanual PondENGHO'!BM21</f>
        <v>0.26119024323020734</v>
      </c>
      <c r="DA21" s="74">
        <f>+'[3]Infla Interanual PondENGHO'!BN21</f>
        <v>0.26313125065683041</v>
      </c>
      <c r="DB21" s="74">
        <f>+'[3]Infla Interanual PondENGHO'!BO21</f>
        <v>0.26493422172958403</v>
      </c>
      <c r="DC21" s="74">
        <f>+'[3]Infla Interanual PondENGHO'!BP21</f>
        <v>0.26731458816641629</v>
      </c>
      <c r="DE21" s="3">
        <f t="shared" si="5"/>
        <v>-1.222913226026634E-4</v>
      </c>
      <c r="DF21" s="3">
        <f t="shared" si="6"/>
        <v>-1.1158236158514967E-4</v>
      </c>
      <c r="DG21" s="3">
        <f t="shared" si="6"/>
        <v>-9.8667629232718213E-5</v>
      </c>
      <c r="DH21" s="3">
        <f t="shared" si="6"/>
        <v>-1.0969495847956701E-4</v>
      </c>
      <c r="DI21" s="3">
        <f t="shared" si="7"/>
        <v>-1.3244422942904066E-4</v>
      </c>
      <c r="DJ21" s="3">
        <f t="shared" si="15"/>
        <v>-1.1635549243815824E-4</v>
      </c>
    </row>
    <row r="22" spans="1:114" x14ac:dyDescent="0.25">
      <c r="A22" s="2">
        <f t="shared" si="0"/>
        <v>43252</v>
      </c>
      <c r="B22" s="1">
        <f t="shared" si="2"/>
        <v>6</v>
      </c>
      <c r="C22" s="1">
        <v>2018</v>
      </c>
      <c r="D22" s="10">
        <f>+'Indice PondENGHO'!D20/'Indice PondENGHO'!D8-1</f>
        <v>0.27370398760399928</v>
      </c>
      <c r="E22" s="3">
        <f>+'Indice PondENGHO'!E20/'Indice PondENGHO'!E8-1</f>
        <v>0.1975429055934681</v>
      </c>
      <c r="F22" s="3">
        <f>+'Indice PondENGHO'!F20/'Indice PondENGHO'!F8-1</f>
        <v>0.17392820529970221</v>
      </c>
      <c r="G22" s="3">
        <f>+'Indice PondENGHO'!G20/'Indice PondENGHO'!G8-1</f>
        <v>0.4905289739044314</v>
      </c>
      <c r="H22" s="3">
        <f>+'Indice PondENGHO'!H20/'Indice PondENGHO'!H8-1</f>
        <v>0.25546845127639739</v>
      </c>
      <c r="I22" s="3">
        <f>+'Indice PondENGHO'!I20/'Indice PondENGHO'!I8-1</f>
        <v>0.29668531151021615</v>
      </c>
      <c r="J22" s="3">
        <f>+'Indice PondENGHO'!J20/'Indice PondENGHO'!J8-1</f>
        <v>0.36886420794803332</v>
      </c>
      <c r="K22" s="3">
        <f>+'Indice PondENGHO'!K20/'Indice PondENGHO'!K8-1</f>
        <v>0.34821852016638655</v>
      </c>
      <c r="L22" s="3">
        <f>+'Indice PondENGHO'!L20/'Indice PondENGHO'!L8-1</f>
        <v>0.25884207870751963</v>
      </c>
      <c r="M22" s="3">
        <f>+'Indice PondENGHO'!M20/'Indice PondENGHO'!M8-1</f>
        <v>0.29704831155413514</v>
      </c>
      <c r="N22" s="3">
        <f>+'Indice PondENGHO'!N20/'Indice PondENGHO'!N8-1</f>
        <v>0.25876274099900498</v>
      </c>
      <c r="O22" s="11">
        <f>+'Indice PondENGHO'!O20/'Indice PondENGHO'!O8-1</f>
        <v>0.22887541895575203</v>
      </c>
      <c r="P22" s="10">
        <f>+'Indice PondENGHO'!P20/'Indice PondENGHO'!P8-1</f>
        <v>0.2744741574966385</v>
      </c>
      <c r="Q22" s="3">
        <f>+'Indice PondENGHO'!Q20/'Indice PondENGHO'!Q8-1</f>
        <v>0.19722353968536255</v>
      </c>
      <c r="R22" s="3">
        <f>+'Indice PondENGHO'!R20/'Indice PondENGHO'!R8-1</f>
        <v>0.17905124442611386</v>
      </c>
      <c r="S22" s="3">
        <f>+'Indice PondENGHO'!S20/'Indice PondENGHO'!S8-1</f>
        <v>0.48817748298502628</v>
      </c>
      <c r="T22" s="3">
        <f>+'Indice PondENGHO'!T20/'Indice PondENGHO'!T8-1</f>
        <v>0.25948078401259456</v>
      </c>
      <c r="U22" s="3">
        <f>+'Indice PondENGHO'!U20/'Indice PondENGHO'!U8-1</f>
        <v>0.2993946357390207</v>
      </c>
      <c r="V22" s="3">
        <f>+'Indice PondENGHO'!V20/'Indice PondENGHO'!V8-1</f>
        <v>0.36833719023690792</v>
      </c>
      <c r="W22" s="3">
        <f>+'Indice PondENGHO'!W20/'Indice PondENGHO'!W8-1</f>
        <v>0.3457590169004805</v>
      </c>
      <c r="X22" s="3">
        <f>+'Indice PondENGHO'!X20/'Indice PondENGHO'!X8-1</f>
        <v>0.25900855389834754</v>
      </c>
      <c r="Y22" s="3">
        <f>+'Indice PondENGHO'!Y20/'Indice PondENGHO'!Y8-1</f>
        <v>0.29543545158208562</v>
      </c>
      <c r="Z22" s="3">
        <f>+'Indice PondENGHO'!Z20/'Indice PondENGHO'!Z8-1</f>
        <v>0.26282449415120124</v>
      </c>
      <c r="AA22" s="11">
        <f>+'Indice PondENGHO'!AA20/'Indice PondENGHO'!AA8-1</f>
        <v>0.23177585862043149</v>
      </c>
      <c r="AB22" s="10">
        <f>+'Indice PondENGHO'!AB20/'Indice PondENGHO'!AB8-1</f>
        <v>0.27476733025940026</v>
      </c>
      <c r="AC22" s="3">
        <f>+'Indice PondENGHO'!AC20/'Indice PondENGHO'!AC8-1</f>
        <v>0.19647733811995161</v>
      </c>
      <c r="AD22" s="3">
        <f>+'Indice PondENGHO'!AD20/'Indice PondENGHO'!AD8-1</f>
        <v>0.18204996061908818</v>
      </c>
      <c r="AE22" s="3">
        <f>+'Indice PondENGHO'!AE20/'Indice PondENGHO'!AE8-1</f>
        <v>0.48760142064932421</v>
      </c>
      <c r="AF22" s="3">
        <f>+'Indice PondENGHO'!AF20/'Indice PondENGHO'!AF8-1</f>
        <v>0.26303745268305034</v>
      </c>
      <c r="AG22" s="3">
        <f>+'Indice PondENGHO'!AG20/'Indice PondENGHO'!AG8-1</f>
        <v>0.30003433298769977</v>
      </c>
      <c r="AH22" s="3">
        <f>+'Indice PondENGHO'!AH20/'Indice PondENGHO'!AH8-1</f>
        <v>0.36829911867505927</v>
      </c>
      <c r="AI22" s="3">
        <f>+'Indice PondENGHO'!AI20/'Indice PondENGHO'!AI8-1</f>
        <v>0.34524456140976612</v>
      </c>
      <c r="AJ22" s="3">
        <f>+'Indice PondENGHO'!AJ20/'Indice PondENGHO'!AJ8-1</f>
        <v>0.2594301525438869</v>
      </c>
      <c r="AK22" s="3">
        <f>+'Indice PondENGHO'!AK20/'Indice PondENGHO'!AK8-1</f>
        <v>0.29494243539231602</v>
      </c>
      <c r="AL22" s="3">
        <f>+'Indice PondENGHO'!AL20/'Indice PondENGHO'!AL8-1</f>
        <v>0.26571329593491355</v>
      </c>
      <c r="AM22" s="11">
        <f>+'Indice PondENGHO'!AM20/'Indice PondENGHO'!AM8-1</f>
        <v>0.23316968768876722</v>
      </c>
      <c r="AN22" s="10">
        <f>+'Indice PondENGHO'!AN20/'Indice PondENGHO'!AN8-1</f>
        <v>0.27446029373364933</v>
      </c>
      <c r="AO22" s="3">
        <f>+'Indice PondENGHO'!AO20/'Indice PondENGHO'!AO8-1</f>
        <v>0.19638242443920428</v>
      </c>
      <c r="AP22" s="3">
        <f>+'Indice PondENGHO'!AP20/'Indice PondENGHO'!AP8-1</f>
        <v>0.18361249536820035</v>
      </c>
      <c r="AQ22" s="3">
        <f>+'Indice PondENGHO'!AQ20/'Indice PondENGHO'!AQ8-1</f>
        <v>0.48510815468138424</v>
      </c>
      <c r="AR22" s="3">
        <f>+'Indice PondENGHO'!AR20/'Indice PondENGHO'!AR8-1</f>
        <v>0.26373305407835024</v>
      </c>
      <c r="AS22" s="3">
        <f>+'Indice PondENGHO'!AS20/'Indice PondENGHO'!AS8-1</f>
        <v>0.30346266809684863</v>
      </c>
      <c r="AT22" s="3">
        <f>+'Indice PondENGHO'!AT20/'Indice PondENGHO'!AT8-1</f>
        <v>0.36840266591708692</v>
      </c>
      <c r="AU22" s="3">
        <f>+'Indice PondENGHO'!AU20/'Indice PondENGHO'!AU8-1</f>
        <v>0.34217316417818555</v>
      </c>
      <c r="AV22" s="3">
        <f>+'Indice PondENGHO'!AV20/'Indice PondENGHO'!AV8-1</f>
        <v>0.2565190096394292</v>
      </c>
      <c r="AW22" s="3">
        <f>+'Indice PondENGHO'!AW20/'Indice PondENGHO'!AW8-1</f>
        <v>0.29450444041737889</v>
      </c>
      <c r="AX22" s="3">
        <f>+'Indice PondENGHO'!AX20/'Indice PondENGHO'!AX8-1</f>
        <v>0.26774469496738362</v>
      </c>
      <c r="AY22" s="11">
        <f>+'Indice PondENGHO'!AY20/'Indice PondENGHO'!AY8-1</f>
        <v>0.23325076264165556</v>
      </c>
      <c r="AZ22" s="10">
        <f>+'Indice PondENGHO'!AZ20/'Indice PondENGHO'!AZ8-1</f>
        <v>0.27431905150102875</v>
      </c>
      <c r="BA22" s="3">
        <f>+'Indice PondENGHO'!BA20/'Indice PondENGHO'!BA8-1</f>
        <v>0.19616456514636949</v>
      </c>
      <c r="BB22" s="3">
        <f>+'Indice PondENGHO'!BB20/'Indice PondENGHO'!BB8-1</f>
        <v>0.18634967431283189</v>
      </c>
      <c r="BC22" s="3">
        <f>+'Indice PondENGHO'!BC20/'Indice PondENGHO'!BC8-1</f>
        <v>0.47961594904444826</v>
      </c>
      <c r="BD22" s="3">
        <f>+'Indice PondENGHO'!BD20/'Indice PondENGHO'!BD8-1</f>
        <v>0.26559088501635575</v>
      </c>
      <c r="BE22" s="3">
        <f>+'Indice PondENGHO'!BE20/'Indice PondENGHO'!BE8-1</f>
        <v>0.30653715169804707</v>
      </c>
      <c r="BF22" s="3">
        <f>+'Indice PondENGHO'!BF20/'Indice PondENGHO'!BF8-1</f>
        <v>0.36896484667303153</v>
      </c>
      <c r="BG22" s="3">
        <f>+'Indice PondENGHO'!BG20/'Indice PondENGHO'!BG8-1</f>
        <v>0.33812509281345027</v>
      </c>
      <c r="BH22" s="3">
        <f>+'Indice PondENGHO'!BH20/'Indice PondENGHO'!BH8-1</f>
        <v>0.25398302233354886</v>
      </c>
      <c r="BI22" s="3">
        <f>+'Indice PondENGHO'!BI20/'Indice PondENGHO'!BI8-1</f>
        <v>0.29500584066060065</v>
      </c>
      <c r="BJ22" s="3">
        <f>+'Indice PondENGHO'!BJ20/'Indice PondENGHO'!BJ8-1</f>
        <v>0.26793381728889898</v>
      </c>
      <c r="BK22" s="11">
        <f>+'Indice PondENGHO'!BK20/'Indice PondENGHO'!BK8-1</f>
        <v>0.23441323920524559</v>
      </c>
      <c r="BL22" s="2">
        <f t="shared" si="1"/>
        <v>43252</v>
      </c>
      <c r="BM22" s="10">
        <f>+'Indice PondENGHO'!BL20/'Indice PondENGHO'!BL8-1</f>
        <v>0.28796828244398065</v>
      </c>
      <c r="BN22" s="3">
        <f>+'Indice PondENGHO'!BM20/'Indice PondENGHO'!BM8-1</f>
        <v>0.29310663660941438</v>
      </c>
      <c r="BO22" s="3">
        <f>+'Indice PondENGHO'!BN20/'Indice PondENGHO'!BN8-1</f>
        <v>0.29472035100687943</v>
      </c>
      <c r="BP22" s="3">
        <f>+'Indice PondENGHO'!BO20/'Indice PondENGHO'!BO8-1</f>
        <v>0.2966422848212098</v>
      </c>
      <c r="BQ22" s="11">
        <f>+'Indice PondENGHO'!BP20/'Indice PondENGHO'!BP8-1</f>
        <v>0.29762208862569528</v>
      </c>
      <c r="BR22" s="10">
        <f>+'Indice PondENGHO'!BQ20/'Indice PondENGHO'!BQ8-1</f>
        <v>0.27435538419408756</v>
      </c>
      <c r="BS22" s="3">
        <f>+'Indice PondENGHO'!BR20/'Indice PondENGHO'!BR8-1</f>
        <v>0.19664426247412781</v>
      </c>
      <c r="BT22" s="3">
        <f>+'Indice PondENGHO'!BS20/'Indice PondENGHO'!BS8-1</f>
        <v>0.18200419206273666</v>
      </c>
      <c r="BU22" s="3">
        <f>+'Indice PondENGHO'!BT20/'Indice PondENGHO'!BT8-1</f>
        <v>0.48486245951498375</v>
      </c>
      <c r="BV22" s="3">
        <f>+'Indice PondENGHO'!BU20/'Indice PondENGHO'!BU8-1</f>
        <v>0.26312860360458168</v>
      </c>
      <c r="BW22" s="3">
        <f>+'Indice PondENGHO'!BV20/'Indice PondENGHO'!BV8-1</f>
        <v>0.30314997013980816</v>
      </c>
      <c r="BX22" s="3">
        <f>+'Indice PondENGHO'!BW20/'Indice PondENGHO'!BW8-1</f>
        <v>0.36861709075732407</v>
      </c>
      <c r="BY22" s="3">
        <f>+'Indice PondENGHO'!BX20/'Indice PondENGHO'!BX8-1</f>
        <v>0.342901920620863</v>
      </c>
      <c r="BZ22" s="3">
        <f>+'Indice PondENGHO'!BY20/'Indice PondENGHO'!BY8-1</f>
        <v>0.25664448319753808</v>
      </c>
      <c r="CA22" s="3">
        <f>+'Indice PondENGHO'!BZ20/'Indice PondENGHO'!BZ8-1</f>
        <v>0.29506208339128848</v>
      </c>
      <c r="CB22" s="3">
        <f>+'Indice PondENGHO'!CA20/'Indice PondENGHO'!CA8-1</f>
        <v>0.26617368016008225</v>
      </c>
      <c r="CC22" s="11">
        <f>+'Indice PondENGHO'!CB20/'Indice PondENGHO'!CB8-1</f>
        <v>0.23303220729207297</v>
      </c>
      <c r="CD22" s="3">
        <f>+'Indice PondENGHO'!CC20/'Indice PondENGHO'!CC8-1</f>
        <v>0.2950095239029995</v>
      </c>
      <c r="CE22" s="3">
        <f>+'Indice PondENGHO'!CD20/'Indice PondENGHO'!CD8-1</f>
        <v>0.2950095239029995</v>
      </c>
      <c r="CF22" s="3">
        <f>+'[3]Infla Interanual PondENGHO'!CD22</f>
        <v>0.29504923897513669</v>
      </c>
      <c r="CG22" s="3"/>
      <c r="CI22" s="72">
        <f t="shared" si="8"/>
        <v>-9.6538061817146303E-3</v>
      </c>
      <c r="CJ22" s="72">
        <f t="shared" si="3"/>
        <v>0</v>
      </c>
      <c r="CK22" s="72">
        <f t="shared" si="9"/>
        <v>-9.6538061817146303E-3</v>
      </c>
      <c r="CL22" s="72"/>
      <c r="CM22" s="72"/>
      <c r="CN22" s="72">
        <f>+'[3]Infla Interanual PondENGHO'!CF22</f>
        <v>-9.7377036554668894E-3</v>
      </c>
      <c r="CP22" s="72">
        <f t="shared" si="4"/>
        <v>8.3897473752259089E-5</v>
      </c>
      <c r="CT22" s="73">
        <f t="shared" si="10"/>
        <v>0.28796828244398065</v>
      </c>
      <c r="CU22" s="73">
        <f t="shared" si="11"/>
        <v>0.29310663660941438</v>
      </c>
      <c r="CV22" s="73">
        <f t="shared" si="12"/>
        <v>0.29472035100687943</v>
      </c>
      <c r="CW22" s="73">
        <f t="shared" si="13"/>
        <v>0.2966422848212098</v>
      </c>
      <c r="CX22" s="73">
        <f t="shared" si="14"/>
        <v>0.29762208862569528</v>
      </c>
      <c r="CY22" s="74">
        <f>+'[3]Infla Interanual PondENGHO'!BL22</f>
        <v>0.28796395772435757</v>
      </c>
      <c r="CZ22" s="74">
        <f>+'[3]Infla Interanual PondENGHO'!BM22</f>
        <v>0.29313189534573647</v>
      </c>
      <c r="DA22" s="74">
        <f>+'[3]Infla Interanual PondENGHO'!BN22</f>
        <v>0.29473129414149768</v>
      </c>
      <c r="DB22" s="74">
        <f>+'[3]Infla Interanual PondENGHO'!BO22</f>
        <v>0.2966793210756864</v>
      </c>
      <c r="DC22" s="74">
        <f>+'[3]Infla Interanual PondENGHO'!BP22</f>
        <v>0.29770166137982446</v>
      </c>
      <c r="DE22" s="3">
        <f t="shared" si="5"/>
        <v>4.3247196230833396E-6</v>
      </c>
      <c r="DF22" s="3">
        <f t="shared" si="6"/>
        <v>-2.5258736322086861E-5</v>
      </c>
      <c r="DG22" s="3">
        <f t="shared" si="6"/>
        <v>-1.0943134618246475E-5</v>
      </c>
      <c r="DH22" s="3">
        <f t="shared" si="6"/>
        <v>-3.7036254476596753E-5</v>
      </c>
      <c r="DI22" s="3">
        <f t="shared" si="7"/>
        <v>-7.9572754129175749E-5</v>
      </c>
      <c r="DJ22" s="3">
        <f t="shared" si="15"/>
        <v>-3.971507213718084E-5</v>
      </c>
    </row>
    <row r="23" spans="1:114" x14ac:dyDescent="0.25">
      <c r="A23" s="2">
        <f t="shared" si="0"/>
        <v>43282</v>
      </c>
      <c r="B23" s="1">
        <f t="shared" si="2"/>
        <v>7</v>
      </c>
      <c r="C23" s="1">
        <v>2018</v>
      </c>
      <c r="D23" s="10">
        <f>+'Indice PondENGHO'!D21/'Indice PondENGHO'!D9-1</f>
        <v>0.31037334109028025</v>
      </c>
      <c r="E23" s="3">
        <f>+'Indice PondENGHO'!E21/'Indice PondENGHO'!E9-1</f>
        <v>0.19519241269192866</v>
      </c>
      <c r="F23" s="3">
        <f>+'Indice PondENGHO'!F21/'Indice PondENGHO'!F9-1</f>
        <v>0.18800320132822645</v>
      </c>
      <c r="G23" s="3">
        <f>+'Indice PondENGHO'!G21/'Indice PondENGHO'!G9-1</f>
        <v>0.47977437176810733</v>
      </c>
      <c r="H23" s="3">
        <f>+'Indice PondENGHO'!H21/'Indice PondENGHO'!H9-1</f>
        <v>0.27654341033683671</v>
      </c>
      <c r="I23" s="3">
        <f>+'Indice PondENGHO'!I21/'Indice PondENGHO'!I9-1</f>
        <v>0.29310109299024689</v>
      </c>
      <c r="J23" s="3">
        <f>+'Indice PondENGHO'!J21/'Indice PondENGHO'!J9-1</f>
        <v>0.41049304891537242</v>
      </c>
      <c r="K23" s="3">
        <f>+'Indice PondENGHO'!K21/'Indice PondENGHO'!K9-1</f>
        <v>0.34556054358025445</v>
      </c>
      <c r="L23" s="3">
        <f>+'Indice PondENGHO'!L21/'Indice PondENGHO'!L9-1</f>
        <v>0.27682637355966722</v>
      </c>
      <c r="M23" s="3">
        <f>+'Indice PondENGHO'!M21/'Indice PondENGHO'!M9-1</f>
        <v>0.30719872034557549</v>
      </c>
      <c r="N23" s="3">
        <f>+'Indice PondENGHO'!N21/'Indice PondENGHO'!N9-1</f>
        <v>0.26765967158230786</v>
      </c>
      <c r="O23" s="11">
        <f>+'Indice PondENGHO'!O21/'Indice PondENGHO'!O9-1</f>
        <v>0.2606692385297027</v>
      </c>
      <c r="P23" s="10">
        <f>+'Indice PondENGHO'!P21/'Indice PondENGHO'!P9-1</f>
        <v>0.31072007435850479</v>
      </c>
      <c r="Q23" s="3">
        <f>+'Indice PondENGHO'!Q21/'Indice PondENGHO'!Q9-1</f>
        <v>0.19364648626073766</v>
      </c>
      <c r="R23" s="3">
        <f>+'Indice PondENGHO'!R21/'Indice PondENGHO'!R9-1</f>
        <v>0.19221587464637224</v>
      </c>
      <c r="S23" s="3">
        <f>+'Indice PondENGHO'!S21/'Indice PondENGHO'!S9-1</f>
        <v>0.47542609288449378</v>
      </c>
      <c r="T23" s="3">
        <f>+'Indice PondENGHO'!T21/'Indice PondENGHO'!T9-1</f>
        <v>0.28112783889384541</v>
      </c>
      <c r="U23" s="3">
        <f>+'Indice PondENGHO'!U21/'Indice PondENGHO'!U9-1</f>
        <v>0.29421424054389478</v>
      </c>
      <c r="V23" s="3">
        <f>+'Indice PondENGHO'!V21/'Indice PondENGHO'!V9-1</f>
        <v>0.41018066730761427</v>
      </c>
      <c r="W23" s="3">
        <f>+'Indice PondENGHO'!W21/'Indice PondENGHO'!W9-1</f>
        <v>0.34178167380895674</v>
      </c>
      <c r="X23" s="3">
        <f>+'Indice PondENGHO'!X21/'Indice PondENGHO'!X9-1</f>
        <v>0.27744478354943114</v>
      </c>
      <c r="Y23" s="3">
        <f>+'Indice PondENGHO'!Y21/'Indice PondENGHO'!Y9-1</f>
        <v>0.30758243660793161</v>
      </c>
      <c r="Z23" s="3">
        <f>+'Indice PondENGHO'!Z21/'Indice PondENGHO'!Z9-1</f>
        <v>0.26988769224815723</v>
      </c>
      <c r="AA23" s="11">
        <f>+'Indice PondENGHO'!AA21/'Indice PondENGHO'!AA9-1</f>
        <v>0.26327488475318206</v>
      </c>
      <c r="AB23" s="10">
        <f>+'Indice PondENGHO'!AB21/'Indice PondENGHO'!AB9-1</f>
        <v>0.31064509981075816</v>
      </c>
      <c r="AC23" s="3">
        <f>+'Indice PondENGHO'!AC21/'Indice PondENGHO'!AC9-1</f>
        <v>0.19326652680662071</v>
      </c>
      <c r="AD23" s="3">
        <f>+'Indice PondENGHO'!AD21/'Indice PondENGHO'!AD9-1</f>
        <v>0.19452995931575701</v>
      </c>
      <c r="AE23" s="3">
        <f>+'Indice PondENGHO'!AE21/'Indice PondENGHO'!AE9-1</f>
        <v>0.47485943586432922</v>
      </c>
      <c r="AF23" s="3">
        <f>+'Indice PondENGHO'!AF21/'Indice PondENGHO'!AF9-1</f>
        <v>0.28498946728703167</v>
      </c>
      <c r="AG23" s="3">
        <f>+'Indice PondENGHO'!AG21/'Indice PondENGHO'!AG9-1</f>
        <v>0.29411193292841631</v>
      </c>
      <c r="AH23" s="3">
        <f>+'Indice PondENGHO'!AH21/'Indice PondENGHO'!AH9-1</f>
        <v>0.40977904036430446</v>
      </c>
      <c r="AI23" s="3">
        <f>+'Indice PondENGHO'!AI21/'Indice PondENGHO'!AI9-1</f>
        <v>0.34050514276985222</v>
      </c>
      <c r="AJ23" s="3">
        <f>+'Indice PondENGHO'!AJ21/'Indice PondENGHO'!AJ9-1</f>
        <v>0.27784785089763453</v>
      </c>
      <c r="AK23" s="3">
        <f>+'Indice PondENGHO'!AK21/'Indice PondENGHO'!AK9-1</f>
        <v>0.30762226118037628</v>
      </c>
      <c r="AL23" s="3">
        <f>+'Indice PondENGHO'!AL21/'Indice PondENGHO'!AL9-1</f>
        <v>0.26993687184503634</v>
      </c>
      <c r="AM23" s="11">
        <f>+'Indice PondENGHO'!AM21/'Indice PondENGHO'!AM9-1</f>
        <v>0.26446581179417983</v>
      </c>
      <c r="AN23" s="10">
        <f>+'Indice PondENGHO'!AN21/'Indice PondENGHO'!AN9-1</f>
        <v>0.31017272161710996</v>
      </c>
      <c r="AO23" s="3">
        <f>+'Indice PondENGHO'!AO21/'Indice PondENGHO'!AO9-1</f>
        <v>0.19283799709820193</v>
      </c>
      <c r="AP23" s="3">
        <f>+'Indice PondENGHO'!AP21/'Indice PondENGHO'!AP9-1</f>
        <v>0.19548087520676027</v>
      </c>
      <c r="AQ23" s="3">
        <f>+'Indice PondENGHO'!AQ21/'Indice PondENGHO'!AQ9-1</f>
        <v>0.47131922248219116</v>
      </c>
      <c r="AR23" s="3">
        <f>+'Indice PondENGHO'!AR21/'Indice PondENGHO'!AR9-1</f>
        <v>0.28586982825359653</v>
      </c>
      <c r="AS23" s="3">
        <f>+'Indice PondENGHO'!AS21/'Indice PondENGHO'!AS9-1</f>
        <v>0.29612676926052228</v>
      </c>
      <c r="AT23" s="3">
        <f>+'Indice PondENGHO'!AT21/'Indice PondENGHO'!AT9-1</f>
        <v>0.40998335654321894</v>
      </c>
      <c r="AU23" s="3">
        <f>+'Indice PondENGHO'!AU21/'Indice PondENGHO'!AU9-1</f>
        <v>0.33744308475368578</v>
      </c>
      <c r="AV23" s="3">
        <f>+'Indice PondENGHO'!AV21/'Indice PondENGHO'!AV9-1</f>
        <v>0.27561972594663176</v>
      </c>
      <c r="AW23" s="3">
        <f>+'Indice PondENGHO'!AW21/'Indice PondENGHO'!AW9-1</f>
        <v>0.307034740470288</v>
      </c>
      <c r="AX23" s="3">
        <f>+'Indice PondENGHO'!AX21/'Indice PondENGHO'!AX9-1</f>
        <v>0.27123373690836372</v>
      </c>
      <c r="AY23" s="11">
        <f>+'Indice PondENGHO'!AY21/'Indice PondENGHO'!AY9-1</f>
        <v>0.264571113933322</v>
      </c>
      <c r="AZ23" s="10">
        <f>+'Indice PondENGHO'!AZ21/'Indice PondENGHO'!AZ9-1</f>
        <v>0.30975699897737119</v>
      </c>
      <c r="BA23" s="3">
        <f>+'Indice PondENGHO'!BA21/'Indice PondENGHO'!BA9-1</f>
        <v>0.1918338949230638</v>
      </c>
      <c r="BB23" s="3">
        <f>+'Indice PondENGHO'!BB21/'Indice PondENGHO'!BB9-1</f>
        <v>0.19741327240322204</v>
      </c>
      <c r="BC23" s="3">
        <f>+'Indice PondENGHO'!BC21/'Indice PondENGHO'!BC9-1</f>
        <v>0.46233319395039874</v>
      </c>
      <c r="BD23" s="3">
        <f>+'Indice PondENGHO'!BD21/'Indice PondENGHO'!BD9-1</f>
        <v>0.28818776928249701</v>
      </c>
      <c r="BE23" s="3">
        <f>+'Indice PondENGHO'!BE21/'Indice PondENGHO'!BE9-1</f>
        <v>0.29771827196368594</v>
      </c>
      <c r="BF23" s="3">
        <f>+'Indice PondENGHO'!BF21/'Indice PondENGHO'!BF9-1</f>
        <v>0.40984593468276032</v>
      </c>
      <c r="BG23" s="3">
        <f>+'Indice PondENGHO'!BG21/'Indice PondENGHO'!BG9-1</f>
        <v>0.33339984937254674</v>
      </c>
      <c r="BH23" s="3">
        <f>+'Indice PondENGHO'!BH21/'Indice PondENGHO'!BH9-1</f>
        <v>0.27333463299350957</v>
      </c>
      <c r="BI23" s="3">
        <f>+'Indice PondENGHO'!BI21/'Indice PondENGHO'!BI9-1</f>
        <v>0.30958021448202011</v>
      </c>
      <c r="BJ23" s="3">
        <f>+'Indice PondENGHO'!BJ21/'Indice PondENGHO'!BJ9-1</f>
        <v>0.27033396739913895</v>
      </c>
      <c r="BK23" s="11">
        <f>+'Indice PondENGHO'!BK21/'Indice PondENGHO'!BK9-1</f>
        <v>0.26634352546816342</v>
      </c>
      <c r="BL23" s="2">
        <f t="shared" si="1"/>
        <v>43282</v>
      </c>
      <c r="BM23" s="10">
        <f>+'Indice PondENGHO'!BL21/'Indice PondENGHO'!BL9-1</f>
        <v>0.30935591035459242</v>
      </c>
      <c r="BN23" s="3">
        <f>+'Indice PondENGHO'!BM21/'Indice PondENGHO'!BM9-1</f>
        <v>0.31246489396759314</v>
      </c>
      <c r="BO23" s="3">
        <f>+'Indice PondENGHO'!BN21/'Indice PondENGHO'!BN9-1</f>
        <v>0.31281132431252923</v>
      </c>
      <c r="BP23" s="3">
        <f>+'Indice PondENGHO'!BO21/'Indice PondENGHO'!BO9-1</f>
        <v>0.31395211665597378</v>
      </c>
      <c r="BQ23" s="11">
        <f>+'Indice PondENGHO'!BP21/'Indice PondENGHO'!BP9-1</f>
        <v>0.31247199580023777</v>
      </c>
      <c r="BR23" s="10">
        <f>+'Indice PondENGHO'!BQ21/'Indice PondENGHO'!BQ9-1</f>
        <v>0.31031077660295292</v>
      </c>
      <c r="BS23" s="3">
        <f>+'Indice PondENGHO'!BR21/'Indice PondENGHO'!BR9-1</f>
        <v>0.193070367957203</v>
      </c>
      <c r="BT23" s="3">
        <f>+'Indice PondENGHO'!BS21/'Indice PondENGHO'!BS9-1</f>
        <v>0.19427801371126474</v>
      </c>
      <c r="BU23" s="3">
        <f>+'Indice PondENGHO'!BT21/'Indice PondENGHO'!BT9-1</f>
        <v>0.47062342050708028</v>
      </c>
      <c r="BV23" s="3">
        <f>+'Indice PondENGHO'!BU21/'Indice PondENGHO'!BU9-1</f>
        <v>0.28527111380705095</v>
      </c>
      <c r="BW23" s="3">
        <f>+'Indice PondENGHO'!BV21/'Indice PondENGHO'!BV9-1</f>
        <v>0.29598479829000479</v>
      </c>
      <c r="BX23" s="3">
        <f>+'Indice PondENGHO'!BW21/'Indice PondENGHO'!BW9-1</f>
        <v>0.40997337368186693</v>
      </c>
      <c r="BY23" s="3">
        <f>+'Indice PondENGHO'!BX21/'Indice PondENGHO'!BX9-1</f>
        <v>0.33854146755221493</v>
      </c>
      <c r="BZ23" s="3">
        <f>+'Indice PondENGHO'!BY21/'Indice PondENGHO'!BY9-1</f>
        <v>0.2755179792396325</v>
      </c>
      <c r="CA23" s="3">
        <f>+'Indice PondENGHO'!BZ21/'Indice PondENGHO'!BZ9-1</f>
        <v>0.30822774990678359</v>
      </c>
      <c r="CB23" s="3">
        <f>+'Indice PondENGHO'!CA21/'Indice PondENGHO'!CA9-1</f>
        <v>0.27021074542604162</v>
      </c>
      <c r="CC23" s="11">
        <f>+'Indice PondENGHO'!CB21/'Indice PondENGHO'!CB9-1</f>
        <v>0.2646465921426473</v>
      </c>
      <c r="CD23" s="3">
        <f>+'Indice PondENGHO'!CC21/'Indice PondENGHO'!CC9-1</f>
        <v>0.31248009562648815</v>
      </c>
      <c r="CE23" s="3">
        <f>+'Indice PondENGHO'!CD21/'Indice PondENGHO'!CD9-1</f>
        <v>0.31248022921288765</v>
      </c>
      <c r="CF23" s="3">
        <f>+'[3]Infla Interanual PondENGHO'!CD23</f>
        <v>0.31280036809071698</v>
      </c>
      <c r="CG23" s="3"/>
      <c r="CI23" s="72">
        <f t="shared" si="8"/>
        <v>-3.1160854456453446E-3</v>
      </c>
      <c r="CJ23" s="72">
        <f t="shared" si="3"/>
        <v>0</v>
      </c>
      <c r="CK23" s="72">
        <f t="shared" si="9"/>
        <v>-3.1160854456453446E-3</v>
      </c>
      <c r="CL23" s="72"/>
      <c r="CM23" s="72"/>
      <c r="CN23" s="72">
        <f>+'[3]Infla Interanual PondENGHO'!CF23</f>
        <v>-3.0753028854855202E-3</v>
      </c>
      <c r="CP23" s="72">
        <f t="shared" si="4"/>
        <v>-4.0782560159824399E-5</v>
      </c>
      <c r="CT23" s="73">
        <f t="shared" si="10"/>
        <v>0.30935591035459242</v>
      </c>
      <c r="CU23" s="73">
        <f t="shared" si="11"/>
        <v>0.31246489396759314</v>
      </c>
      <c r="CV23" s="73">
        <f t="shared" si="12"/>
        <v>0.31281132431252923</v>
      </c>
      <c r="CW23" s="73">
        <f t="shared" si="13"/>
        <v>0.31395211665597378</v>
      </c>
      <c r="CX23" s="73">
        <f t="shared" si="14"/>
        <v>0.31247199580023777</v>
      </c>
      <c r="CY23" s="74">
        <f>+'[3]Infla Interanual PondENGHO'!BL23</f>
        <v>0.30969523213560501</v>
      </c>
      <c r="CZ23" s="74">
        <f>+'[3]Infla Interanual PondENGHO'!BM23</f>
        <v>0.31280744592361431</v>
      </c>
      <c r="DA23" s="74">
        <f>+'[3]Infla Interanual PondENGHO'!BN23</f>
        <v>0.31313414889164215</v>
      </c>
      <c r="DB23" s="74">
        <f>+'[3]Infla Interanual PondENGHO'!BO23</f>
        <v>0.3142730057191041</v>
      </c>
      <c r="DC23" s="74">
        <f>+'[3]Infla Interanual PondENGHO'!BP23</f>
        <v>0.31277053502109053</v>
      </c>
      <c r="DE23" s="3">
        <f t="shared" si="5"/>
        <v>-3.3932178101259147E-4</v>
      </c>
      <c r="DF23" s="3">
        <f t="shared" si="6"/>
        <v>-3.4255195602117539E-4</v>
      </c>
      <c r="DG23" s="3">
        <f t="shared" si="6"/>
        <v>-3.2282457911292362E-4</v>
      </c>
      <c r="DH23" s="3">
        <f t="shared" si="6"/>
        <v>-3.2088906313032517E-4</v>
      </c>
      <c r="DI23" s="3">
        <f t="shared" si="7"/>
        <v>-2.9853922085276707E-4</v>
      </c>
      <c r="DJ23" s="3">
        <f t="shared" si="15"/>
        <v>-3.2013887782933459E-4</v>
      </c>
    </row>
    <row r="24" spans="1:114" x14ac:dyDescent="0.25">
      <c r="A24" s="2">
        <f t="shared" si="0"/>
        <v>43313</v>
      </c>
      <c r="B24" s="1">
        <f t="shared" si="2"/>
        <v>8</v>
      </c>
      <c r="C24" s="1">
        <v>2018</v>
      </c>
      <c r="D24" s="10">
        <f>+'Indice PondENGHO'!D22/'Indice PondENGHO'!D10-1</f>
        <v>0.34060125020617527</v>
      </c>
      <c r="E24" s="3">
        <f>+'Indice PondENGHO'!E22/'Indice PondENGHO'!E10-1</f>
        <v>0.19513216647036491</v>
      </c>
      <c r="F24" s="3">
        <f>+'Indice PondENGHO'!F22/'Indice PondENGHO'!F10-1</f>
        <v>0.19676016567322185</v>
      </c>
      <c r="G24" s="3">
        <f>+'Indice PondENGHO'!G22/'Indice PondENGHO'!G10-1</f>
        <v>0.5356571943570192</v>
      </c>
      <c r="H24" s="3">
        <f>+'Indice PondENGHO'!H22/'Indice PondENGHO'!H10-1</f>
        <v>0.30535227696265776</v>
      </c>
      <c r="I24" s="3">
        <f>+'Indice PondENGHO'!I22/'Indice PondENGHO'!I10-1</f>
        <v>0.31030333393780873</v>
      </c>
      <c r="J24" s="3">
        <f>+'Indice PondENGHO'!J22/'Indice PondENGHO'!J10-1</f>
        <v>0.45426192563128653</v>
      </c>
      <c r="K24" s="3">
        <f>+'Indice PondENGHO'!K22/'Indice PondENGHO'!K10-1</f>
        <v>0.47881804346646528</v>
      </c>
      <c r="L24" s="3">
        <f>+'Indice PondENGHO'!L22/'Indice PondENGHO'!L10-1</f>
        <v>0.30623537183898408</v>
      </c>
      <c r="M24" s="3">
        <f>+'Indice PondENGHO'!M22/'Indice PondENGHO'!M10-1</f>
        <v>0.30741819391367931</v>
      </c>
      <c r="N24" s="3">
        <f>+'Indice PondENGHO'!N22/'Indice PondENGHO'!N10-1</f>
        <v>0.28936317079881002</v>
      </c>
      <c r="O24" s="11">
        <f>+'Indice PondENGHO'!O22/'Indice PondENGHO'!O10-1</f>
        <v>0.29786757979834699</v>
      </c>
      <c r="P24" s="10">
        <f>+'Indice PondENGHO'!P22/'Indice PondENGHO'!P10-1</f>
        <v>0.33849765126633558</v>
      </c>
      <c r="Q24" s="3">
        <f>+'Indice PondENGHO'!Q22/'Indice PondENGHO'!Q10-1</f>
        <v>0.19362410988089551</v>
      </c>
      <c r="R24" s="3">
        <f>+'Indice PondENGHO'!R22/'Indice PondENGHO'!R10-1</f>
        <v>0.20104585891296711</v>
      </c>
      <c r="S24" s="3">
        <f>+'Indice PondENGHO'!S22/'Indice PondENGHO'!S10-1</f>
        <v>0.53219047797168639</v>
      </c>
      <c r="T24" s="3">
        <f>+'Indice PondENGHO'!T22/'Indice PondENGHO'!T10-1</f>
        <v>0.30951184759790462</v>
      </c>
      <c r="U24" s="3">
        <f>+'Indice PondENGHO'!U22/'Indice PondENGHO'!U10-1</f>
        <v>0.31267571171029207</v>
      </c>
      <c r="V24" s="3">
        <f>+'Indice PondENGHO'!V22/'Indice PondENGHO'!V10-1</f>
        <v>0.45293248883498327</v>
      </c>
      <c r="W24" s="3">
        <f>+'Indice PondENGHO'!W22/'Indice PondENGHO'!W10-1</f>
        <v>0.48072777440319947</v>
      </c>
      <c r="X24" s="3">
        <f>+'Indice PondENGHO'!X22/'Indice PondENGHO'!X10-1</f>
        <v>0.31024364038953056</v>
      </c>
      <c r="Y24" s="3">
        <f>+'Indice PondENGHO'!Y22/'Indice PondENGHO'!Y10-1</f>
        <v>0.30839096495751672</v>
      </c>
      <c r="Z24" s="3">
        <f>+'Indice PondENGHO'!Z22/'Indice PondENGHO'!Z10-1</f>
        <v>0.29083525892821793</v>
      </c>
      <c r="AA24" s="11">
        <f>+'Indice PondENGHO'!AA22/'Indice PondENGHO'!AA10-1</f>
        <v>0.30318881705078771</v>
      </c>
      <c r="AB24" s="10">
        <f>+'Indice PondENGHO'!AB22/'Indice PondENGHO'!AB10-1</f>
        <v>0.33669731557605731</v>
      </c>
      <c r="AC24" s="3">
        <f>+'Indice PondENGHO'!AC22/'Indice PondENGHO'!AC10-1</f>
        <v>0.1941180615318554</v>
      </c>
      <c r="AD24" s="3">
        <f>+'Indice PondENGHO'!AD22/'Indice PondENGHO'!AD10-1</f>
        <v>0.20321580352110091</v>
      </c>
      <c r="AE24" s="3">
        <f>+'Indice PondENGHO'!AE22/'Indice PondENGHO'!AE10-1</f>
        <v>0.52993253246391991</v>
      </c>
      <c r="AF24" s="3">
        <f>+'Indice PondENGHO'!AF22/'Indice PondENGHO'!AF10-1</f>
        <v>0.31282237786570266</v>
      </c>
      <c r="AG24" s="3">
        <f>+'Indice PondENGHO'!AG22/'Indice PondENGHO'!AG10-1</f>
        <v>0.31258488895897019</v>
      </c>
      <c r="AH24" s="3">
        <f>+'Indice PondENGHO'!AH22/'Indice PondENGHO'!AH10-1</f>
        <v>0.45271891540393194</v>
      </c>
      <c r="AI24" s="3">
        <f>+'Indice PondENGHO'!AI22/'Indice PondENGHO'!AI10-1</f>
        <v>0.48313880373630158</v>
      </c>
      <c r="AJ24" s="3">
        <f>+'Indice PondENGHO'!AJ22/'Indice PondENGHO'!AJ10-1</f>
        <v>0.31289651115908046</v>
      </c>
      <c r="AK24" s="3">
        <f>+'Indice PondENGHO'!AK22/'Indice PondENGHO'!AK10-1</f>
        <v>0.30856031867519773</v>
      </c>
      <c r="AL24" s="3">
        <f>+'Indice PondENGHO'!AL22/'Indice PondENGHO'!AL10-1</f>
        <v>0.29098550098483522</v>
      </c>
      <c r="AM24" s="11">
        <f>+'Indice PondENGHO'!AM22/'Indice PondENGHO'!AM10-1</f>
        <v>0.30555619856342431</v>
      </c>
      <c r="AN24" s="10">
        <f>+'Indice PondENGHO'!AN22/'Indice PondENGHO'!AN10-1</f>
        <v>0.33523812217239835</v>
      </c>
      <c r="AO24" s="3">
        <f>+'Indice PondENGHO'!AO22/'Indice PondENGHO'!AO10-1</f>
        <v>0.19381395714558503</v>
      </c>
      <c r="AP24" s="3">
        <f>+'Indice PondENGHO'!AP22/'Indice PondENGHO'!AP10-1</f>
        <v>0.20469975720079159</v>
      </c>
      <c r="AQ24" s="3">
        <f>+'Indice PondENGHO'!AQ22/'Indice PondENGHO'!AQ10-1</f>
        <v>0.5258528923158321</v>
      </c>
      <c r="AR24" s="3">
        <f>+'Indice PondENGHO'!AR22/'Indice PondENGHO'!AR10-1</f>
        <v>0.31382085558370965</v>
      </c>
      <c r="AS24" s="3">
        <f>+'Indice PondENGHO'!AS22/'Indice PondENGHO'!AS10-1</f>
        <v>0.31650341008461313</v>
      </c>
      <c r="AT24" s="3">
        <f>+'Indice PondENGHO'!AT22/'Indice PondENGHO'!AT10-1</f>
        <v>0.45156615242049214</v>
      </c>
      <c r="AU24" s="3">
        <f>+'Indice PondENGHO'!AU22/'Indice PondENGHO'!AU10-1</f>
        <v>0.48000320484258863</v>
      </c>
      <c r="AV24" s="3">
        <f>+'Indice PondENGHO'!AV22/'Indice PondENGHO'!AV10-1</f>
        <v>0.30920469572951736</v>
      </c>
      <c r="AW24" s="3">
        <f>+'Indice PondENGHO'!AW22/'Indice PondENGHO'!AW10-1</f>
        <v>0.30745767478179609</v>
      </c>
      <c r="AX24" s="3">
        <f>+'Indice PondENGHO'!AX22/'Indice PondENGHO'!AX10-1</f>
        <v>0.29190559747230527</v>
      </c>
      <c r="AY24" s="11">
        <f>+'Indice PondENGHO'!AY22/'Indice PondENGHO'!AY10-1</f>
        <v>0.30639504484575464</v>
      </c>
      <c r="AZ24" s="10">
        <f>+'Indice PondENGHO'!AZ22/'Indice PondENGHO'!AZ10-1</f>
        <v>0.33325396862956769</v>
      </c>
      <c r="BA24" s="3">
        <f>+'Indice PondENGHO'!BA22/'Indice PondENGHO'!BA10-1</f>
        <v>0.19260458270677883</v>
      </c>
      <c r="BB24" s="3">
        <f>+'Indice PondENGHO'!BB22/'Indice PondENGHO'!BB10-1</f>
        <v>0.20716248326558584</v>
      </c>
      <c r="BC24" s="3">
        <f>+'Indice PondENGHO'!BC22/'Indice PondENGHO'!BC10-1</f>
        <v>0.51909659651386386</v>
      </c>
      <c r="BD24" s="3">
        <f>+'Indice PondENGHO'!BD22/'Indice PondENGHO'!BD10-1</f>
        <v>0.31645799455386303</v>
      </c>
      <c r="BE24" s="3">
        <f>+'Indice PondENGHO'!BE22/'Indice PondENGHO'!BE10-1</f>
        <v>0.31970304065686439</v>
      </c>
      <c r="BF24" s="3">
        <f>+'Indice PondENGHO'!BF22/'Indice PondENGHO'!BF10-1</f>
        <v>0.45058833353431105</v>
      </c>
      <c r="BG24" s="3">
        <f>+'Indice PondENGHO'!BG22/'Indice PondENGHO'!BG10-1</f>
        <v>0.48032488761119474</v>
      </c>
      <c r="BH24" s="3">
        <f>+'Indice PondENGHO'!BH22/'Indice PondENGHO'!BH10-1</f>
        <v>0.3057199064307794</v>
      </c>
      <c r="BI24" s="3">
        <f>+'Indice PondENGHO'!BI22/'Indice PondENGHO'!BI10-1</f>
        <v>0.31089105544071027</v>
      </c>
      <c r="BJ24" s="3">
        <f>+'Indice PondENGHO'!BJ22/'Indice PondENGHO'!BJ10-1</f>
        <v>0.29118235819678184</v>
      </c>
      <c r="BK24" s="11">
        <f>+'Indice PondENGHO'!BK22/'Indice PondENGHO'!BK10-1</f>
        <v>0.31068231797740409</v>
      </c>
      <c r="BL24" s="2">
        <f t="shared" si="1"/>
        <v>43313</v>
      </c>
      <c r="BM24" s="10">
        <f>+'Indice PondENGHO'!BL22/'Indice PondENGHO'!BL10-1</f>
        <v>0.34138032234188453</v>
      </c>
      <c r="BN24" s="3">
        <f>+'Indice PondENGHO'!BM22/'Indice PondENGHO'!BM10-1</f>
        <v>0.34465937999864216</v>
      </c>
      <c r="BO24" s="3">
        <f>+'Indice PondENGHO'!BN22/'Indice PondENGHO'!BN10-1</f>
        <v>0.34464527872414763</v>
      </c>
      <c r="BP24" s="3">
        <f>+'Indice PondENGHO'!BO22/'Indice PondENGHO'!BO10-1</f>
        <v>0.34552239504203963</v>
      </c>
      <c r="BQ24" s="11">
        <f>+'Indice PondENGHO'!BP22/'Indice PondENGHO'!BP10-1</f>
        <v>0.34398484698408982</v>
      </c>
      <c r="BR24" s="10">
        <f>+'Indice PondENGHO'!BQ22/'Indice PondENGHO'!BQ10-1</f>
        <v>0.3366526139601782</v>
      </c>
      <c r="BS24" s="3">
        <f>+'Indice PondENGHO'!BR22/'Indice PondENGHO'!BR10-1</f>
        <v>0.1936375271053048</v>
      </c>
      <c r="BT24" s="3">
        <f>+'Indice PondENGHO'!BS22/'Indice PondENGHO'!BS10-1</f>
        <v>0.20342212817445438</v>
      </c>
      <c r="BU24" s="3">
        <f>+'Indice PondENGHO'!BT22/'Indice PondENGHO'!BT10-1</f>
        <v>0.52649312935333858</v>
      </c>
      <c r="BV24" s="3">
        <f>+'Indice PondENGHO'!BU22/'Indice PondENGHO'!BU10-1</f>
        <v>0.31346854592776974</v>
      </c>
      <c r="BW24" s="3">
        <f>+'Indice PondENGHO'!BV22/'Indice PondENGHO'!BV10-1</f>
        <v>0.31623513740267106</v>
      </c>
      <c r="BX24" s="3">
        <f>+'Indice PondENGHO'!BW22/'Indice PondENGHO'!BW10-1</f>
        <v>0.45183249274620008</v>
      </c>
      <c r="BY24" s="3">
        <f>+'Indice PondENGHO'!BX22/'Indice PondENGHO'!BX10-1</f>
        <v>0.4806957239492895</v>
      </c>
      <c r="BZ24" s="3">
        <f>+'Indice PondENGHO'!BY22/'Indice PondENGHO'!BY10-1</f>
        <v>0.30834874411135926</v>
      </c>
      <c r="CA24" s="3">
        <f>+'Indice PondENGHO'!BZ22/'Indice PondENGHO'!BZ10-1</f>
        <v>0.30912987405805215</v>
      </c>
      <c r="CB24" s="3">
        <f>+'Indice PondENGHO'!CA22/'Indice PondENGHO'!CA10-1</f>
        <v>0.29113023992989762</v>
      </c>
      <c r="CC24" s="11">
        <f>+'Indice PondENGHO'!CB22/'Indice PondENGHO'!CB10-1</f>
        <v>0.30655867878701093</v>
      </c>
      <c r="CD24" s="3">
        <f>+'Indice PondENGHO'!CC22/'Indice PondENGHO'!CC10-1</f>
        <v>0.34423084039936147</v>
      </c>
      <c r="CE24" s="3">
        <f>+'Indice PondENGHO'!CD22/'Indice PondENGHO'!CD10-1</f>
        <v>0.34423084039936147</v>
      </c>
      <c r="CF24" s="3">
        <f>+'[3]Infla Interanual PondENGHO'!CD24</f>
        <v>0.34479791579805097</v>
      </c>
      <c r="CG24" s="3"/>
      <c r="CI24" s="72">
        <f t="shared" si="8"/>
        <v>-2.6045246422052859E-3</v>
      </c>
      <c r="CJ24" s="72">
        <f t="shared" si="3"/>
        <v>0</v>
      </c>
      <c r="CK24" s="72">
        <f t="shared" si="9"/>
        <v>-2.6045246422052859E-3</v>
      </c>
      <c r="CL24" s="72"/>
      <c r="CM24" s="72"/>
      <c r="CN24" s="72">
        <f>+'[3]Infla Interanual PondENGHO'!CF24</f>
        <v>-2.6479879399905482E-3</v>
      </c>
      <c r="CP24" s="72">
        <f t="shared" si="4"/>
        <v>4.3463297785262256E-5</v>
      </c>
      <c r="CT24" s="73">
        <f t="shared" si="10"/>
        <v>0.34138032234188453</v>
      </c>
      <c r="CU24" s="73">
        <f t="shared" si="11"/>
        <v>0.34465937999864216</v>
      </c>
      <c r="CV24" s="73">
        <f t="shared" si="12"/>
        <v>0.34464527872414763</v>
      </c>
      <c r="CW24" s="73">
        <f t="shared" si="13"/>
        <v>0.34552239504203963</v>
      </c>
      <c r="CX24" s="73">
        <f t="shared" si="14"/>
        <v>0.34398484698408982</v>
      </c>
      <c r="CY24" s="74">
        <f>+'[3]Infla Interanual PondENGHO'!BL24</f>
        <v>0.34191437918734646</v>
      </c>
      <c r="CZ24" s="74">
        <f>+'[3]Infla Interanual PondENGHO'!BM24</f>
        <v>0.34523118371574557</v>
      </c>
      <c r="DA24" s="74">
        <f>+'[3]Infla Interanual PondENGHO'!BN24</f>
        <v>0.34520890153614769</v>
      </c>
      <c r="DB24" s="74">
        <f>+'[3]Infla Interanual PondENGHO'!BO24</f>
        <v>0.34609007359164456</v>
      </c>
      <c r="DC24" s="74">
        <f>+'[3]Infla Interanual PondENGHO'!BP24</f>
        <v>0.34456236712733701</v>
      </c>
      <c r="DE24" s="3">
        <f t="shared" si="5"/>
        <v>-5.3405684546192767E-4</v>
      </c>
      <c r="DF24" s="3">
        <f t="shared" si="6"/>
        <v>-5.7180371710341404E-4</v>
      </c>
      <c r="DG24" s="3">
        <f t="shared" si="6"/>
        <v>-5.6362281200006414E-4</v>
      </c>
      <c r="DH24" s="3">
        <f t="shared" si="6"/>
        <v>-5.6767854960493302E-4</v>
      </c>
      <c r="DI24" s="3">
        <f t="shared" si="7"/>
        <v>-5.7752014324718992E-4</v>
      </c>
      <c r="DJ24" s="3">
        <f t="shared" si="15"/>
        <v>-5.670753986894983E-4</v>
      </c>
    </row>
    <row r="25" spans="1:114" x14ac:dyDescent="0.25">
      <c r="A25" s="2">
        <f t="shared" si="0"/>
        <v>43344</v>
      </c>
      <c r="B25" s="1">
        <f t="shared" si="2"/>
        <v>9</v>
      </c>
      <c r="C25" s="1">
        <v>2018</v>
      </c>
      <c r="D25" s="10">
        <f>+'Indice PondENGHO'!D23/'Indice PondENGHO'!D11-1</f>
        <v>0.40751628023902065</v>
      </c>
      <c r="E25" s="3">
        <f>+'Indice PondENGHO'!E23/'Indice PondENGHO'!E11-1</f>
        <v>0.23887148762511989</v>
      </c>
      <c r="F25" s="3">
        <f>+'Indice PondENGHO'!F23/'Indice PondENGHO'!F11-1</f>
        <v>0.2639868982390563</v>
      </c>
      <c r="G25" s="3">
        <f>+'Indice PondENGHO'!G23/'Indice PondENGHO'!G11-1</f>
        <v>0.54909557251421059</v>
      </c>
      <c r="H25" s="3">
        <f>+'Indice PondENGHO'!H23/'Indice PondENGHO'!H11-1</f>
        <v>0.41680781341278883</v>
      </c>
      <c r="I25" s="3">
        <f>+'Indice PondENGHO'!I23/'Indice PondENGHO'!I11-1</f>
        <v>0.33955717450174761</v>
      </c>
      <c r="J25" s="3">
        <f>+'Indice PondENGHO'!J23/'Indice PondENGHO'!J11-1</f>
        <v>0.58828419449260205</v>
      </c>
      <c r="K25" s="3">
        <f>+'Indice PondENGHO'!K23/'Indice PondENGHO'!K11-1</f>
        <v>0.49705371943914534</v>
      </c>
      <c r="L25" s="3">
        <f>+'Indice PondENGHO'!L23/'Indice PondENGHO'!L11-1</f>
        <v>0.36154188588318559</v>
      </c>
      <c r="M25" s="3">
        <f>+'Indice PondENGHO'!M23/'Indice PondENGHO'!M11-1</f>
        <v>0.28405983558112369</v>
      </c>
      <c r="N25" s="3">
        <f>+'Indice PondENGHO'!N23/'Indice PondENGHO'!N11-1</f>
        <v>0.34742795178647001</v>
      </c>
      <c r="O25" s="11">
        <f>+'Indice PondENGHO'!O23/'Indice PondENGHO'!O11-1</f>
        <v>0.38009469164498677</v>
      </c>
      <c r="P25" s="10">
        <f>+'Indice PondENGHO'!P23/'Indice PondENGHO'!P11-1</f>
        <v>0.40633364578803555</v>
      </c>
      <c r="Q25" s="3">
        <f>+'Indice PondENGHO'!Q23/'Indice PondENGHO'!Q11-1</f>
        <v>0.23714804417179747</v>
      </c>
      <c r="R25" s="3">
        <f>+'Indice PondENGHO'!R23/'Indice PondENGHO'!R11-1</f>
        <v>0.26902693331316252</v>
      </c>
      <c r="S25" s="3">
        <f>+'Indice PondENGHO'!S23/'Indice PondENGHO'!S11-1</f>
        <v>0.54076575074454625</v>
      </c>
      <c r="T25" s="3">
        <f>+'Indice PondENGHO'!T23/'Indice PondENGHO'!T11-1</f>
        <v>0.42180585720143626</v>
      </c>
      <c r="U25" s="3">
        <f>+'Indice PondENGHO'!U23/'Indice PondENGHO'!U11-1</f>
        <v>0.34013774466567837</v>
      </c>
      <c r="V25" s="3">
        <f>+'Indice PondENGHO'!V23/'Indice PondENGHO'!V11-1</f>
        <v>0.58804693635264615</v>
      </c>
      <c r="W25" s="3">
        <f>+'Indice PondENGHO'!W23/'Indice PondENGHO'!W11-1</f>
        <v>0.49779919782810178</v>
      </c>
      <c r="X25" s="3">
        <f>+'Indice PondENGHO'!X23/'Indice PondENGHO'!X11-1</f>
        <v>0.36411104624973301</v>
      </c>
      <c r="Y25" s="3">
        <f>+'Indice PondENGHO'!Y23/'Indice PondENGHO'!Y11-1</f>
        <v>0.28244716696112371</v>
      </c>
      <c r="Z25" s="3">
        <f>+'Indice PondENGHO'!Z23/'Indice PondENGHO'!Z11-1</f>
        <v>0.34797961951425593</v>
      </c>
      <c r="AA25" s="11">
        <f>+'Indice PondENGHO'!AA23/'Indice PondENGHO'!AA11-1</f>
        <v>0.38444834457381027</v>
      </c>
      <c r="AB25" s="10">
        <f>+'Indice PondENGHO'!AB23/'Indice PondENGHO'!AB11-1</f>
        <v>0.40511014886047936</v>
      </c>
      <c r="AC25" s="3">
        <f>+'Indice PondENGHO'!AC23/'Indice PondENGHO'!AC11-1</f>
        <v>0.23782376577052133</v>
      </c>
      <c r="AD25" s="3">
        <f>+'Indice PondENGHO'!AD23/'Indice PondENGHO'!AD11-1</f>
        <v>0.27101441780644819</v>
      </c>
      <c r="AE25" s="3">
        <f>+'Indice PondENGHO'!AE23/'Indice PondENGHO'!AE11-1</f>
        <v>0.53462309672258179</v>
      </c>
      <c r="AF25" s="3">
        <f>+'Indice PondENGHO'!AF23/'Indice PondENGHO'!AF11-1</f>
        <v>0.42522268134106889</v>
      </c>
      <c r="AG25" s="3">
        <f>+'Indice PondENGHO'!AG23/'Indice PondENGHO'!AG11-1</f>
        <v>0.3391654064862839</v>
      </c>
      <c r="AH25" s="3">
        <f>+'Indice PondENGHO'!AH23/'Indice PondENGHO'!AH11-1</f>
        <v>0.58930703620824731</v>
      </c>
      <c r="AI25" s="3">
        <f>+'Indice PondENGHO'!AI23/'Indice PondENGHO'!AI11-1</f>
        <v>0.49964559133521047</v>
      </c>
      <c r="AJ25" s="3">
        <f>+'Indice PondENGHO'!AJ23/'Indice PondENGHO'!AJ11-1</f>
        <v>0.36584447293510092</v>
      </c>
      <c r="AK25" s="3">
        <f>+'Indice PondENGHO'!AK23/'Indice PondENGHO'!AK11-1</f>
        <v>0.28221415558207963</v>
      </c>
      <c r="AL25" s="3">
        <f>+'Indice PondENGHO'!AL23/'Indice PondENGHO'!AL11-1</f>
        <v>0.34623766217505714</v>
      </c>
      <c r="AM25" s="11">
        <f>+'Indice PondENGHO'!AM23/'Indice PondENGHO'!AM11-1</f>
        <v>0.386780412866363</v>
      </c>
      <c r="AN25" s="10">
        <f>+'Indice PondENGHO'!AN23/'Indice PondENGHO'!AN11-1</f>
        <v>0.40399702595790532</v>
      </c>
      <c r="AO25" s="3">
        <f>+'Indice PondENGHO'!AO23/'Indice PondENGHO'!AO11-1</f>
        <v>0.23747456767052522</v>
      </c>
      <c r="AP25" s="3">
        <f>+'Indice PondENGHO'!AP23/'Indice PondENGHO'!AP11-1</f>
        <v>0.27379670683938917</v>
      </c>
      <c r="AQ25" s="3">
        <f>+'Indice PondENGHO'!AQ23/'Indice PondENGHO'!AQ11-1</f>
        <v>0.53138155718020608</v>
      </c>
      <c r="AR25" s="3">
        <f>+'Indice PondENGHO'!AR23/'Indice PondENGHO'!AR11-1</f>
        <v>0.42624751402732008</v>
      </c>
      <c r="AS25" s="3">
        <f>+'Indice PondENGHO'!AS23/'Indice PondENGHO'!AS11-1</f>
        <v>0.34252534827481562</v>
      </c>
      <c r="AT25" s="3">
        <f>+'Indice PondENGHO'!AT23/'Indice PondENGHO'!AT11-1</f>
        <v>0.58959568908796478</v>
      </c>
      <c r="AU25" s="3">
        <f>+'Indice PondENGHO'!AU23/'Indice PondENGHO'!AU11-1</f>
        <v>0.49555412103167185</v>
      </c>
      <c r="AV25" s="3">
        <f>+'Indice PondENGHO'!AV23/'Indice PondENGHO'!AV11-1</f>
        <v>0.36248018746526545</v>
      </c>
      <c r="AW25" s="3">
        <f>+'Indice PondENGHO'!AW23/'Indice PondENGHO'!AW11-1</f>
        <v>0.28137515741010644</v>
      </c>
      <c r="AX25" s="3">
        <f>+'Indice PondENGHO'!AX23/'Indice PondENGHO'!AX11-1</f>
        <v>0.34723700657734824</v>
      </c>
      <c r="AY25" s="11">
        <f>+'Indice PondENGHO'!AY23/'Indice PondENGHO'!AY11-1</f>
        <v>0.38660726241759713</v>
      </c>
      <c r="AZ25" s="10">
        <f>+'Indice PondENGHO'!AZ23/'Indice PondENGHO'!AZ11-1</f>
        <v>0.40209886516475346</v>
      </c>
      <c r="BA25" s="3">
        <f>+'Indice PondENGHO'!BA23/'Indice PondENGHO'!BA11-1</f>
        <v>0.23604465977013689</v>
      </c>
      <c r="BB25" s="3">
        <f>+'Indice PondENGHO'!BB23/'Indice PondENGHO'!BB11-1</f>
        <v>0.27746561329747332</v>
      </c>
      <c r="BC25" s="3">
        <f>+'Indice PondENGHO'!BC23/'Indice PondENGHO'!BC11-1</f>
        <v>0.52386247025709665</v>
      </c>
      <c r="BD25" s="3">
        <f>+'Indice PondENGHO'!BD23/'Indice PondENGHO'!BD11-1</f>
        <v>0.42992682617156586</v>
      </c>
      <c r="BE25" s="3">
        <f>+'Indice PondENGHO'!BE23/'Indice PondENGHO'!BE11-1</f>
        <v>0.34495580474438392</v>
      </c>
      <c r="BF25" s="3">
        <f>+'Indice PondENGHO'!BF23/'Indice PondENGHO'!BF11-1</f>
        <v>0.58980832037219133</v>
      </c>
      <c r="BG25" s="3">
        <f>+'Indice PondENGHO'!BG23/'Indice PondENGHO'!BG11-1</f>
        <v>0.49428352398017528</v>
      </c>
      <c r="BH25" s="3">
        <f>+'Indice PondENGHO'!BH23/'Indice PondENGHO'!BH11-1</f>
        <v>0.35929447324475072</v>
      </c>
      <c r="BI25" s="3">
        <f>+'Indice PondENGHO'!BI23/'Indice PondENGHO'!BI11-1</f>
        <v>0.28177709775028315</v>
      </c>
      <c r="BJ25" s="3">
        <f>+'Indice PondENGHO'!BJ23/'Indice PondENGHO'!BJ11-1</f>
        <v>0.34664417461977104</v>
      </c>
      <c r="BK25" s="11">
        <f>+'Indice PondENGHO'!BK23/'Indice PondENGHO'!BK11-1</f>
        <v>0.3885490230839439</v>
      </c>
      <c r="BL25" s="2">
        <f t="shared" si="1"/>
        <v>43344</v>
      </c>
      <c r="BM25" s="10">
        <f>+'Indice PondENGHO'!BL23/'Indice PondENGHO'!BL11-1</f>
        <v>0.40407916068593175</v>
      </c>
      <c r="BN25" s="3">
        <f>+'Indice PondENGHO'!BM23/'Indice PondENGHO'!BM11-1</f>
        <v>0.40703318720876203</v>
      </c>
      <c r="BO25" s="3">
        <f>+'Indice PondENGHO'!BN23/'Indice PondENGHO'!BN11-1</f>
        <v>0.40561337650031271</v>
      </c>
      <c r="BP25" s="3">
        <f>+'Indice PondENGHO'!BO23/'Indice PondENGHO'!BO11-1</f>
        <v>0.40828336882743432</v>
      </c>
      <c r="BQ25" s="11">
        <f>+'Indice PondENGHO'!BP23/'Indice PondENGHO'!BP11-1</f>
        <v>0.40576196273587639</v>
      </c>
      <c r="BR25" s="10">
        <f>+'Indice PondENGHO'!BQ23/'Indice PondENGHO'!BQ11-1</f>
        <v>0.40485898075553095</v>
      </c>
      <c r="BS25" s="3">
        <f>+'Indice PondENGHO'!BR23/'Indice PondENGHO'!BR11-1</f>
        <v>0.2372236826344607</v>
      </c>
      <c r="BT25" s="3">
        <f>+'Indice PondENGHO'!BS23/'Indice PondENGHO'!BS11-1</f>
        <v>0.27217920278151753</v>
      </c>
      <c r="BU25" s="3">
        <f>+'Indice PondENGHO'!BT23/'Indice PondENGHO'!BT11-1</f>
        <v>0.53302634791130798</v>
      </c>
      <c r="BV25" s="3">
        <f>+'Indice PondENGHO'!BU23/'Indice PondENGHO'!BU11-1</f>
        <v>0.42621949608318044</v>
      </c>
      <c r="BW25" s="3">
        <f>+'Indice PondENGHO'!BV23/'Indice PondENGHO'!BV11-1</f>
        <v>0.34245094838155721</v>
      </c>
      <c r="BX25" s="3">
        <f>+'Indice PondENGHO'!BW23/'Indice PondENGHO'!BW11-1</f>
        <v>0.58928974391069144</v>
      </c>
      <c r="BY25" s="3">
        <f>+'Indice PondENGHO'!BX23/'Indice PondENGHO'!BX11-1</f>
        <v>0.49653926198471221</v>
      </c>
      <c r="BZ25" s="3">
        <f>+'Indice PondENGHO'!BY23/'Indice PondENGHO'!BY11-1</f>
        <v>0.36197975299364393</v>
      </c>
      <c r="CA25" s="3">
        <f>+'Indice PondENGHO'!BZ23/'Indice PondENGHO'!BZ11-1</f>
        <v>0.28199010214819009</v>
      </c>
      <c r="CB25" s="3">
        <f>+'Indice PondENGHO'!CA23/'Indice PondENGHO'!CA11-1</f>
        <v>0.34694374594573718</v>
      </c>
      <c r="CC25" s="11">
        <f>+'Indice PondENGHO'!CB23/'Indice PondENGHO'!CB11-1</f>
        <v>0.38641698176239525</v>
      </c>
      <c r="CD25" s="3">
        <f>+'Indice PondENGHO'!CC23/'Indice PondENGHO'!CC11-1</f>
        <v>0.4062891831081854</v>
      </c>
      <c r="CE25" s="3">
        <f>+'Indice PondENGHO'!CD23/'Indice PondENGHO'!CD11-1</f>
        <v>0.40628909159908355</v>
      </c>
      <c r="CF25" s="3">
        <f>+'[3]Infla Interanual PondENGHO'!CD25</f>
        <v>0.40596510141295106</v>
      </c>
      <c r="CG25" s="3"/>
      <c r="CI25" s="72">
        <f t="shared" si="8"/>
        <v>-1.6828020499446428E-3</v>
      </c>
      <c r="CJ25" s="72">
        <f t="shared" si="3"/>
        <v>0</v>
      </c>
      <c r="CK25" s="72">
        <f t="shared" si="9"/>
        <v>-1.6828020499446428E-3</v>
      </c>
      <c r="CL25" s="72"/>
      <c r="CM25" s="72"/>
      <c r="CN25" s="72">
        <f>+'[3]Infla Interanual PondENGHO'!CF25</f>
        <v>-1.7157004242818186E-3</v>
      </c>
      <c r="CP25" s="72">
        <f t="shared" si="4"/>
        <v>3.2898374337175795E-5</v>
      </c>
      <c r="CT25" s="73">
        <f t="shared" si="10"/>
        <v>0.40407916068593175</v>
      </c>
      <c r="CU25" s="73">
        <f t="shared" si="11"/>
        <v>0.40703318720876203</v>
      </c>
      <c r="CV25" s="73">
        <f t="shared" si="12"/>
        <v>0.40561337650031271</v>
      </c>
      <c r="CW25" s="73">
        <f t="shared" si="13"/>
        <v>0.40828336882743432</v>
      </c>
      <c r="CX25" s="73">
        <f t="shared" si="14"/>
        <v>0.40576196273587639</v>
      </c>
      <c r="CY25" s="74">
        <f>+'[3]Infla Interanual PondENGHO'!BL25</f>
        <v>0.40373841729198912</v>
      </c>
      <c r="CZ25" s="74">
        <f>+'[3]Infla Interanual PondENGHO'!BM25</f>
        <v>0.40670315724319428</v>
      </c>
      <c r="DA25" s="74">
        <f>+'[3]Infla Interanual PondENGHO'!BN25</f>
        <v>0.40529364370046439</v>
      </c>
      <c r="DB25" s="74">
        <f>+'[3]Infla Interanual PondENGHO'!BO25</f>
        <v>0.40794444167585486</v>
      </c>
      <c r="DC25" s="74">
        <f>+'[3]Infla Interanual PondENGHO'!BP25</f>
        <v>0.40545411771627093</v>
      </c>
      <c r="DE25" s="3">
        <f t="shared" si="5"/>
        <v>3.4074339394263298E-4</v>
      </c>
      <c r="DF25" s="3">
        <f t="shared" si="6"/>
        <v>3.3002996556774633E-4</v>
      </c>
      <c r="DG25" s="3">
        <f t="shared" si="6"/>
        <v>3.1973279984831571E-4</v>
      </c>
      <c r="DH25" s="3">
        <f t="shared" si="6"/>
        <v>3.3892715157946007E-4</v>
      </c>
      <c r="DI25" s="3">
        <f t="shared" si="7"/>
        <v>3.0784501960545718E-4</v>
      </c>
      <c r="DJ25" s="3">
        <f t="shared" si="15"/>
        <v>3.2399018613249453E-4</v>
      </c>
    </row>
    <row r="26" spans="1:114" x14ac:dyDescent="0.25">
      <c r="A26" s="2">
        <f t="shared" si="0"/>
        <v>43374</v>
      </c>
      <c r="B26" s="1">
        <f t="shared" si="2"/>
        <v>10</v>
      </c>
      <c r="C26" s="1">
        <v>2018</v>
      </c>
      <c r="D26" s="10">
        <f>+'Indice PondENGHO'!D24/'Indice PondENGHO'!D12-1</f>
        <v>0.46623920798111729</v>
      </c>
      <c r="E26" s="3">
        <f>+'Indice PondENGHO'!E24/'Indice PondENGHO'!E12-1</f>
        <v>0.2313147576364265</v>
      </c>
      <c r="F26" s="3">
        <f>+'Indice PondENGHO'!F24/'Indice PondENGHO'!F12-1</f>
        <v>0.3002664614075865</v>
      </c>
      <c r="G26" s="3">
        <f>+'Indice PondENGHO'!G24/'Indice PondENGHO'!G12-1</f>
        <v>0.66407160786043251</v>
      </c>
      <c r="H26" s="3">
        <f>+'Indice PondENGHO'!H24/'Indice PondENGHO'!H12-1</f>
        <v>0.47226351661930477</v>
      </c>
      <c r="I26" s="3">
        <f>+'Indice PondENGHO'!I24/'Indice PondENGHO'!I12-1</f>
        <v>0.39427041437072452</v>
      </c>
      <c r="J26" s="3">
        <f>+'Indice PondENGHO'!J24/'Indice PondENGHO'!J12-1</f>
        <v>0.68664896217545768</v>
      </c>
      <c r="K26" s="3">
        <f>+'Indice PondENGHO'!K24/'Indice PondENGHO'!K12-1</f>
        <v>0.43292151755727515</v>
      </c>
      <c r="L26" s="3">
        <f>+'Indice PondENGHO'!L24/'Indice PondENGHO'!L12-1</f>
        <v>0.38231020634602841</v>
      </c>
      <c r="M26" s="3">
        <f>+'Indice PondENGHO'!M24/'Indice PondENGHO'!M12-1</f>
        <v>0.29951155980720512</v>
      </c>
      <c r="N26" s="3">
        <f>+'Indice PondENGHO'!N24/'Indice PondENGHO'!N12-1</f>
        <v>0.37044451430024861</v>
      </c>
      <c r="O26" s="11">
        <f>+'Indice PondENGHO'!O24/'Indice PondENGHO'!O12-1</f>
        <v>0.44547369507492229</v>
      </c>
      <c r="P26" s="10">
        <f>+'Indice PondENGHO'!P24/'Indice PondENGHO'!P12-1</f>
        <v>0.46572551471018553</v>
      </c>
      <c r="Q26" s="3">
        <f>+'Indice PondENGHO'!Q24/'Indice PondENGHO'!Q12-1</f>
        <v>0.22947168651373961</v>
      </c>
      <c r="R26" s="3">
        <f>+'Indice PondENGHO'!R24/'Indice PondENGHO'!R12-1</f>
        <v>0.30513597708430962</v>
      </c>
      <c r="S26" s="3">
        <f>+'Indice PondENGHO'!S24/'Indice PondENGHO'!S12-1</f>
        <v>0.66032396071635424</v>
      </c>
      <c r="T26" s="3">
        <f>+'Indice PondENGHO'!T24/'Indice PondENGHO'!T12-1</f>
        <v>0.47536963563635792</v>
      </c>
      <c r="U26" s="3">
        <f>+'Indice PondENGHO'!U24/'Indice PondENGHO'!U12-1</f>
        <v>0.39635759475978127</v>
      </c>
      <c r="V26" s="3">
        <f>+'Indice PondENGHO'!V24/'Indice PondENGHO'!V12-1</f>
        <v>0.68683299905358663</v>
      </c>
      <c r="W26" s="3">
        <f>+'Indice PondENGHO'!W24/'Indice PondENGHO'!W12-1</f>
        <v>0.43258996437449504</v>
      </c>
      <c r="X26" s="3">
        <f>+'Indice PondENGHO'!X24/'Indice PondENGHO'!X12-1</f>
        <v>0.38301903064214748</v>
      </c>
      <c r="Y26" s="3">
        <f>+'Indice PondENGHO'!Y24/'Indice PondENGHO'!Y12-1</f>
        <v>0.30273813803625704</v>
      </c>
      <c r="Z26" s="3">
        <f>+'Indice PondENGHO'!Z24/'Indice PondENGHO'!Z12-1</f>
        <v>0.37054477362244254</v>
      </c>
      <c r="AA26" s="11">
        <f>+'Indice PondENGHO'!AA24/'Indice PondENGHO'!AA12-1</f>
        <v>0.45047666640337991</v>
      </c>
      <c r="AB26" s="10">
        <f>+'Indice PondENGHO'!AB24/'Indice PondENGHO'!AB12-1</f>
        <v>0.46506989057547732</v>
      </c>
      <c r="AC26" s="3">
        <f>+'Indice PondENGHO'!AC24/'Indice PondENGHO'!AC12-1</f>
        <v>0.23014102721091589</v>
      </c>
      <c r="AD26" s="3">
        <f>+'Indice PondENGHO'!AD24/'Indice PondENGHO'!AD12-1</f>
        <v>0.30681786074579742</v>
      </c>
      <c r="AE26" s="3">
        <f>+'Indice PondENGHO'!AE24/'Indice PondENGHO'!AE12-1</f>
        <v>0.65821436602427363</v>
      </c>
      <c r="AF26" s="3">
        <f>+'Indice PondENGHO'!AF24/'Indice PondENGHO'!AF12-1</f>
        <v>0.47735671885732023</v>
      </c>
      <c r="AG26" s="3">
        <f>+'Indice PondENGHO'!AG24/'Indice PondENGHO'!AG12-1</f>
        <v>0.39595048547360845</v>
      </c>
      <c r="AH26" s="3">
        <f>+'Indice PondENGHO'!AH24/'Indice PondENGHO'!AH12-1</f>
        <v>0.68868094003788194</v>
      </c>
      <c r="AI26" s="3">
        <f>+'Indice PondENGHO'!AI24/'Indice PondENGHO'!AI12-1</f>
        <v>0.43376005940624518</v>
      </c>
      <c r="AJ26" s="3">
        <f>+'Indice PondENGHO'!AJ24/'Indice PondENGHO'!AJ12-1</f>
        <v>0.38388723352733867</v>
      </c>
      <c r="AK26" s="3">
        <f>+'Indice PondENGHO'!AK24/'Indice PondENGHO'!AK12-1</f>
        <v>0.30350857766516448</v>
      </c>
      <c r="AL26" s="3">
        <f>+'Indice PondENGHO'!AL24/'Indice PondENGHO'!AL12-1</f>
        <v>0.36854051861800619</v>
      </c>
      <c r="AM26" s="11">
        <f>+'Indice PondENGHO'!AM24/'Indice PondENGHO'!AM12-1</f>
        <v>0.45301365276623362</v>
      </c>
      <c r="AN26" s="10">
        <f>+'Indice PondENGHO'!AN24/'Indice PondENGHO'!AN12-1</f>
        <v>0.46426902270604664</v>
      </c>
      <c r="AO26" s="3">
        <f>+'Indice PondENGHO'!AO24/'Indice PondENGHO'!AO12-1</f>
        <v>0.22965407423607886</v>
      </c>
      <c r="AP26" s="3">
        <f>+'Indice PondENGHO'!AP24/'Indice PondENGHO'!AP12-1</f>
        <v>0.31015536118541509</v>
      </c>
      <c r="AQ26" s="3">
        <f>+'Indice PondENGHO'!AQ24/'Indice PondENGHO'!AQ12-1</f>
        <v>0.65375075374980662</v>
      </c>
      <c r="AR26" s="3">
        <f>+'Indice PondENGHO'!AR24/'Indice PondENGHO'!AR12-1</f>
        <v>0.47803301861538894</v>
      </c>
      <c r="AS26" s="3">
        <f>+'Indice PondENGHO'!AS24/'Indice PondENGHO'!AS12-1</f>
        <v>0.40166587977208623</v>
      </c>
      <c r="AT26" s="3">
        <f>+'Indice PondENGHO'!AT24/'Indice PondENGHO'!AT12-1</f>
        <v>0.68905107959954282</v>
      </c>
      <c r="AU26" s="3">
        <f>+'Indice PondENGHO'!AU24/'Indice PondENGHO'!AU12-1</f>
        <v>0.4295261133839996</v>
      </c>
      <c r="AV26" s="3">
        <f>+'Indice PondENGHO'!AV24/'Indice PondENGHO'!AV12-1</f>
        <v>0.38064602053809637</v>
      </c>
      <c r="AW26" s="3">
        <f>+'Indice PondENGHO'!AW24/'Indice PondENGHO'!AW12-1</f>
        <v>0.30213369846035509</v>
      </c>
      <c r="AX26" s="3">
        <f>+'Indice PondENGHO'!AX24/'Indice PondENGHO'!AX12-1</f>
        <v>0.36890913780833068</v>
      </c>
      <c r="AY26" s="11">
        <f>+'Indice PondENGHO'!AY24/'Indice PondENGHO'!AY12-1</f>
        <v>0.45305020721342948</v>
      </c>
      <c r="AZ26" s="10">
        <f>+'Indice PondENGHO'!AZ24/'Indice PondENGHO'!AZ12-1</f>
        <v>0.46276177182005118</v>
      </c>
      <c r="BA26" s="3">
        <f>+'Indice PondENGHO'!BA24/'Indice PondENGHO'!BA12-1</f>
        <v>0.22822541850947275</v>
      </c>
      <c r="BB26" s="3">
        <f>+'Indice PondENGHO'!BB24/'Indice PondENGHO'!BB12-1</f>
        <v>0.31421374651339451</v>
      </c>
      <c r="BC26" s="3">
        <f>+'Indice PondENGHO'!BC24/'Indice PondENGHO'!BC12-1</f>
        <v>0.64309189510037323</v>
      </c>
      <c r="BD26" s="3">
        <f>+'Indice PondENGHO'!BD24/'Indice PondENGHO'!BD12-1</f>
        <v>0.48003847706688463</v>
      </c>
      <c r="BE26" s="3">
        <f>+'Indice PondENGHO'!BE24/'Indice PondENGHO'!BE12-1</f>
        <v>0.40632915781066736</v>
      </c>
      <c r="BF26" s="3">
        <f>+'Indice PondENGHO'!BF24/'Indice PondENGHO'!BF12-1</f>
        <v>0.68972625666424703</v>
      </c>
      <c r="BG26" s="3">
        <f>+'Indice PondENGHO'!BG24/'Indice PondENGHO'!BG12-1</f>
        <v>0.42792517502037919</v>
      </c>
      <c r="BH26" s="3">
        <f>+'Indice PondENGHO'!BH24/'Indice PondENGHO'!BH12-1</f>
        <v>0.37811210387012073</v>
      </c>
      <c r="BI26" s="3">
        <f>+'Indice PondENGHO'!BI24/'Indice PondENGHO'!BI12-1</f>
        <v>0.3045688771823607</v>
      </c>
      <c r="BJ26" s="3">
        <f>+'Indice PondENGHO'!BJ24/'Indice PondENGHO'!BJ12-1</f>
        <v>0.36698294029987033</v>
      </c>
      <c r="BK26" s="11">
        <f>+'Indice PondENGHO'!BK24/'Indice PondENGHO'!BK12-1</f>
        <v>0.45486971944594901</v>
      </c>
      <c r="BL26" s="2">
        <f t="shared" si="1"/>
        <v>43374</v>
      </c>
      <c r="BM26" s="10">
        <f>+'Indice PondENGHO'!BL24/'Indice PondENGHO'!BL12-1</f>
        <v>0.45751610925058217</v>
      </c>
      <c r="BN26" s="3">
        <f>+'Indice PondENGHO'!BM24/'Indice PondENGHO'!BM12-1</f>
        <v>0.46083736435286604</v>
      </c>
      <c r="BO26" s="3">
        <f>+'Indice PondENGHO'!BN24/'Indice PondENGHO'!BN12-1</f>
        <v>0.45969304001247302</v>
      </c>
      <c r="BP26" s="3">
        <f>+'Indice PondENGHO'!BO24/'Indice PondENGHO'!BO12-1</f>
        <v>0.46297837577636369</v>
      </c>
      <c r="BQ26" s="11">
        <f>+'Indice PondENGHO'!BP24/'Indice PondENGHO'!BP12-1</f>
        <v>0.45963053256690767</v>
      </c>
      <c r="BR26" s="10">
        <f>+'Indice PondENGHO'!BQ24/'Indice PondENGHO'!BQ12-1</f>
        <v>0.46471447188682502</v>
      </c>
      <c r="BS26" s="3">
        <f>+'Indice PondENGHO'!BR24/'Indice PondENGHO'!BR12-1</f>
        <v>0.22948945780112684</v>
      </c>
      <c r="BT26" s="3">
        <f>+'Indice PondENGHO'!BS24/'Indice PondENGHO'!BS12-1</f>
        <v>0.30849332124517947</v>
      </c>
      <c r="BU26" s="3">
        <f>+'Indice PondENGHO'!BT24/'Indice PondENGHO'!BT12-1</f>
        <v>0.65327142453372389</v>
      </c>
      <c r="BV26" s="3">
        <f>+'Indice PondENGHO'!BU24/'Indice PondENGHO'!BU12-1</f>
        <v>0.47791331948762705</v>
      </c>
      <c r="BW26" s="3">
        <f>+'Indice PondENGHO'!BV24/'Indice PondENGHO'!BV12-1</f>
        <v>0.40142801416830043</v>
      </c>
      <c r="BX26" s="3">
        <f>+'Indice PondENGHO'!BW24/'Indice PondENGHO'!BW12-1</f>
        <v>0.68870662015995499</v>
      </c>
      <c r="BY26" s="3">
        <f>+'Indice PondENGHO'!BX24/'Indice PondENGHO'!BX12-1</f>
        <v>0.43080096034958171</v>
      </c>
      <c r="BZ26" s="3">
        <f>+'Indice PondENGHO'!BY24/'Indice PondENGHO'!BY12-1</f>
        <v>0.38074658815792906</v>
      </c>
      <c r="CA26" s="3">
        <f>+'Indice PondENGHO'!BZ24/'Indice PondENGHO'!BZ12-1</f>
        <v>0.30325183704477832</v>
      </c>
      <c r="CB26" s="3">
        <f>+'Indice PondENGHO'!CA24/'Indice PondENGHO'!CA12-1</f>
        <v>0.36839032454227794</v>
      </c>
      <c r="CC26" s="11">
        <f>+'Indice PondENGHO'!CB24/'Indice PondENGHO'!CB12-1</f>
        <v>0.45261741451954629</v>
      </c>
      <c r="CD26" s="3">
        <f>+'Indice PondENGHO'!CC24/'Indice PondENGHO'!CC12-1</f>
        <v>0.46031656871930449</v>
      </c>
      <c r="CE26" s="3">
        <f>+'Indice PondENGHO'!CD24/'Indice PondENGHO'!CD12-1</f>
        <v>0.46031656871930449</v>
      </c>
      <c r="CF26" s="3">
        <f>+'[3]Infla Interanual PondENGHO'!CD26</f>
        <v>0.45985345127523858</v>
      </c>
      <c r="CG26" s="3"/>
      <c r="CI26" s="72">
        <f t="shared" si="8"/>
        <v>-2.1144233163254977E-3</v>
      </c>
      <c r="CJ26" s="72">
        <f t="shared" si="3"/>
        <v>0</v>
      </c>
      <c r="CK26" s="72">
        <f t="shared" si="9"/>
        <v>-2.1144233163254977E-3</v>
      </c>
      <c r="CL26" s="72"/>
      <c r="CM26" s="72"/>
      <c r="CN26" s="72">
        <f>+'[3]Infla Interanual PondENGHO'!CF26</f>
        <v>-2.1992700287207789E-3</v>
      </c>
      <c r="CP26" s="72">
        <f t="shared" si="4"/>
        <v>8.4846712395281187E-5</v>
      </c>
      <c r="CT26" s="73">
        <f t="shared" si="10"/>
        <v>0.45751610925058217</v>
      </c>
      <c r="CU26" s="73">
        <f t="shared" si="11"/>
        <v>0.46083736435286604</v>
      </c>
      <c r="CV26" s="73">
        <f t="shared" si="12"/>
        <v>0.45969304001247302</v>
      </c>
      <c r="CW26" s="73">
        <f t="shared" si="13"/>
        <v>0.46297837577636369</v>
      </c>
      <c r="CX26" s="73">
        <f t="shared" si="14"/>
        <v>0.45963053256690767</v>
      </c>
      <c r="CY26" s="74">
        <f>+'[3]Infla Interanual PondENGHO'!BL26</f>
        <v>0.45700998259140468</v>
      </c>
      <c r="CZ26" s="74">
        <f>+'[3]Infla Interanual PondENGHO'!BM26</f>
        <v>0.46033723604382937</v>
      </c>
      <c r="DA26" s="74">
        <f>+'[3]Infla Interanual PondENGHO'!BN26</f>
        <v>0.45922186829695932</v>
      </c>
      <c r="DB26" s="74">
        <f>+'[3]Infla Interanual PondENGHO'!BO26</f>
        <v>0.46251089885852892</v>
      </c>
      <c r="DC26" s="74">
        <f>+'[3]Infla Interanual PondENGHO'!BP26</f>
        <v>0.45920925262012546</v>
      </c>
      <c r="DE26" s="3">
        <f t="shared" si="5"/>
        <v>5.06126659177486E-4</v>
      </c>
      <c r="DF26" s="3">
        <f t="shared" si="6"/>
        <v>5.0012830903667371E-4</v>
      </c>
      <c r="DG26" s="3">
        <f t="shared" si="6"/>
        <v>4.711717155136963E-4</v>
      </c>
      <c r="DH26" s="3">
        <f t="shared" si="6"/>
        <v>4.6747691783477485E-4</v>
      </c>
      <c r="DI26" s="3">
        <f t="shared" si="7"/>
        <v>4.2127994678220482E-4</v>
      </c>
      <c r="DJ26" s="3">
        <f t="shared" si="15"/>
        <v>4.6311744406590805E-4</v>
      </c>
    </row>
    <row r="27" spans="1:114" x14ac:dyDescent="0.25">
      <c r="A27" s="2">
        <f t="shared" si="0"/>
        <v>43405</v>
      </c>
      <c r="B27" s="1">
        <f t="shared" si="2"/>
        <v>11</v>
      </c>
      <c r="C27" s="1">
        <v>2018</v>
      </c>
      <c r="D27" s="10">
        <f>+'Indice PondENGHO'!D25/'Indice PondENGHO'!D13-1</f>
        <v>0.4976396495232891</v>
      </c>
      <c r="E27" s="3">
        <f>+'Indice PondENGHO'!E25/'Indice PondENGHO'!E13-1</f>
        <v>0.27409539946556793</v>
      </c>
      <c r="F27" s="3">
        <f>+'Indice PondENGHO'!F25/'Indice PondENGHO'!F13-1</f>
        <v>0.3144871842988719</v>
      </c>
      <c r="G27" s="3">
        <f>+'Indice PondENGHO'!G25/'Indice PondENGHO'!G13-1</f>
        <v>0.67909092066599008</v>
      </c>
      <c r="H27" s="3">
        <f>+'Indice PondENGHO'!H25/'Indice PondENGHO'!H13-1</f>
        <v>0.51055556410479896</v>
      </c>
      <c r="I27" s="3">
        <f>+'Indice PondENGHO'!I25/'Indice PondENGHO'!I13-1</f>
        <v>0.46396786687706215</v>
      </c>
      <c r="J27" s="3">
        <f>+'Indice PondENGHO'!J25/'Indice PondENGHO'!J13-1</f>
        <v>0.6808689625203892</v>
      </c>
      <c r="K27" s="3">
        <f>+'Indice PondENGHO'!K25/'Indice PondENGHO'!K13-1</f>
        <v>0.46021090850500124</v>
      </c>
      <c r="L27" s="3">
        <f>+'Indice PondENGHO'!L25/'Indice PondENGHO'!L13-1</f>
        <v>0.40749108863731953</v>
      </c>
      <c r="M27" s="3">
        <f>+'Indice PondENGHO'!M25/'Indice PondENGHO'!M13-1</f>
        <v>0.31197838491882068</v>
      </c>
      <c r="N27" s="3">
        <f>+'Indice PondENGHO'!N25/'Indice PondENGHO'!N13-1</f>
        <v>0.38085578483708793</v>
      </c>
      <c r="O27" s="11">
        <f>+'Indice PondENGHO'!O25/'Indice PondENGHO'!O13-1</f>
        <v>0.49529417805820763</v>
      </c>
      <c r="P27" s="10">
        <f>+'Indice PondENGHO'!P25/'Indice PondENGHO'!P13-1</f>
        <v>0.49786589890551403</v>
      </c>
      <c r="Q27" s="3">
        <f>+'Indice PondENGHO'!Q25/'Indice PondENGHO'!Q13-1</f>
        <v>0.27256573055340017</v>
      </c>
      <c r="R27" s="3">
        <f>+'Indice PondENGHO'!R25/'Indice PondENGHO'!R13-1</f>
        <v>0.32010395384659907</v>
      </c>
      <c r="S27" s="3">
        <f>+'Indice PondENGHO'!S25/'Indice PondENGHO'!S13-1</f>
        <v>0.67534526167554843</v>
      </c>
      <c r="T27" s="3">
        <f>+'Indice PondENGHO'!T25/'Indice PondENGHO'!T13-1</f>
        <v>0.51450962187966165</v>
      </c>
      <c r="U27" s="3">
        <f>+'Indice PondENGHO'!U25/'Indice PondENGHO'!U13-1</f>
        <v>0.46244876624465192</v>
      </c>
      <c r="V27" s="3">
        <f>+'Indice PondENGHO'!V25/'Indice PondENGHO'!V13-1</f>
        <v>0.68099570149110122</v>
      </c>
      <c r="W27" s="3">
        <f>+'Indice PondENGHO'!W25/'Indice PondENGHO'!W13-1</f>
        <v>0.46234321006406365</v>
      </c>
      <c r="X27" s="3">
        <f>+'Indice PondENGHO'!X25/'Indice PondENGHO'!X13-1</f>
        <v>0.4087853223253779</v>
      </c>
      <c r="Y27" s="3">
        <f>+'Indice PondENGHO'!Y25/'Indice PondENGHO'!Y13-1</f>
        <v>0.31367031844871418</v>
      </c>
      <c r="Z27" s="3">
        <f>+'Indice PondENGHO'!Z25/'Indice PondENGHO'!Z13-1</f>
        <v>0.38003919482546289</v>
      </c>
      <c r="AA27" s="11">
        <f>+'Indice PondENGHO'!AA25/'Indice PondENGHO'!AA13-1</f>
        <v>0.49776389587732939</v>
      </c>
      <c r="AB27" s="10">
        <f>+'Indice PondENGHO'!AB25/'Indice PondENGHO'!AB13-1</f>
        <v>0.49784464433741671</v>
      </c>
      <c r="AC27" s="3">
        <f>+'Indice PondENGHO'!AC25/'Indice PondENGHO'!AC13-1</f>
        <v>0.27272201097535675</v>
      </c>
      <c r="AD27" s="3">
        <f>+'Indice PondENGHO'!AD25/'Indice PondENGHO'!AD13-1</f>
        <v>0.32179093320874985</v>
      </c>
      <c r="AE27" s="3">
        <f>+'Indice PondENGHO'!AE25/'Indice PondENGHO'!AE13-1</f>
        <v>0.67414906081276715</v>
      </c>
      <c r="AF27" s="3">
        <f>+'Indice PondENGHO'!AF25/'Indice PondENGHO'!AF13-1</f>
        <v>0.51604532126949487</v>
      </c>
      <c r="AG27" s="3">
        <f>+'Indice PondENGHO'!AG25/'Indice PondENGHO'!AG13-1</f>
        <v>0.46149792445142213</v>
      </c>
      <c r="AH27" s="3">
        <f>+'Indice PondENGHO'!AH25/'Indice PondENGHO'!AH13-1</f>
        <v>0.6817700124639976</v>
      </c>
      <c r="AI27" s="3">
        <f>+'Indice PondENGHO'!AI25/'Indice PondENGHO'!AI13-1</f>
        <v>0.46461719874205287</v>
      </c>
      <c r="AJ27" s="3">
        <f>+'Indice PondENGHO'!AJ25/'Indice PondENGHO'!AJ13-1</f>
        <v>0.40939521636751941</v>
      </c>
      <c r="AK27" s="3">
        <f>+'Indice PondENGHO'!AK25/'Indice PondENGHO'!AK13-1</f>
        <v>0.31469016313531828</v>
      </c>
      <c r="AL27" s="3">
        <f>+'Indice PondENGHO'!AL25/'Indice PondENGHO'!AL13-1</f>
        <v>0.37876635225564348</v>
      </c>
      <c r="AM27" s="11">
        <f>+'Indice PondENGHO'!AM25/'Indice PondENGHO'!AM13-1</f>
        <v>0.49912632763322407</v>
      </c>
      <c r="AN27" s="10">
        <f>+'Indice PondENGHO'!AN25/'Indice PondENGHO'!AN13-1</f>
        <v>0.49763326900574434</v>
      </c>
      <c r="AO27" s="3">
        <f>+'Indice PondENGHO'!AO25/'Indice PondENGHO'!AO13-1</f>
        <v>0.27246170723574226</v>
      </c>
      <c r="AP27" s="3">
        <f>+'Indice PondENGHO'!AP25/'Indice PondENGHO'!AP13-1</f>
        <v>0.32491951408339848</v>
      </c>
      <c r="AQ27" s="3">
        <f>+'Indice PondENGHO'!AQ25/'Indice PondENGHO'!AQ13-1</f>
        <v>0.67033299541114144</v>
      </c>
      <c r="AR27" s="3">
        <f>+'Indice PondENGHO'!AR25/'Indice PondENGHO'!AR13-1</f>
        <v>0.51694506453805444</v>
      </c>
      <c r="AS27" s="3">
        <f>+'Indice PondENGHO'!AS25/'Indice PondENGHO'!AS13-1</f>
        <v>0.45989274212589004</v>
      </c>
      <c r="AT27" s="3">
        <f>+'Indice PondENGHO'!AT25/'Indice PondENGHO'!AT13-1</f>
        <v>0.68281892621278484</v>
      </c>
      <c r="AU27" s="3">
        <f>+'Indice PondENGHO'!AU25/'Indice PondENGHO'!AU13-1</f>
        <v>0.4606619892766981</v>
      </c>
      <c r="AV27" s="3">
        <f>+'Indice PondENGHO'!AV25/'Indice PondENGHO'!AV13-1</f>
        <v>0.40920980623924486</v>
      </c>
      <c r="AW27" s="3">
        <f>+'Indice PondENGHO'!AW25/'Indice PondENGHO'!AW13-1</f>
        <v>0.31260925393148509</v>
      </c>
      <c r="AX27" s="3">
        <f>+'Indice PondENGHO'!AX25/'Indice PondENGHO'!AX13-1</f>
        <v>0.3789141943633263</v>
      </c>
      <c r="AY27" s="11">
        <f>+'Indice PondENGHO'!AY25/'Indice PondENGHO'!AY13-1</f>
        <v>0.49901983185105792</v>
      </c>
      <c r="AZ27" s="10">
        <f>+'Indice PondENGHO'!AZ25/'Indice PondENGHO'!AZ13-1</f>
        <v>0.49669404959763974</v>
      </c>
      <c r="BA27" s="3">
        <f>+'Indice PondENGHO'!BA25/'Indice PondENGHO'!BA13-1</f>
        <v>0.27177775689924322</v>
      </c>
      <c r="BB27" s="3">
        <f>+'Indice PondENGHO'!BB25/'Indice PondENGHO'!BB13-1</f>
        <v>0.32843409592388051</v>
      </c>
      <c r="BC27" s="3">
        <f>+'Indice PondENGHO'!BC25/'Indice PondENGHO'!BC13-1</f>
        <v>0.65920155996497432</v>
      </c>
      <c r="BD27" s="3">
        <f>+'Indice PondENGHO'!BD25/'Indice PondENGHO'!BD13-1</f>
        <v>0.52042039251245997</v>
      </c>
      <c r="BE27" s="3">
        <f>+'Indice PondENGHO'!BE25/'Indice PondENGHO'!BE13-1</f>
        <v>0.4581759633772633</v>
      </c>
      <c r="BF27" s="3">
        <f>+'Indice PondENGHO'!BF25/'Indice PondENGHO'!BF13-1</f>
        <v>0.6838149738442818</v>
      </c>
      <c r="BG27" s="3">
        <f>+'Indice PondENGHO'!BG25/'Indice PondENGHO'!BG13-1</f>
        <v>0.46157758288054307</v>
      </c>
      <c r="BH27" s="3">
        <f>+'Indice PondENGHO'!BH25/'Indice PondENGHO'!BH13-1</f>
        <v>0.40969860272706082</v>
      </c>
      <c r="BI27" s="3">
        <f>+'Indice PondENGHO'!BI25/'Indice PondENGHO'!BI13-1</f>
        <v>0.31417435218524581</v>
      </c>
      <c r="BJ27" s="3">
        <f>+'Indice PondENGHO'!BJ25/'Indice PondENGHO'!BJ13-1</f>
        <v>0.37837769411741418</v>
      </c>
      <c r="BK27" s="11">
        <f>+'Indice PondENGHO'!BK25/'Indice PondENGHO'!BK13-1</f>
        <v>0.49785035717162174</v>
      </c>
      <c r="BL27" s="2">
        <f t="shared" si="1"/>
        <v>43405</v>
      </c>
      <c r="BM27" s="10">
        <f>+'Indice PondENGHO'!BL25/'Indice PondENGHO'!BL13-1</f>
        <v>0.4842743175619455</v>
      </c>
      <c r="BN27" s="3">
        <f>+'Indice PondENGHO'!BM25/'Indice PondENGHO'!BM13-1</f>
        <v>0.48689233698946888</v>
      </c>
      <c r="BO27" s="3">
        <f>+'Indice PondENGHO'!BN25/'Indice PondENGHO'!BN13-1</f>
        <v>0.48618093690207975</v>
      </c>
      <c r="BP27" s="3">
        <f>+'Indice PondENGHO'!BO25/'Indice PondENGHO'!BO13-1</f>
        <v>0.48864894949213866</v>
      </c>
      <c r="BQ27" s="11">
        <f>+'Indice PondENGHO'!BP25/'Indice PondENGHO'!BP13-1</f>
        <v>0.48531023436049536</v>
      </c>
      <c r="BR27" s="10">
        <f>+'Indice PondENGHO'!BQ25/'Indice PondENGHO'!BQ13-1</f>
        <v>0.49750723182769696</v>
      </c>
      <c r="BS27" s="3">
        <f>+'Indice PondENGHO'!BR25/'Indice PondENGHO'!BR13-1</f>
        <v>0.27253573252534369</v>
      </c>
      <c r="BT27" s="3">
        <f>+'Indice PondENGHO'!BS25/'Indice PondENGHO'!BS13-1</f>
        <v>0.32310005141429388</v>
      </c>
      <c r="BU27" s="3">
        <f>+'Indice PondENGHO'!BT25/'Indice PondENGHO'!BT13-1</f>
        <v>0.66915869148328078</v>
      </c>
      <c r="BV27" s="3">
        <f>+'Indice PondENGHO'!BU25/'Indice PondENGHO'!BU13-1</f>
        <v>0.51737583612014881</v>
      </c>
      <c r="BW27" s="3">
        <f>+'Indice PondENGHO'!BV25/'Indice PondENGHO'!BV13-1</f>
        <v>0.46006987589078796</v>
      </c>
      <c r="BX27" s="3">
        <f>+'Indice PondENGHO'!BW25/'Indice PondENGHO'!BW13-1</f>
        <v>0.68257448717761648</v>
      </c>
      <c r="BY27" s="3">
        <f>+'Indice PondENGHO'!BX25/'Indice PondENGHO'!BX13-1</f>
        <v>0.46193255201446459</v>
      </c>
      <c r="BZ27" s="3">
        <f>+'Indice PondENGHO'!BY25/'Indice PondENGHO'!BY13-1</f>
        <v>0.40917910781031019</v>
      </c>
      <c r="CA27" s="3">
        <f>+'Indice PondENGHO'!BZ25/'Indice PondENGHO'!BZ13-1</f>
        <v>0.31369176256790388</v>
      </c>
      <c r="CB27" s="3">
        <f>+'Indice PondENGHO'!CA25/'Indice PondENGHO'!CA13-1</f>
        <v>0.37896528146692732</v>
      </c>
      <c r="CC27" s="11">
        <f>+'Indice PondENGHO'!CB25/'Indice PondENGHO'!CB13-1</f>
        <v>0.49806349341641831</v>
      </c>
      <c r="CD27" s="3">
        <f>+'Indice PondENGHO'!CC25/'Indice PondENGHO'!CC13-1</f>
        <v>0.4863270770698771</v>
      </c>
      <c r="CE27" s="3">
        <f>+'Indice PondENGHO'!CD25/'Indice PondENGHO'!CD13-1</f>
        <v>0.48632720353781411</v>
      </c>
      <c r="CF27" s="3">
        <f>+'[3]Infla Interanual PondENGHO'!CD27</f>
        <v>0.48561640645879578</v>
      </c>
      <c r="CG27" s="3"/>
      <c r="CI27" s="72">
        <f t="shared" si="8"/>
        <v>-1.035916798549863E-3</v>
      </c>
      <c r="CJ27" s="72">
        <f t="shared" si="3"/>
        <v>0</v>
      </c>
      <c r="CK27" s="72">
        <f t="shared" si="9"/>
        <v>-1.035916798549863E-3</v>
      </c>
      <c r="CL27" s="72"/>
      <c r="CM27" s="72"/>
      <c r="CN27" s="72">
        <f>+'[3]Infla Interanual PondENGHO'!CF27</f>
        <v>-1.2870942795302209E-3</v>
      </c>
      <c r="CP27" s="72">
        <f t="shared" si="4"/>
        <v>2.5117748098035797E-4</v>
      </c>
      <c r="CT27" s="73">
        <f t="shared" si="10"/>
        <v>0.4842743175619455</v>
      </c>
      <c r="CU27" s="73">
        <f t="shared" si="11"/>
        <v>0.48689233698946888</v>
      </c>
      <c r="CV27" s="73">
        <f t="shared" si="12"/>
        <v>0.48618093690207975</v>
      </c>
      <c r="CW27" s="73">
        <f t="shared" si="13"/>
        <v>0.48864894949213866</v>
      </c>
      <c r="CX27" s="73">
        <f t="shared" si="14"/>
        <v>0.48531023436049536</v>
      </c>
      <c r="CY27" s="74">
        <f>+'[3]Infla Interanual PondENGHO'!BL27</f>
        <v>0.48340939822551521</v>
      </c>
      <c r="CZ27" s="74">
        <f>+'[3]Infla Interanual PondENGHO'!BM27</f>
        <v>0.48610014144592451</v>
      </c>
      <c r="DA27" s="74">
        <f>+'[3]Infla Interanual PondENGHO'!BN27</f>
        <v>0.48544137606692384</v>
      </c>
      <c r="DB27" s="74">
        <f>+'[3]Infla Interanual PondENGHO'!BO27</f>
        <v>0.48796219060233614</v>
      </c>
      <c r="DC27" s="74">
        <f>+'[3]Infla Interanual PondENGHO'!BP27</f>
        <v>0.48469649250504543</v>
      </c>
      <c r="DE27" s="3">
        <f t="shared" si="5"/>
        <v>8.6491933643029206E-4</v>
      </c>
      <c r="DF27" s="3">
        <f t="shared" si="6"/>
        <v>7.9219554354437172E-4</v>
      </c>
      <c r="DG27" s="3">
        <f t="shared" si="6"/>
        <v>7.3956083515591686E-4</v>
      </c>
      <c r="DH27" s="3">
        <f t="shared" si="6"/>
        <v>6.8675888980251898E-4</v>
      </c>
      <c r="DI27" s="3">
        <f t="shared" si="7"/>
        <v>6.1374185544993409E-4</v>
      </c>
      <c r="DJ27" s="3">
        <f t="shared" si="15"/>
        <v>7.1079707901833267E-4</v>
      </c>
    </row>
    <row r="28" spans="1:114" x14ac:dyDescent="0.25">
      <c r="A28" s="2">
        <f t="shared" si="0"/>
        <v>43435</v>
      </c>
      <c r="B28" s="1">
        <f t="shared" si="2"/>
        <v>12</v>
      </c>
      <c r="C28" s="1">
        <v>2018</v>
      </c>
      <c r="D28" s="10">
        <f>+'Indice PondENGHO'!D26/'Indice PondENGHO'!D14-1</f>
        <v>0.51133843808962087</v>
      </c>
      <c r="E28" s="3">
        <f>+'Indice PondENGHO'!E26/'Indice PondENGHO'!E14-1</f>
        <v>0.28311762183704881</v>
      </c>
      <c r="F28" s="3">
        <f>+'Indice PondENGHO'!F26/'Indice PondENGHO'!F14-1</f>
        <v>0.32014034173808037</v>
      </c>
      <c r="G28" s="3">
        <f>+'Indice PondENGHO'!G26/'Indice PondENGHO'!G14-1</f>
        <v>0.47362204415192211</v>
      </c>
      <c r="H28" s="3">
        <f>+'Indice PondENGHO'!H26/'Indice PondENGHO'!H14-1</f>
        <v>0.49659287222783743</v>
      </c>
      <c r="I28" s="3">
        <f>+'Indice PondENGHO'!I26/'Indice PondENGHO'!I14-1</f>
        <v>0.50313583093113068</v>
      </c>
      <c r="J28" s="3">
        <f>+'Indice PondENGHO'!J26/'Indice PondENGHO'!J14-1</f>
        <v>0.66904993638648858</v>
      </c>
      <c r="K28" s="3">
        <f>+'Indice PondENGHO'!K26/'Indice PondENGHO'!K14-1</f>
        <v>0.55056928372593794</v>
      </c>
      <c r="L28" s="3">
        <f>+'Indice PondENGHO'!L26/'Indice PondENGHO'!L14-1</f>
        <v>0.43371067827048271</v>
      </c>
      <c r="M28" s="3">
        <f>+'Indice PondENGHO'!M26/'Indice PondENGHO'!M14-1</f>
        <v>0.32700001153708591</v>
      </c>
      <c r="N28" s="3">
        <f>+'Indice PondENGHO'!N26/'Indice PondENGHO'!N14-1</f>
        <v>0.39422486143097091</v>
      </c>
      <c r="O28" s="11">
        <f>+'Indice PondENGHO'!O26/'Indice PondENGHO'!O14-1</f>
        <v>0.53016772813556234</v>
      </c>
      <c r="P28" s="10">
        <f>+'Indice PondENGHO'!P26/'Indice PondENGHO'!P14-1</f>
        <v>0.5115805041894077</v>
      </c>
      <c r="Q28" s="3">
        <f>+'Indice PondENGHO'!Q26/'Indice PondENGHO'!Q14-1</f>
        <v>0.28132020466022456</v>
      </c>
      <c r="R28" s="3">
        <f>+'Indice PondENGHO'!R26/'Indice PondENGHO'!R14-1</f>
        <v>0.32536742243958194</v>
      </c>
      <c r="S28" s="3">
        <f>+'Indice PondENGHO'!S26/'Indice PondENGHO'!S14-1</f>
        <v>0.466306750110417</v>
      </c>
      <c r="T28" s="3">
        <f>+'Indice PondENGHO'!T26/'Indice PondENGHO'!T14-1</f>
        <v>0.49942148685588084</v>
      </c>
      <c r="U28" s="3">
        <f>+'Indice PondENGHO'!U26/'Indice PondENGHO'!U14-1</f>
        <v>0.5019344844264082</v>
      </c>
      <c r="V28" s="3">
        <f>+'Indice PondENGHO'!V26/'Indice PondENGHO'!V14-1</f>
        <v>0.66871372268274976</v>
      </c>
      <c r="W28" s="3">
        <f>+'Indice PondENGHO'!W26/'Indice PondENGHO'!W14-1</f>
        <v>0.55075230094953165</v>
      </c>
      <c r="X28" s="3">
        <f>+'Indice PondENGHO'!X26/'Indice PondENGHO'!X14-1</f>
        <v>0.43478439717306516</v>
      </c>
      <c r="Y28" s="3">
        <f>+'Indice PondENGHO'!Y26/'Indice PondENGHO'!Y14-1</f>
        <v>0.33141026102242588</v>
      </c>
      <c r="Z28" s="3">
        <f>+'Indice PondENGHO'!Z26/'Indice PondENGHO'!Z14-1</f>
        <v>0.39290331092868458</v>
      </c>
      <c r="AA28" s="11">
        <f>+'Indice PondENGHO'!AA26/'Indice PondENGHO'!AA14-1</f>
        <v>0.53198670332095355</v>
      </c>
      <c r="AB28" s="10">
        <f>+'Indice PondENGHO'!AB26/'Indice PondENGHO'!AB14-1</f>
        <v>0.51180367296974683</v>
      </c>
      <c r="AC28" s="3">
        <f>+'Indice PondENGHO'!AC26/'Indice PondENGHO'!AC14-1</f>
        <v>0.28146421079189188</v>
      </c>
      <c r="AD28" s="3">
        <f>+'Indice PondENGHO'!AD26/'Indice PondENGHO'!AD14-1</f>
        <v>0.32709836383795166</v>
      </c>
      <c r="AE28" s="3">
        <f>+'Indice PondENGHO'!AE26/'Indice PondENGHO'!AE14-1</f>
        <v>0.46101570255467217</v>
      </c>
      <c r="AF28" s="3">
        <f>+'Indice PondENGHO'!AF26/'Indice PondENGHO'!AF14-1</f>
        <v>0.50086096991195883</v>
      </c>
      <c r="AG28" s="3">
        <f>+'Indice PondENGHO'!AG26/'Indice PondENGHO'!AG14-1</f>
        <v>0.50100816374295198</v>
      </c>
      <c r="AH28" s="3">
        <f>+'Indice PondENGHO'!AH26/'Indice PondENGHO'!AH14-1</f>
        <v>0.6668059907071997</v>
      </c>
      <c r="AI28" s="3">
        <f>+'Indice PondENGHO'!AI26/'Indice PondENGHO'!AI14-1</f>
        <v>0.55213346472814928</v>
      </c>
      <c r="AJ28" s="3">
        <f>+'Indice PondENGHO'!AJ26/'Indice PondENGHO'!AJ14-1</f>
        <v>0.43529775681214344</v>
      </c>
      <c r="AK28" s="3">
        <f>+'Indice PondENGHO'!AK26/'Indice PondENGHO'!AK14-1</f>
        <v>0.33290566566188562</v>
      </c>
      <c r="AL28" s="3">
        <f>+'Indice PondENGHO'!AL26/'Indice PondENGHO'!AL14-1</f>
        <v>0.391014023967035</v>
      </c>
      <c r="AM28" s="11">
        <f>+'Indice PondENGHO'!AM26/'Indice PondENGHO'!AM14-1</f>
        <v>0.53265720695963514</v>
      </c>
      <c r="AN28" s="10">
        <f>+'Indice PondENGHO'!AN26/'Indice PondENGHO'!AN14-1</f>
        <v>0.51182441873972717</v>
      </c>
      <c r="AO28" s="3">
        <f>+'Indice PondENGHO'!AO26/'Indice PondENGHO'!AO14-1</f>
        <v>0.28112851987453347</v>
      </c>
      <c r="AP28" s="3">
        <f>+'Indice PondENGHO'!AP26/'Indice PondENGHO'!AP14-1</f>
        <v>0.32935741284076614</v>
      </c>
      <c r="AQ28" s="3">
        <f>+'Indice PondENGHO'!AQ26/'Indice PondENGHO'!AQ14-1</f>
        <v>0.46068122547672075</v>
      </c>
      <c r="AR28" s="3">
        <f>+'Indice PondENGHO'!AR26/'Indice PondENGHO'!AR14-1</f>
        <v>0.50168250113709734</v>
      </c>
      <c r="AS28" s="3">
        <f>+'Indice PondENGHO'!AS26/'Indice PondENGHO'!AS14-1</f>
        <v>0.50092046230698939</v>
      </c>
      <c r="AT28" s="3">
        <f>+'Indice PondENGHO'!AT26/'Indice PondENGHO'!AT14-1</f>
        <v>0.66872646857331608</v>
      </c>
      <c r="AU28" s="3">
        <f>+'Indice PondENGHO'!AU26/'Indice PondENGHO'!AU14-1</f>
        <v>0.54823914670893181</v>
      </c>
      <c r="AV28" s="3">
        <f>+'Indice PondENGHO'!AV26/'Indice PondENGHO'!AV14-1</f>
        <v>0.43508472428265788</v>
      </c>
      <c r="AW28" s="3">
        <f>+'Indice PondENGHO'!AW26/'Indice PondENGHO'!AW14-1</f>
        <v>0.33021322636798356</v>
      </c>
      <c r="AX28" s="3">
        <f>+'Indice PondENGHO'!AX26/'Indice PondENGHO'!AX14-1</f>
        <v>0.39056239836171369</v>
      </c>
      <c r="AY28" s="11">
        <f>+'Indice PondENGHO'!AY26/'Indice PondENGHO'!AY14-1</f>
        <v>0.53345729320251922</v>
      </c>
      <c r="AZ28" s="10">
        <f>+'Indice PondENGHO'!AZ26/'Indice PondENGHO'!AZ14-1</f>
        <v>0.51120521440363831</v>
      </c>
      <c r="BA28" s="3">
        <f>+'Indice PondENGHO'!BA26/'Indice PondENGHO'!BA14-1</f>
        <v>0.28018727724465586</v>
      </c>
      <c r="BB28" s="3">
        <f>+'Indice PondENGHO'!BB26/'Indice PondENGHO'!BB14-1</f>
        <v>0.33204055847090297</v>
      </c>
      <c r="BC28" s="3">
        <f>+'Indice PondENGHO'!BC26/'Indice PondENGHO'!BC14-1</f>
        <v>0.45470567514746385</v>
      </c>
      <c r="BD28" s="3">
        <f>+'Indice PondENGHO'!BD26/'Indice PondENGHO'!BD14-1</f>
        <v>0.50338174613412479</v>
      </c>
      <c r="BE28" s="3">
        <f>+'Indice PondENGHO'!BE26/'Indice PondENGHO'!BE14-1</f>
        <v>0.50028030269108492</v>
      </c>
      <c r="BF28" s="3">
        <f>+'Indice PondENGHO'!BF26/'Indice PondENGHO'!BF14-1</f>
        <v>0.66942818413627281</v>
      </c>
      <c r="BG28" s="3">
        <f>+'Indice PondENGHO'!BG26/'Indice PondENGHO'!BG14-1</f>
        <v>0.54699744138306583</v>
      </c>
      <c r="BH28" s="3">
        <f>+'Indice PondENGHO'!BH26/'Indice PondENGHO'!BH14-1</f>
        <v>0.43523980029187337</v>
      </c>
      <c r="BI28" s="3">
        <f>+'Indice PondENGHO'!BI26/'Indice PondENGHO'!BI14-1</f>
        <v>0.33502460850948279</v>
      </c>
      <c r="BJ28" s="3">
        <f>+'Indice PondENGHO'!BJ26/'Indice PondENGHO'!BJ14-1</f>
        <v>0.38900077505674568</v>
      </c>
      <c r="BK28" s="11">
        <f>+'Indice PondENGHO'!BK26/'Indice PondENGHO'!BK14-1</f>
        <v>0.53367359097892453</v>
      </c>
      <c r="BL28" s="2">
        <f t="shared" si="1"/>
        <v>43435</v>
      </c>
      <c r="BM28" s="10">
        <f>+'Indice PondENGHO'!BL26/'Indice PondENGHO'!BL14-1</f>
        <v>0.47718261767694536</v>
      </c>
      <c r="BN28" s="3">
        <f>+'Indice PondENGHO'!BM26/'Indice PondENGHO'!BM14-1</f>
        <v>0.47776596686227779</v>
      </c>
      <c r="BO28" s="3">
        <f>+'Indice PondENGHO'!BN26/'Indice PondENGHO'!BN14-1</f>
        <v>0.47709761812199969</v>
      </c>
      <c r="BP28" s="3">
        <f>+'Indice PondENGHO'!BO26/'Indice PondENGHO'!BO14-1</f>
        <v>0.4801466995414172</v>
      </c>
      <c r="BQ28" s="11">
        <f>+'Indice PondENGHO'!BP26/'Indice PondENGHO'!BP14-1</f>
        <v>0.47615621877907888</v>
      </c>
      <c r="BR28" s="10">
        <f>+'Indice PondENGHO'!BQ26/'Indice PondENGHO'!BQ14-1</f>
        <v>0.51154674585135829</v>
      </c>
      <c r="BS28" s="3">
        <f>+'Indice PondENGHO'!BR26/'Indice PondENGHO'!BR14-1</f>
        <v>0.2812004246555968</v>
      </c>
      <c r="BT28" s="3">
        <f>+'Indice PondENGHO'!BS26/'Indice PondENGHO'!BS14-1</f>
        <v>0.32776882392821838</v>
      </c>
      <c r="BU28" s="3">
        <f>+'Indice PondENGHO'!BT26/'Indice PondENGHO'!BT14-1</f>
        <v>0.46115860755755955</v>
      </c>
      <c r="BV28" s="3">
        <f>+'Indice PondENGHO'!BU26/'Indice PondENGHO'!BU14-1</f>
        <v>0.5015270716184308</v>
      </c>
      <c r="BW28" s="3">
        <f>+'Indice PondENGHO'!BV26/'Indice PondENGHO'!BV14-1</f>
        <v>0.50096077664623806</v>
      </c>
      <c r="BX28" s="3">
        <f>+'Indice PondENGHO'!BW26/'Indice PondENGHO'!BW14-1</f>
        <v>0.66869115330658935</v>
      </c>
      <c r="BY28" s="3">
        <f>+'Indice PondENGHO'!BX26/'Indice PondENGHO'!BX14-1</f>
        <v>0.54933395718136713</v>
      </c>
      <c r="BZ28" s="3">
        <f>+'Indice PondENGHO'!BY26/'Indice PondENGHO'!BY14-1</f>
        <v>0.43498941692877668</v>
      </c>
      <c r="CA28" s="3">
        <f>+'Indice PondENGHO'!BZ26/'Indice PondENGHO'!BZ14-1</f>
        <v>0.33254243936049543</v>
      </c>
      <c r="CB28" s="3">
        <f>+'Indice PondENGHO'!CA26/'Indice PondENGHO'!CA14-1</f>
        <v>0.39057725125604326</v>
      </c>
      <c r="CC28" s="11">
        <f>+'Indice PondENGHO'!CB26/'Indice PondENGHO'!CB14-1</f>
        <v>0.53287570064659406</v>
      </c>
      <c r="CD28" s="3">
        <f>+'Indice PondENGHO'!CC26/'Indice PondENGHO'!CC14-1</f>
        <v>0.47758604802249471</v>
      </c>
      <c r="CE28" s="3">
        <f>+'Indice PondENGHO'!CD26/'Indice PondENGHO'!CD14-1</f>
        <v>0.47758592581168147</v>
      </c>
      <c r="CF28" s="3">
        <f>+'[3]Infla Interanual PondENGHO'!CD28</f>
        <v>0.4775344731864013</v>
      </c>
      <c r="CG28" s="3"/>
      <c r="CI28" s="72">
        <f t="shared" si="8"/>
        <v>1.0263988978664873E-3</v>
      </c>
      <c r="CJ28" s="72">
        <f t="shared" si="3"/>
        <v>1.0263988978664873E-3</v>
      </c>
      <c r="CK28" s="72">
        <f t="shared" si="9"/>
        <v>0</v>
      </c>
      <c r="CL28" s="72"/>
      <c r="CM28" s="72"/>
      <c r="CN28" s="72">
        <f>+'[3]Infla Interanual PondENGHO'!CF28</f>
        <v>9.3432041323793236E-4</v>
      </c>
      <c r="CP28" s="72">
        <f t="shared" si="4"/>
        <v>9.2078484628554946E-5</v>
      </c>
      <c r="CT28" s="73">
        <f t="shared" si="10"/>
        <v>0.47718261767694536</v>
      </c>
      <c r="CU28" s="73">
        <f t="shared" si="11"/>
        <v>0.47776596686227779</v>
      </c>
      <c r="CV28" s="73">
        <f t="shared" si="12"/>
        <v>0.47709761812199969</v>
      </c>
      <c r="CW28" s="73">
        <f t="shared" si="13"/>
        <v>0.4801466995414172</v>
      </c>
      <c r="CX28" s="73">
        <f t="shared" si="14"/>
        <v>0.47615621877907888</v>
      </c>
      <c r="CY28" s="74">
        <f>+'[3]Infla Interanual PondENGHO'!BL28</f>
        <v>0.47707281023023129</v>
      </c>
      <c r="CZ28" s="74">
        <f>+'[3]Infla Interanual PondENGHO'!BM28</f>
        <v>0.47769259800482367</v>
      </c>
      <c r="DA28" s="74">
        <f>+'[3]Infla Interanual PondENGHO'!BN28</f>
        <v>0.47703138180040483</v>
      </c>
      <c r="DB28" s="74">
        <f>+'[3]Infla Interanual PondENGHO'!BO28</f>
        <v>0.48010460779593567</v>
      </c>
      <c r="DC28" s="74">
        <f>+'[3]Infla Interanual PondENGHO'!BP28</f>
        <v>0.47613848981699336</v>
      </c>
      <c r="DE28" s="3">
        <f t="shared" si="5"/>
        <v>1.0980744671407194E-4</v>
      </c>
      <c r="DF28" s="3">
        <f t="shared" si="6"/>
        <v>7.3368857454125802E-5</v>
      </c>
      <c r="DG28" s="3">
        <f t="shared" si="6"/>
        <v>6.6236321594859149E-5</v>
      </c>
      <c r="DH28" s="3">
        <f t="shared" si="6"/>
        <v>4.2091745481531717E-5</v>
      </c>
      <c r="DI28" s="3">
        <f t="shared" si="7"/>
        <v>1.7728962085516997E-5</v>
      </c>
      <c r="DJ28" s="3">
        <f t="shared" si="15"/>
        <v>5.1452625280168363E-5</v>
      </c>
    </row>
    <row r="29" spans="1:114" x14ac:dyDescent="0.25">
      <c r="A29" s="2">
        <f t="shared" si="0"/>
        <v>43466</v>
      </c>
      <c r="B29" s="1">
        <f t="shared" si="2"/>
        <v>1</v>
      </c>
      <c r="C29" s="1">
        <v>2019</v>
      </c>
      <c r="D29" s="10">
        <f>+'Indice PondENGHO'!D27/'Indice PondENGHO'!D15-1</f>
        <v>0.53239386856128545</v>
      </c>
      <c r="E29" s="3">
        <f>+'Indice PondENGHO'!E27/'Indice PondENGHO'!E15-1</f>
        <v>0.29750090885226643</v>
      </c>
      <c r="F29" s="3">
        <f>+'Indice PondENGHO'!F27/'Indice PondENGHO'!F15-1</f>
        <v>0.32378975704807922</v>
      </c>
      <c r="G29" s="3">
        <f>+'Indice PondENGHO'!G27/'Indice PondENGHO'!G15-1</f>
        <v>0.49923518866100847</v>
      </c>
      <c r="H29" s="3">
        <f>+'Indice PondENGHO'!H27/'Indice PondENGHO'!H15-1</f>
        <v>0.52209367546127972</v>
      </c>
      <c r="I29" s="3">
        <f>+'Indice PondENGHO'!I27/'Indice PondENGHO'!I15-1</f>
        <v>0.52545286241881017</v>
      </c>
      <c r="J29" s="3">
        <f>+'Indice PondENGHO'!J27/'Indice PondENGHO'!J15-1</f>
        <v>0.66555058842641568</v>
      </c>
      <c r="K29" s="3">
        <f>+'Indice PondENGHO'!K27/'Indice PondENGHO'!K15-1</f>
        <v>0.63054872638857851</v>
      </c>
      <c r="L29" s="3">
        <f>+'Indice PondENGHO'!L27/'Indice PondENGHO'!L15-1</f>
        <v>0.43761826142026083</v>
      </c>
      <c r="M29" s="3">
        <f>+'Indice PondENGHO'!M27/'Indice PondENGHO'!M15-1</f>
        <v>0.32983188437070288</v>
      </c>
      <c r="N29" s="3">
        <f>+'Indice PondENGHO'!N27/'Indice PondENGHO'!N15-1</f>
        <v>0.40961897290197746</v>
      </c>
      <c r="O29" s="11">
        <f>+'Indice PondENGHO'!O27/'Indice PondENGHO'!O15-1</f>
        <v>0.5533791236100789</v>
      </c>
      <c r="P29" s="10">
        <f>+'Indice PondENGHO'!P27/'Indice PondENGHO'!P15-1</f>
        <v>0.53204080859756497</v>
      </c>
      <c r="Q29" s="3">
        <f>+'Indice PondENGHO'!Q27/'Indice PondENGHO'!Q15-1</f>
        <v>0.29689758252995513</v>
      </c>
      <c r="R29" s="3">
        <f>+'Indice PondENGHO'!R27/'Indice PondENGHO'!R15-1</f>
        <v>0.32782508184729453</v>
      </c>
      <c r="S29" s="3">
        <f>+'Indice PondENGHO'!S27/'Indice PondENGHO'!S15-1</f>
        <v>0.4935749929197899</v>
      </c>
      <c r="T29" s="3">
        <f>+'Indice PondENGHO'!T27/'Indice PondENGHO'!T15-1</f>
        <v>0.52476454226930058</v>
      </c>
      <c r="U29" s="3">
        <f>+'Indice PondENGHO'!U27/'Indice PondENGHO'!U15-1</f>
        <v>0.52210244212672707</v>
      </c>
      <c r="V29" s="3">
        <f>+'Indice PondENGHO'!V27/'Indice PondENGHO'!V15-1</f>
        <v>0.66780756587246781</v>
      </c>
      <c r="W29" s="3">
        <f>+'Indice PondENGHO'!W27/'Indice PondENGHO'!W15-1</f>
        <v>0.63250937330386625</v>
      </c>
      <c r="X29" s="3">
        <f>+'Indice PondENGHO'!X27/'Indice PondENGHO'!X15-1</f>
        <v>0.43765676971338818</v>
      </c>
      <c r="Y29" s="3">
        <f>+'Indice PondENGHO'!Y27/'Indice PondENGHO'!Y15-1</f>
        <v>0.33352237379908201</v>
      </c>
      <c r="Z29" s="3">
        <f>+'Indice PondENGHO'!Z27/'Indice PondENGHO'!Z15-1</f>
        <v>0.4064479125074425</v>
      </c>
      <c r="AA29" s="11">
        <f>+'Indice PondENGHO'!AA27/'Indice PondENGHO'!AA15-1</f>
        <v>0.5519342299369534</v>
      </c>
      <c r="AB29" s="10">
        <f>+'Indice PondENGHO'!AB27/'Indice PondENGHO'!AB15-1</f>
        <v>0.53157568024536617</v>
      </c>
      <c r="AC29" s="3">
        <f>+'Indice PondENGHO'!AC27/'Indice PondENGHO'!AC15-1</f>
        <v>0.29627608818477191</v>
      </c>
      <c r="AD29" s="3">
        <f>+'Indice PondENGHO'!AD27/'Indice PondENGHO'!AD15-1</f>
        <v>0.32825624944186993</v>
      </c>
      <c r="AE29" s="3">
        <f>+'Indice PondENGHO'!AE27/'Indice PondENGHO'!AE15-1</f>
        <v>0.48932688334084307</v>
      </c>
      <c r="AF29" s="3">
        <f>+'Indice PondENGHO'!AF27/'Indice PondENGHO'!AF15-1</f>
        <v>0.52607169630924999</v>
      </c>
      <c r="AG29" s="3">
        <f>+'Indice PondENGHO'!AG27/'Indice PondENGHO'!AG15-1</f>
        <v>0.52030657138446901</v>
      </c>
      <c r="AH29" s="3">
        <f>+'Indice PondENGHO'!AH27/'Indice PondENGHO'!AH15-1</f>
        <v>0.6680581263861709</v>
      </c>
      <c r="AI29" s="3">
        <f>+'Indice PondENGHO'!AI27/'Indice PondENGHO'!AI15-1</f>
        <v>0.63462003429067382</v>
      </c>
      <c r="AJ29" s="3">
        <f>+'Indice PondENGHO'!AJ27/'Indice PondENGHO'!AJ15-1</f>
        <v>0.43771015521636714</v>
      </c>
      <c r="AK29" s="3">
        <f>+'Indice PondENGHO'!AK27/'Indice PondENGHO'!AK15-1</f>
        <v>0.33425270835310439</v>
      </c>
      <c r="AL29" s="3">
        <f>+'Indice PondENGHO'!AL27/'Indice PondENGHO'!AL15-1</f>
        <v>0.40178656219565556</v>
      </c>
      <c r="AM29" s="11">
        <f>+'Indice PondENGHO'!AM27/'Indice PondENGHO'!AM15-1</f>
        <v>0.55127484784262659</v>
      </c>
      <c r="AN29" s="10">
        <f>+'Indice PondENGHO'!AN27/'Indice PondENGHO'!AN15-1</f>
        <v>0.53118253991926978</v>
      </c>
      <c r="AO29" s="3">
        <f>+'Indice PondENGHO'!AO27/'Indice PondENGHO'!AO15-1</f>
        <v>0.29648228488310924</v>
      </c>
      <c r="AP29" s="3">
        <f>+'Indice PondENGHO'!AP27/'Indice PondENGHO'!AP15-1</f>
        <v>0.33206628317719922</v>
      </c>
      <c r="AQ29" s="3">
        <f>+'Indice PondENGHO'!AQ27/'Indice PondENGHO'!AQ15-1</f>
        <v>0.48761050157992614</v>
      </c>
      <c r="AR29" s="3">
        <f>+'Indice PondENGHO'!AR27/'Indice PondENGHO'!AR15-1</f>
        <v>0.52677949964430604</v>
      </c>
      <c r="AS29" s="3">
        <f>+'Indice PondENGHO'!AS27/'Indice PondENGHO'!AS15-1</f>
        <v>0.51688312906434897</v>
      </c>
      <c r="AT29" s="3">
        <f>+'Indice PondENGHO'!AT27/'Indice PondENGHO'!AT15-1</f>
        <v>0.67226018190198444</v>
      </c>
      <c r="AU29" s="3">
        <f>+'Indice PondENGHO'!AU27/'Indice PondENGHO'!AU15-1</f>
        <v>0.63152392485988673</v>
      </c>
      <c r="AV29" s="3">
        <f>+'Indice PondENGHO'!AV27/'Indice PondENGHO'!AV15-1</f>
        <v>0.43655917146740864</v>
      </c>
      <c r="AW29" s="3">
        <f>+'Indice PondENGHO'!AW27/'Indice PondENGHO'!AW15-1</f>
        <v>0.33274757963918788</v>
      </c>
      <c r="AX29" s="3">
        <f>+'Indice PondENGHO'!AX27/'Indice PondENGHO'!AX15-1</f>
        <v>0.40034763638093995</v>
      </c>
      <c r="AY29" s="11">
        <f>+'Indice PondENGHO'!AY27/'Indice PondENGHO'!AY15-1</f>
        <v>0.55120382461310569</v>
      </c>
      <c r="AZ29" s="10">
        <f>+'Indice PondENGHO'!AZ27/'Indice PondENGHO'!AZ15-1</f>
        <v>0.52996241070657168</v>
      </c>
      <c r="BA29" s="3">
        <f>+'Indice PondENGHO'!BA27/'Indice PondENGHO'!BA15-1</f>
        <v>0.29681683625504429</v>
      </c>
      <c r="BB29" s="3">
        <f>+'Indice PondENGHO'!BB27/'Indice PondENGHO'!BB15-1</f>
        <v>0.33549991591128081</v>
      </c>
      <c r="BC29" s="3">
        <f>+'Indice PondENGHO'!BC27/'Indice PondENGHO'!BC15-1</f>
        <v>0.48203006383817915</v>
      </c>
      <c r="BD29" s="3">
        <f>+'Indice PondENGHO'!BD27/'Indice PondENGHO'!BD15-1</f>
        <v>0.52793257008940642</v>
      </c>
      <c r="BE29" s="3">
        <f>+'Indice PondENGHO'!BE27/'Indice PondENGHO'!BE15-1</f>
        <v>0.51313792069312969</v>
      </c>
      <c r="BF29" s="3">
        <f>+'Indice PondENGHO'!BF27/'Indice PondENGHO'!BF15-1</f>
        <v>0.67522714465464673</v>
      </c>
      <c r="BG29" s="3">
        <f>+'Indice PondENGHO'!BG27/'Indice PondENGHO'!BG15-1</f>
        <v>0.63176319779502776</v>
      </c>
      <c r="BH29" s="3">
        <f>+'Indice PondENGHO'!BH27/'Indice PondENGHO'!BH15-1</f>
        <v>0.43467460599291941</v>
      </c>
      <c r="BI29" s="3">
        <f>+'Indice PondENGHO'!BI27/'Indice PondENGHO'!BI15-1</f>
        <v>0.33912373888998015</v>
      </c>
      <c r="BJ29" s="3">
        <f>+'Indice PondENGHO'!BJ27/'Indice PondENGHO'!BJ15-1</f>
        <v>0.39621300528772596</v>
      </c>
      <c r="BK29" s="11">
        <f>+'Indice PondENGHO'!BK27/'Indice PondENGHO'!BK15-1</f>
        <v>0.5483570024981248</v>
      </c>
      <c r="BL29" s="2">
        <f t="shared" si="1"/>
        <v>43466</v>
      </c>
      <c r="BM29" s="10">
        <f>+'Indice PondENGHO'!BL27/'Indice PondENGHO'!BL15-1</f>
        <v>0.49505666447611207</v>
      </c>
      <c r="BN29" s="3">
        <f>+'Indice PondENGHO'!BM27/'Indice PondENGHO'!BM15-1</f>
        <v>0.49505247203543101</v>
      </c>
      <c r="BO29" s="3">
        <f>+'Indice PondENGHO'!BN27/'Indice PondENGHO'!BN15-1</f>
        <v>0.493931988305085</v>
      </c>
      <c r="BP29" s="3">
        <f>+'Indice PondENGHO'!BO27/'Indice PondENGHO'!BO15-1</f>
        <v>0.49608542904406039</v>
      </c>
      <c r="BQ29" s="11">
        <f>+'Indice PondENGHO'!BP27/'Indice PondENGHO'!BP15-1</f>
        <v>0.49112963995295211</v>
      </c>
      <c r="BR29" s="10">
        <f>+'Indice PondENGHO'!BQ27/'Indice PondENGHO'!BQ15-1</f>
        <v>0.53136264430215308</v>
      </c>
      <c r="BS29" s="3">
        <f>+'Indice PondENGHO'!BR27/'Indice PondENGHO'!BR15-1</f>
        <v>0.29676313675946075</v>
      </c>
      <c r="BT29" s="3">
        <f>+'Indice PondENGHO'!BS27/'Indice PondENGHO'!BS15-1</f>
        <v>0.33049291941664927</v>
      </c>
      <c r="BU29" s="3">
        <f>+'Indice PondENGHO'!BT27/'Indice PondENGHO'!BT15-1</f>
        <v>0.48838092687267554</v>
      </c>
      <c r="BV29" s="3">
        <f>+'Indice PondENGHO'!BU27/'Indice PondENGHO'!BU15-1</f>
        <v>0.52648244305101155</v>
      </c>
      <c r="BW29" s="3">
        <f>+'Indice PondENGHO'!BV27/'Indice PondENGHO'!BV15-1</f>
        <v>0.51718513117636178</v>
      </c>
      <c r="BX29" s="3">
        <f>+'Indice PondENGHO'!BW27/'Indice PondENGHO'!BW15-1</f>
        <v>0.67141806930583114</v>
      </c>
      <c r="BY29" s="3">
        <f>+'Indice PondENGHO'!BX27/'Indice PondENGHO'!BX15-1</f>
        <v>0.63225328860123131</v>
      </c>
      <c r="BZ29" s="3">
        <f>+'Indice PondENGHO'!BY27/'Indice PondENGHO'!BY15-1</f>
        <v>0.4363165370812494</v>
      </c>
      <c r="CA29" s="3">
        <f>+'Indice PondENGHO'!BZ27/'Indice PondENGHO'!BZ15-1</f>
        <v>0.33545110126544753</v>
      </c>
      <c r="CB29" s="3">
        <f>+'Indice PondENGHO'!CA27/'Indice PondENGHO'!CA15-1</f>
        <v>0.40037650744121245</v>
      </c>
      <c r="CC29" s="11">
        <f>+'Indice PondENGHO'!CB27/'Indice PondENGHO'!CB15-1</f>
        <v>0.55047253940353968</v>
      </c>
      <c r="CD29" s="3">
        <f>+'Indice PondENGHO'!CC27/'Indice PondENGHO'!CC15-1</f>
        <v>0.49381439085052237</v>
      </c>
      <c r="CE29" s="3">
        <f>+'Indice PondENGHO'!CD27/'Indice PondENGHO'!CD15-1</f>
        <v>0.49381439085052237</v>
      </c>
      <c r="CF29" s="3">
        <f>+'[3]Infla Interanual PondENGHO'!CD29</f>
        <v>0.49388193555680004</v>
      </c>
      <c r="CG29" s="3"/>
      <c r="CI29" s="72">
        <f t="shared" si="8"/>
        <v>3.927024523159961E-3</v>
      </c>
      <c r="CJ29" s="72">
        <f t="shared" si="3"/>
        <v>3.927024523159961E-3</v>
      </c>
      <c r="CK29" s="72">
        <f t="shared" si="9"/>
        <v>0</v>
      </c>
      <c r="CL29" s="72"/>
      <c r="CM29" s="72"/>
      <c r="CN29" s="72">
        <f>+'[3]Infla Interanual PondENGHO'!CF29</f>
        <v>3.8959726147589357E-3</v>
      </c>
      <c r="CP29" s="72">
        <f t="shared" si="4"/>
        <v>3.105190840102523E-5</v>
      </c>
      <c r="CT29" s="73">
        <f t="shared" si="10"/>
        <v>0.49505666447611207</v>
      </c>
      <c r="CU29" s="73">
        <f t="shared" si="11"/>
        <v>0.49505247203543101</v>
      </c>
      <c r="CV29" s="73">
        <f t="shared" si="12"/>
        <v>0.493931988305085</v>
      </c>
      <c r="CW29" s="73">
        <f t="shared" si="13"/>
        <v>0.49608542904406039</v>
      </c>
      <c r="CX29" s="73">
        <f t="shared" si="14"/>
        <v>0.49112963995295211</v>
      </c>
      <c r="CY29" s="74">
        <f>+'[3]Infla Interanual PondENGHO'!BL29</f>
        <v>0.49507328952144336</v>
      </c>
      <c r="CZ29" s="74">
        <f>+'[3]Infla Interanual PondENGHO'!BM29</f>
        <v>0.49510910418290544</v>
      </c>
      <c r="DA29" s="74">
        <f>+'[3]Infla Interanual PondENGHO'!BN29</f>
        <v>0.49403294231779227</v>
      </c>
      <c r="DB29" s="74">
        <f>+'[3]Infla Interanual PondENGHO'!BO29</f>
        <v>0.49619026596671012</v>
      </c>
      <c r="DC29" s="74">
        <f>+'[3]Infla Interanual PondENGHO'!BP29</f>
        <v>0.49117731690668442</v>
      </c>
      <c r="DE29" s="3">
        <f t="shared" si="5"/>
        <v>-1.6625045331286614E-5</v>
      </c>
      <c r="DF29" s="3">
        <f t="shared" si="6"/>
        <v>-5.6632147474422467E-5</v>
      </c>
      <c r="DG29" s="3">
        <f t="shared" si="6"/>
        <v>-1.0095401270726612E-4</v>
      </c>
      <c r="DH29" s="3">
        <f t="shared" si="6"/>
        <v>-1.0483692264973143E-4</v>
      </c>
      <c r="DI29" s="3">
        <f t="shared" si="7"/>
        <v>-4.7676953732311844E-5</v>
      </c>
      <c r="DJ29" s="3">
        <f t="shared" si="15"/>
        <v>-6.7544706277677946E-5</v>
      </c>
    </row>
    <row r="30" spans="1:114" x14ac:dyDescent="0.25">
      <c r="A30" s="2">
        <f t="shared" si="0"/>
        <v>43497</v>
      </c>
      <c r="B30" s="1">
        <f t="shared" si="2"/>
        <v>2</v>
      </c>
      <c r="C30" s="1">
        <v>2019</v>
      </c>
      <c r="D30" s="10">
        <f>+'Indice PondENGHO'!D28/'Indice PondENGHO'!D16-1</f>
        <v>0.58832724942453507</v>
      </c>
      <c r="E30" s="3">
        <f>+'Indice PondENGHO'!E28/'Indice PondENGHO'!E16-1</f>
        <v>0.30682021808808679</v>
      </c>
      <c r="F30" s="3">
        <f>+'Indice PondENGHO'!F28/'Indice PondENGHO'!F16-1</f>
        <v>0.34634804533015573</v>
      </c>
      <c r="G30" s="3">
        <f>+'Indice PondENGHO'!G28/'Indice PondENGHO'!G16-1</f>
        <v>0.54509589431718286</v>
      </c>
      <c r="H30" s="3">
        <f>+'Indice PondENGHO'!H28/'Indice PondENGHO'!H16-1</f>
        <v>0.53929849973144584</v>
      </c>
      <c r="I30" s="3">
        <f>+'Indice PondENGHO'!I28/'Indice PondENGHO'!I16-1</f>
        <v>0.53715324112541474</v>
      </c>
      <c r="J30" s="3">
        <f>+'Indice PondENGHO'!J28/'Indice PondENGHO'!J16-1</f>
        <v>0.629338467304011</v>
      </c>
      <c r="K30" s="3">
        <f>+'Indice PondENGHO'!K28/'Indice PondENGHO'!K16-1</f>
        <v>0.50886943488620928</v>
      </c>
      <c r="L30" s="3">
        <f>+'Indice PondENGHO'!L28/'Indice PondENGHO'!L16-1</f>
        <v>0.4537565335331275</v>
      </c>
      <c r="M30" s="3">
        <f>+'Indice PondENGHO'!M28/'Indice PondENGHO'!M16-1</f>
        <v>0.32845835943404578</v>
      </c>
      <c r="N30" s="3">
        <f>+'Indice PondENGHO'!N28/'Indice PondENGHO'!N16-1</f>
        <v>0.42753917284918752</v>
      </c>
      <c r="O30" s="11">
        <f>+'Indice PondENGHO'!O28/'Indice PondENGHO'!O16-1</f>
        <v>0.57602295499656608</v>
      </c>
      <c r="P30" s="10">
        <f>+'Indice PondENGHO'!P28/'Indice PondENGHO'!P16-1</f>
        <v>0.58668551820905201</v>
      </c>
      <c r="Q30" s="3">
        <f>+'Indice PondENGHO'!Q28/'Indice PondENGHO'!Q16-1</f>
        <v>0.30605089690886866</v>
      </c>
      <c r="R30" s="3">
        <f>+'Indice PondENGHO'!R28/'Indice PondENGHO'!R16-1</f>
        <v>0.34909721292129015</v>
      </c>
      <c r="S30" s="3">
        <f>+'Indice PondENGHO'!S28/'Indice PondENGHO'!S16-1</f>
        <v>0.53497134124537316</v>
      </c>
      <c r="T30" s="3">
        <f>+'Indice PondENGHO'!T28/'Indice PondENGHO'!T16-1</f>
        <v>0.54061462140288308</v>
      </c>
      <c r="U30" s="3">
        <f>+'Indice PondENGHO'!U28/'Indice PondENGHO'!U16-1</f>
        <v>0.53452119082407612</v>
      </c>
      <c r="V30" s="3">
        <f>+'Indice PondENGHO'!V28/'Indice PondENGHO'!V16-1</f>
        <v>0.6308261072383019</v>
      </c>
      <c r="W30" s="3">
        <f>+'Indice PondENGHO'!W28/'Indice PondENGHO'!W16-1</f>
        <v>0.51283334483492493</v>
      </c>
      <c r="X30" s="3">
        <f>+'Indice PondENGHO'!X28/'Indice PondENGHO'!X16-1</f>
        <v>0.45309412158469842</v>
      </c>
      <c r="Y30" s="3">
        <f>+'Indice PondENGHO'!Y28/'Indice PondENGHO'!Y16-1</f>
        <v>0.33356964488498764</v>
      </c>
      <c r="Z30" s="3">
        <f>+'Indice PondENGHO'!Z28/'Indice PondENGHO'!Z16-1</f>
        <v>0.42518176534672958</v>
      </c>
      <c r="AA30" s="11">
        <f>+'Indice PondENGHO'!AA28/'Indice PondENGHO'!AA16-1</f>
        <v>0.57258729588738322</v>
      </c>
      <c r="AB30" s="10">
        <f>+'Indice PondENGHO'!AB28/'Indice PondENGHO'!AB16-1</f>
        <v>0.58522688571307602</v>
      </c>
      <c r="AC30" s="3">
        <f>+'Indice PondENGHO'!AC28/'Indice PondENGHO'!AC16-1</f>
        <v>0.30545279046818297</v>
      </c>
      <c r="AD30" s="3">
        <f>+'Indice PondENGHO'!AD28/'Indice PondENGHO'!AD16-1</f>
        <v>0.34924649123901941</v>
      </c>
      <c r="AE30" s="3">
        <f>+'Indice PondENGHO'!AE28/'Indice PondENGHO'!AE16-1</f>
        <v>0.52690222564964873</v>
      </c>
      <c r="AF30" s="3">
        <f>+'Indice PondENGHO'!AF28/'Indice PondENGHO'!AF16-1</f>
        <v>0.54145791038748525</v>
      </c>
      <c r="AG30" s="3">
        <f>+'Indice PondENGHO'!AG28/'Indice PondENGHO'!AG16-1</f>
        <v>0.53295337570691004</v>
      </c>
      <c r="AH30" s="3">
        <f>+'Indice PondENGHO'!AH28/'Indice PondENGHO'!AH16-1</f>
        <v>0.6297486161872512</v>
      </c>
      <c r="AI30" s="3">
        <f>+'Indice PondENGHO'!AI28/'Indice PondENGHO'!AI16-1</f>
        <v>0.51570552979486739</v>
      </c>
      <c r="AJ30" s="3">
        <f>+'Indice PondENGHO'!AJ28/'Indice PondENGHO'!AJ16-1</f>
        <v>0.45260738041710136</v>
      </c>
      <c r="AK30" s="3">
        <f>+'Indice PondENGHO'!AK28/'Indice PondENGHO'!AK16-1</f>
        <v>0.33522733586769227</v>
      </c>
      <c r="AL30" s="3">
        <f>+'Indice PondENGHO'!AL28/'Indice PondENGHO'!AL16-1</f>
        <v>0.4227780864839521</v>
      </c>
      <c r="AM30" s="11">
        <f>+'Indice PondENGHO'!AM28/'Indice PondENGHO'!AM16-1</f>
        <v>0.57094011048611493</v>
      </c>
      <c r="AN30" s="10">
        <f>+'Indice PondENGHO'!AN28/'Indice PondENGHO'!AN16-1</f>
        <v>0.58333162070367428</v>
      </c>
      <c r="AO30" s="3">
        <f>+'Indice PondENGHO'!AO28/'Indice PondENGHO'!AO16-1</f>
        <v>0.30565872135610883</v>
      </c>
      <c r="AP30" s="3">
        <f>+'Indice PondENGHO'!AP28/'Indice PondENGHO'!AP16-1</f>
        <v>0.3529661795327026</v>
      </c>
      <c r="AQ30" s="3">
        <f>+'Indice PondENGHO'!AQ28/'Indice PondENGHO'!AQ16-1</f>
        <v>0.52517103011870137</v>
      </c>
      <c r="AR30" s="3">
        <f>+'Indice PondENGHO'!AR28/'Indice PondENGHO'!AR16-1</f>
        <v>0.54200815643731226</v>
      </c>
      <c r="AS30" s="3">
        <f>+'Indice PondENGHO'!AS28/'Indice PondENGHO'!AS16-1</f>
        <v>0.52955401340754982</v>
      </c>
      <c r="AT30" s="3">
        <f>+'Indice PondENGHO'!AT28/'Indice PondENGHO'!AT16-1</f>
        <v>0.63523201359867665</v>
      </c>
      <c r="AU30" s="3">
        <f>+'Indice PondENGHO'!AU28/'Indice PondENGHO'!AU16-1</f>
        <v>0.51379336279298737</v>
      </c>
      <c r="AV30" s="3">
        <f>+'Indice PondENGHO'!AV28/'Indice PondENGHO'!AV16-1</f>
        <v>0.45219419298185315</v>
      </c>
      <c r="AW30" s="3">
        <f>+'Indice PondENGHO'!AW28/'Indice PondENGHO'!AW16-1</f>
        <v>0.33256659896178498</v>
      </c>
      <c r="AX30" s="3">
        <f>+'Indice PondENGHO'!AX28/'Indice PondENGHO'!AX16-1</f>
        <v>0.42132178328870351</v>
      </c>
      <c r="AY30" s="11">
        <f>+'Indice PondENGHO'!AY28/'Indice PondENGHO'!AY16-1</f>
        <v>0.57066781171784764</v>
      </c>
      <c r="AZ30" s="10">
        <f>+'Indice PondENGHO'!AZ28/'Indice PondENGHO'!AZ16-1</f>
        <v>0.58004907120899496</v>
      </c>
      <c r="BA30" s="3">
        <f>+'Indice PondENGHO'!BA28/'Indice PondENGHO'!BA16-1</f>
        <v>0.30583544596785361</v>
      </c>
      <c r="BB30" s="3">
        <f>+'Indice PondENGHO'!BB28/'Indice PondENGHO'!BB16-1</f>
        <v>0.35652559348654389</v>
      </c>
      <c r="BC30" s="3">
        <f>+'Indice PondENGHO'!BC28/'Indice PondENGHO'!BC16-1</f>
        <v>0.51802292565490982</v>
      </c>
      <c r="BD30" s="3">
        <f>+'Indice PondENGHO'!BD28/'Indice PondENGHO'!BD16-1</f>
        <v>0.54178466087464638</v>
      </c>
      <c r="BE30" s="3">
        <f>+'Indice PondENGHO'!BE28/'Indice PondENGHO'!BE16-1</f>
        <v>0.52595435975285953</v>
      </c>
      <c r="BF30" s="3">
        <f>+'Indice PondENGHO'!BF28/'Indice PondENGHO'!BF16-1</f>
        <v>0.63864251310249687</v>
      </c>
      <c r="BG30" s="3">
        <f>+'Indice PondENGHO'!BG28/'Indice PondENGHO'!BG16-1</f>
        <v>0.51651454645625616</v>
      </c>
      <c r="BH30" s="3">
        <f>+'Indice PondENGHO'!BH28/'Indice PondENGHO'!BH16-1</f>
        <v>0.4512624829592522</v>
      </c>
      <c r="BI30" s="3">
        <f>+'Indice PondENGHO'!BI28/'Indice PondENGHO'!BI16-1</f>
        <v>0.34014992896631346</v>
      </c>
      <c r="BJ30" s="3">
        <f>+'Indice PondENGHO'!BJ28/'Indice PondENGHO'!BJ16-1</f>
        <v>0.41903580475023627</v>
      </c>
      <c r="BK30" s="11">
        <f>+'Indice PondENGHO'!BK28/'Indice PondENGHO'!BK16-1</f>
        <v>0.56713372874127743</v>
      </c>
      <c r="BL30" s="2">
        <f t="shared" si="1"/>
        <v>43497</v>
      </c>
      <c r="BM30" s="10">
        <f>+'Indice PondENGHO'!BL28/'Indice PondENGHO'!BL16-1</f>
        <v>0.52243022584920307</v>
      </c>
      <c r="BN30" s="3">
        <f>+'Indice PondENGHO'!BM28/'Indice PondENGHO'!BM16-1</f>
        <v>0.51688017135786968</v>
      </c>
      <c r="BO30" s="3">
        <f>+'Indice PondENGHO'!BN28/'Indice PondENGHO'!BN16-1</f>
        <v>0.51389240156981297</v>
      </c>
      <c r="BP30" s="3">
        <f>+'Indice PondENGHO'!BO28/'Indice PondENGHO'!BO16-1</f>
        <v>0.51319688090496629</v>
      </c>
      <c r="BQ30" s="11">
        <f>+'Indice PondENGHO'!BP28/'Indice PondENGHO'!BP16-1</f>
        <v>0.5065378830891849</v>
      </c>
      <c r="BR30" s="10">
        <f>+'Indice PondENGHO'!BQ28/'Indice PondENGHO'!BQ16-1</f>
        <v>0.58448855836272129</v>
      </c>
      <c r="BS30" s="3">
        <f>+'Indice PondENGHO'!BR28/'Indice PondENGHO'!BR16-1</f>
        <v>0.30590590759016467</v>
      </c>
      <c r="BT30" s="3">
        <f>+'Indice PondENGHO'!BS28/'Indice PondENGHO'!BS16-1</f>
        <v>0.35173780622306738</v>
      </c>
      <c r="BU30" s="3">
        <f>+'Indice PondENGHO'!BT28/'Indice PondENGHO'!BT16-1</f>
        <v>0.52699588849651913</v>
      </c>
      <c r="BV30" s="3">
        <f>+'Indice PondENGHO'!BU28/'Indice PondENGHO'!BU16-1</f>
        <v>0.5414161990760733</v>
      </c>
      <c r="BW30" s="3">
        <f>+'Indice PondENGHO'!BV28/'Indice PondENGHO'!BV16-1</f>
        <v>0.52980465578454661</v>
      </c>
      <c r="BX30" s="3">
        <f>+'Indice PondENGHO'!BW28/'Indice PondENGHO'!BW16-1</f>
        <v>0.63441768121282549</v>
      </c>
      <c r="BY30" s="3">
        <f>+'Indice PondENGHO'!BX28/'Indice PondENGHO'!BX16-1</f>
        <v>0.51422578845240108</v>
      </c>
      <c r="BZ30" s="3">
        <f>+'Indice PondENGHO'!BY28/'Indice PondENGHO'!BY16-1</f>
        <v>0.45220796064686919</v>
      </c>
      <c r="CA30" s="3">
        <f>+'Indice PondENGHO'!BZ28/'Indice PondENGHO'!BZ16-1</f>
        <v>0.33590503894464674</v>
      </c>
      <c r="CB30" s="3">
        <f>+'Indice PondENGHO'!CA28/'Indice PondENGHO'!CA16-1</f>
        <v>0.42159168680650816</v>
      </c>
      <c r="CC30" s="11">
        <f>+'Indice PondENGHO'!CB28/'Indice PondENGHO'!CB16-1</f>
        <v>0.5701926497352936</v>
      </c>
      <c r="CD30" s="3">
        <f>+'Indice PondENGHO'!CC28/'Indice PondENGHO'!CC16-1</f>
        <v>0.5128508403319616</v>
      </c>
      <c r="CE30" s="3">
        <f>+'Indice PondENGHO'!CD28/'Indice PondENGHO'!CD16-1</f>
        <v>0.5128508403319616</v>
      </c>
      <c r="CF30" s="3">
        <f>+'[3]Infla Interanual PondENGHO'!CD30</f>
        <v>0.51337810914126636</v>
      </c>
      <c r="CG30" s="3"/>
      <c r="CI30" s="72">
        <f t="shared" si="8"/>
        <v>1.5892342760018163E-2</v>
      </c>
      <c r="CJ30" s="72">
        <f t="shared" si="3"/>
        <v>1.5892342760018163E-2</v>
      </c>
      <c r="CK30" s="72">
        <f t="shared" si="9"/>
        <v>0</v>
      </c>
      <c r="CL30" s="72"/>
      <c r="CM30" s="72"/>
      <c r="CN30" s="72">
        <f>+'[3]Infla Interanual PondENGHO'!CF30</f>
        <v>1.5928330972972748E-2</v>
      </c>
      <c r="CP30" s="72">
        <f t="shared" si="4"/>
        <v>-3.5988212954585208E-5</v>
      </c>
      <c r="CT30" s="73">
        <f t="shared" si="10"/>
        <v>0.52243022584920307</v>
      </c>
      <c r="CU30" s="73">
        <f t="shared" si="11"/>
        <v>0.51688017135786968</v>
      </c>
      <c r="CV30" s="73">
        <f t="shared" si="12"/>
        <v>0.51389240156981297</v>
      </c>
      <c r="CW30" s="73">
        <f t="shared" si="13"/>
        <v>0.51319688090496629</v>
      </c>
      <c r="CX30" s="73">
        <f t="shared" si="14"/>
        <v>0.5065378830891849</v>
      </c>
      <c r="CY30" s="74">
        <f>+'[3]Infla Interanual PondENGHO'!BL30</f>
        <v>0.52294429232451778</v>
      </c>
      <c r="CZ30" s="74">
        <f>+'[3]Infla Interanual PondENGHO'!BM30</f>
        <v>0.51740702633952917</v>
      </c>
      <c r="DA30" s="74">
        <f>+'[3]Infla Interanual PondENGHO'!BN30</f>
        <v>0.51446509057570222</v>
      </c>
      <c r="DB30" s="74">
        <f>+'[3]Infla Interanual PondENGHO'!BO30</f>
        <v>0.51375314867364597</v>
      </c>
      <c r="DC30" s="74">
        <f>+'[3]Infla Interanual PondENGHO'!BP30</f>
        <v>0.50701596135154503</v>
      </c>
      <c r="DE30" s="3">
        <f t="shared" si="5"/>
        <v>-5.1406647531471172E-4</v>
      </c>
      <c r="DF30" s="3">
        <f t="shared" si="6"/>
        <v>-5.2685498165949696E-4</v>
      </c>
      <c r="DG30" s="3">
        <f t="shared" si="6"/>
        <v>-5.7268900588924865E-4</v>
      </c>
      <c r="DH30" s="3">
        <f t="shared" si="6"/>
        <v>-5.5626776867967465E-4</v>
      </c>
      <c r="DI30" s="3">
        <f t="shared" si="7"/>
        <v>-4.7807826236012652E-4</v>
      </c>
      <c r="DJ30" s="3">
        <f t="shared" si="15"/>
        <v>-5.272688093047595E-4</v>
      </c>
    </row>
    <row r="31" spans="1:114" x14ac:dyDescent="0.25">
      <c r="A31" s="2">
        <f t="shared" si="0"/>
        <v>43525</v>
      </c>
      <c r="B31" s="1">
        <f t="shared" si="2"/>
        <v>3</v>
      </c>
      <c r="C31" s="1">
        <v>2019</v>
      </c>
      <c r="D31" s="10">
        <f>+'Indice PondENGHO'!D29/'Indice PondENGHO'!D17-1</f>
        <v>0.64397255224746441</v>
      </c>
      <c r="E31" s="3">
        <f>+'Indice PondENGHO'!E29/'Indice PondENGHO'!E17-1</f>
        <v>0.34824588899410758</v>
      </c>
      <c r="F31" s="3">
        <f>+'Indice PondENGHO'!F29/'Indice PondENGHO'!F17-1</f>
        <v>0.37424908408707069</v>
      </c>
      <c r="G31" s="3">
        <f>+'Indice PondENGHO'!G29/'Indice PondENGHO'!G17-1</f>
        <v>0.57633879076176697</v>
      </c>
      <c r="H31" s="3">
        <f>+'Indice PondENGHO'!H29/'Indice PondENGHO'!H17-1</f>
        <v>0.53022061160361278</v>
      </c>
      <c r="I31" s="3">
        <f>+'Indice PondENGHO'!I29/'Indice PondENGHO'!I17-1</f>
        <v>0.56852927892932703</v>
      </c>
      <c r="J31" s="3">
        <f>+'Indice PondENGHO'!J29/'Indice PondENGHO'!J17-1</f>
        <v>0.66243230491920957</v>
      </c>
      <c r="K31" s="3">
        <f>+'Indice PondENGHO'!K29/'Indice PondENGHO'!K17-1</f>
        <v>0.53216426149754348</v>
      </c>
      <c r="L31" s="3">
        <f>+'Indice PondENGHO'!L29/'Indice PondENGHO'!L17-1</f>
        <v>0.46297681324040885</v>
      </c>
      <c r="M31" s="3">
        <f>+'Indice PondENGHO'!M29/'Indice PondENGHO'!M17-1</f>
        <v>0.36953294803870262</v>
      </c>
      <c r="N31" s="3">
        <f>+'Indice PondENGHO'!N29/'Indice PondENGHO'!N17-1</f>
        <v>0.46214005476482511</v>
      </c>
      <c r="O31" s="11">
        <f>+'Indice PondENGHO'!O29/'Indice PondENGHO'!O17-1</f>
        <v>0.59786852259597167</v>
      </c>
      <c r="P31" s="10">
        <f>+'Indice PondENGHO'!P29/'Indice PondENGHO'!P17-1</f>
        <v>0.64279994701240062</v>
      </c>
      <c r="Q31" s="3">
        <f>+'Indice PondENGHO'!Q29/'Indice PondENGHO'!Q17-1</f>
        <v>0.34799876016590159</v>
      </c>
      <c r="R31" s="3">
        <f>+'Indice PondENGHO'!R29/'Indice PondENGHO'!R17-1</f>
        <v>0.37546183430024116</v>
      </c>
      <c r="S31" s="3">
        <f>+'Indice PondENGHO'!S29/'Indice PondENGHO'!S17-1</f>
        <v>0.56618075564235903</v>
      </c>
      <c r="T31" s="3">
        <f>+'Indice PondENGHO'!T29/'Indice PondENGHO'!T17-1</f>
        <v>0.53103387337745311</v>
      </c>
      <c r="U31" s="3">
        <f>+'Indice PondENGHO'!U29/'Indice PondENGHO'!U17-1</f>
        <v>0.56525194053652172</v>
      </c>
      <c r="V31" s="3">
        <f>+'Indice PondENGHO'!V29/'Indice PondENGHO'!V17-1</f>
        <v>0.66635456318743502</v>
      </c>
      <c r="W31" s="3">
        <f>+'Indice PondENGHO'!W29/'Indice PondENGHO'!W17-1</f>
        <v>0.53636147524418454</v>
      </c>
      <c r="X31" s="3">
        <f>+'Indice PondENGHO'!X29/'Indice PondENGHO'!X17-1</f>
        <v>0.46455754573099761</v>
      </c>
      <c r="Y31" s="3">
        <f>+'Indice PondENGHO'!Y29/'Indice PondENGHO'!Y17-1</f>
        <v>0.37192584400708562</v>
      </c>
      <c r="Z31" s="3">
        <f>+'Indice PondENGHO'!Z29/'Indice PondENGHO'!Z17-1</f>
        <v>0.46159252836975462</v>
      </c>
      <c r="AA31" s="11">
        <f>+'Indice PondENGHO'!AA29/'Indice PondENGHO'!AA17-1</f>
        <v>0.59212949908947121</v>
      </c>
      <c r="AB31" s="10">
        <f>+'Indice PondENGHO'!AB29/'Indice PondENGHO'!AB17-1</f>
        <v>0.64148767735165202</v>
      </c>
      <c r="AC31" s="3">
        <f>+'Indice PondENGHO'!AC29/'Indice PondENGHO'!AC17-1</f>
        <v>0.34742551210263284</v>
      </c>
      <c r="AD31" s="3">
        <f>+'Indice PondENGHO'!AD29/'Indice PondENGHO'!AD17-1</f>
        <v>0.37527085119991943</v>
      </c>
      <c r="AE31" s="3">
        <f>+'Indice PondENGHO'!AE29/'Indice PondENGHO'!AE17-1</f>
        <v>0.56002141628303859</v>
      </c>
      <c r="AF31" s="3">
        <f>+'Indice PondENGHO'!AF29/'Indice PondENGHO'!AF17-1</f>
        <v>0.53128728024603311</v>
      </c>
      <c r="AG31" s="3">
        <f>+'Indice PondENGHO'!AG29/'Indice PondENGHO'!AG17-1</f>
        <v>0.56303280905212549</v>
      </c>
      <c r="AH31" s="3">
        <f>+'Indice PondENGHO'!AH29/'Indice PondENGHO'!AH17-1</f>
        <v>0.66613539698184687</v>
      </c>
      <c r="AI31" s="3">
        <f>+'Indice PondENGHO'!AI29/'Indice PondENGHO'!AI17-1</f>
        <v>0.53937260737821524</v>
      </c>
      <c r="AJ31" s="3">
        <f>+'Indice PondENGHO'!AJ29/'Indice PondENGHO'!AJ17-1</f>
        <v>0.46572624813115304</v>
      </c>
      <c r="AK31" s="3">
        <f>+'Indice PondENGHO'!AK29/'Indice PondENGHO'!AK17-1</f>
        <v>0.37330609807440629</v>
      </c>
      <c r="AL31" s="3">
        <f>+'Indice PondENGHO'!AL29/'Indice PondENGHO'!AL17-1</f>
        <v>0.4591502147228852</v>
      </c>
      <c r="AM31" s="11">
        <f>+'Indice PondENGHO'!AM29/'Indice PondENGHO'!AM17-1</f>
        <v>0.58962500244264704</v>
      </c>
      <c r="AN31" s="10">
        <f>+'Indice PondENGHO'!AN29/'Indice PondENGHO'!AN17-1</f>
        <v>0.63994376095355632</v>
      </c>
      <c r="AO31" s="3">
        <f>+'Indice PondENGHO'!AO29/'Indice PondENGHO'!AO17-1</f>
        <v>0.34777848734273298</v>
      </c>
      <c r="AP31" s="3">
        <f>+'Indice PondENGHO'!AP29/'Indice PondENGHO'!AP17-1</f>
        <v>0.37791120866951911</v>
      </c>
      <c r="AQ31" s="3">
        <f>+'Indice PondENGHO'!AQ29/'Indice PondENGHO'!AQ17-1</f>
        <v>0.55663811392147844</v>
      </c>
      <c r="AR31" s="3">
        <f>+'Indice PondENGHO'!AR29/'Indice PondENGHO'!AR17-1</f>
        <v>0.5315922004139968</v>
      </c>
      <c r="AS31" s="3">
        <f>+'Indice PondENGHO'!AS29/'Indice PondENGHO'!AS17-1</f>
        <v>0.55860521865179358</v>
      </c>
      <c r="AT31" s="3">
        <f>+'Indice PondENGHO'!AT29/'Indice PondENGHO'!AT17-1</f>
        <v>0.67388944348261526</v>
      </c>
      <c r="AU31" s="3">
        <f>+'Indice PondENGHO'!AU29/'Indice PondENGHO'!AU17-1</f>
        <v>0.53801620937400396</v>
      </c>
      <c r="AV31" s="3">
        <f>+'Indice PondENGHO'!AV29/'Indice PondENGHO'!AV17-1</f>
        <v>0.46448831523575795</v>
      </c>
      <c r="AW31" s="3">
        <f>+'Indice PondENGHO'!AW29/'Indice PondENGHO'!AW17-1</f>
        <v>0.37018700877116895</v>
      </c>
      <c r="AX31" s="3">
        <f>+'Indice PondENGHO'!AX29/'Indice PondENGHO'!AX17-1</f>
        <v>0.45747379429561019</v>
      </c>
      <c r="AY31" s="11">
        <f>+'Indice PondENGHO'!AY29/'Indice PondENGHO'!AY17-1</f>
        <v>0.58869502411576469</v>
      </c>
      <c r="AZ31" s="10">
        <f>+'Indice PondENGHO'!AZ29/'Indice PondENGHO'!AZ17-1</f>
        <v>0.63719987140865197</v>
      </c>
      <c r="BA31" s="3">
        <f>+'Indice PondENGHO'!BA29/'Indice PondENGHO'!BA17-1</f>
        <v>0.3484772807695371</v>
      </c>
      <c r="BB31" s="3">
        <f>+'Indice PondENGHO'!BB29/'Indice PondENGHO'!BB17-1</f>
        <v>0.38043747956287888</v>
      </c>
      <c r="BC31" s="3">
        <f>+'Indice PondENGHO'!BC29/'Indice PondENGHO'!BC17-1</f>
        <v>0.54867597722298744</v>
      </c>
      <c r="BD31" s="3">
        <f>+'Indice PondENGHO'!BD29/'Indice PondENGHO'!BD17-1</f>
        <v>0.53110771672523982</v>
      </c>
      <c r="BE31" s="3">
        <f>+'Indice PondENGHO'!BE29/'Indice PondENGHO'!BE17-1</f>
        <v>0.55403834825299914</v>
      </c>
      <c r="BF31" s="3">
        <f>+'Indice PondENGHO'!BF29/'Indice PondENGHO'!BF17-1</f>
        <v>0.67844389392539006</v>
      </c>
      <c r="BG31" s="3">
        <f>+'Indice PondENGHO'!BG29/'Indice PondENGHO'!BG17-1</f>
        <v>0.54133933221451258</v>
      </c>
      <c r="BH31" s="3">
        <f>+'Indice PondENGHO'!BH29/'Indice PondENGHO'!BH17-1</f>
        <v>0.46179836629096127</v>
      </c>
      <c r="BI31" s="3">
        <f>+'Indice PondENGHO'!BI29/'Indice PondENGHO'!BI17-1</f>
        <v>0.37470595221061354</v>
      </c>
      <c r="BJ31" s="3">
        <f>+'Indice PondENGHO'!BJ29/'Indice PondENGHO'!BJ17-1</f>
        <v>0.45501077079663022</v>
      </c>
      <c r="BK31" s="11">
        <f>+'Indice PondENGHO'!BK29/'Indice PondENGHO'!BK17-1</f>
        <v>0.58366617569706447</v>
      </c>
      <c r="BL31" s="2">
        <f t="shared" si="1"/>
        <v>43525</v>
      </c>
      <c r="BM31" s="10">
        <f>+'Indice PondENGHO'!BL29/'Indice PondENGHO'!BL17-1</f>
        <v>0.55997875387835006</v>
      </c>
      <c r="BN31" s="3">
        <f>+'Indice PondENGHO'!BM29/'Indice PondENGHO'!BM17-1</f>
        <v>0.55298471516436387</v>
      </c>
      <c r="BO31" s="3">
        <f>+'Indice PondENGHO'!BN29/'Indice PondENGHO'!BN17-1</f>
        <v>0.54952631810161989</v>
      </c>
      <c r="BP31" s="3">
        <f>+'Indice PondENGHO'!BO29/'Indice PondENGHO'!BO17-1</f>
        <v>0.54727340382205658</v>
      </c>
      <c r="BQ31" s="11">
        <f>+'Indice PondENGHO'!BP29/'Indice PondENGHO'!BP17-1</f>
        <v>0.53789648975926863</v>
      </c>
      <c r="BR31" s="10">
        <f>+'Indice PondENGHO'!BQ29/'Indice PondENGHO'!BQ17-1</f>
        <v>0.64088796223282385</v>
      </c>
      <c r="BS31" s="3">
        <f>+'Indice PondENGHO'!BR29/'Indice PondENGHO'!BR17-1</f>
        <v>0.34803520671785027</v>
      </c>
      <c r="BT31" s="3">
        <f>+'Indice PondENGHO'!BS29/'Indice PondENGHO'!BS17-1</f>
        <v>0.37723433364665215</v>
      </c>
      <c r="BU31" s="3">
        <f>+'Indice PondENGHO'!BT29/'Indice PondENGHO'!BT17-1</f>
        <v>0.55842063899781524</v>
      </c>
      <c r="BV31" s="3">
        <f>+'Indice PondENGHO'!BU29/'Indice PondENGHO'!BU17-1</f>
        <v>0.5311528842367832</v>
      </c>
      <c r="BW31" s="3">
        <f>+'Indice PondENGHO'!BV29/'Indice PondENGHO'!BV17-1</f>
        <v>0.55900610023155961</v>
      </c>
      <c r="BX31" s="3">
        <f>+'Indice PondENGHO'!BW29/'Indice PondENGHO'!BW17-1</f>
        <v>0.6721767179594631</v>
      </c>
      <c r="BY31" s="3">
        <f>+'Indice PondENGHO'!BX29/'Indice PondENGHO'!BX17-1</f>
        <v>0.53828905160671536</v>
      </c>
      <c r="BZ31" s="3">
        <f>+'Indice PondENGHO'!BY29/'Indice PondENGHO'!BY17-1</f>
        <v>0.46354557741839875</v>
      </c>
      <c r="CA31" s="3">
        <f>+'Indice PondENGHO'!BZ29/'Indice PondENGHO'!BZ17-1</f>
        <v>0.37270832555383682</v>
      </c>
      <c r="CB31" s="3">
        <f>+'Indice PondENGHO'!CA29/'Indice PondENGHO'!CA17-1</f>
        <v>0.45761798578106205</v>
      </c>
      <c r="CC31" s="11">
        <f>+'Indice PondENGHO'!CB29/'Indice PondENGHO'!CB17-1</f>
        <v>0.5883557459352986</v>
      </c>
      <c r="CD31" s="3">
        <f>+'Indice PondENGHO'!CC29/'Indice PondENGHO'!CC17-1</f>
        <v>0.54705528659608449</v>
      </c>
      <c r="CE31" s="3">
        <f>+'Indice PondENGHO'!CD29/'Indice PondENGHO'!CD17-1</f>
        <v>0.54705528659608449</v>
      </c>
      <c r="CF31" s="3">
        <f>+'[3]Infla Interanual PondENGHO'!CD31</f>
        <v>0.54744560992336311</v>
      </c>
      <c r="CG31" s="3"/>
      <c r="CI31" s="72">
        <f t="shared" si="8"/>
        <v>2.2082264119081429E-2</v>
      </c>
      <c r="CJ31" s="72">
        <f t="shared" si="3"/>
        <v>2.2082264119081429E-2</v>
      </c>
      <c r="CK31" s="72">
        <f t="shared" si="9"/>
        <v>0</v>
      </c>
      <c r="CL31" s="72"/>
      <c r="CM31" s="72"/>
      <c r="CN31" s="72">
        <f>+'[3]Infla Interanual PondENGHO'!CF31</f>
        <v>2.2426897238248866E-2</v>
      </c>
      <c r="CP31" s="72">
        <f t="shared" si="4"/>
        <v>-3.4463311916743677E-4</v>
      </c>
      <c r="CT31" s="73">
        <f t="shared" si="10"/>
        <v>0.55997875387835006</v>
      </c>
      <c r="CU31" s="73">
        <f t="shared" si="11"/>
        <v>0.55298471516436387</v>
      </c>
      <c r="CV31" s="73">
        <f t="shared" si="12"/>
        <v>0.54952631810161989</v>
      </c>
      <c r="CW31" s="73">
        <f t="shared" si="13"/>
        <v>0.54727340382205658</v>
      </c>
      <c r="CX31" s="73">
        <f t="shared" si="14"/>
        <v>0.53789648975926863</v>
      </c>
      <c r="CY31" s="74">
        <f>+'[3]Infla Interanual PondENGHO'!BL31</f>
        <v>0.56057620737469338</v>
      </c>
      <c r="CZ31" s="74">
        <f>+'[3]Infla Interanual PondENGHO'!BM31</f>
        <v>0.5534561009664869</v>
      </c>
      <c r="DA31" s="74">
        <f>+'[3]Infla Interanual PondENGHO'!BN31</f>
        <v>0.54996722944255705</v>
      </c>
      <c r="DB31" s="74">
        <f>+'[3]Infla Interanual PondENGHO'!BO31</f>
        <v>0.54763499334744203</v>
      </c>
      <c r="DC31" s="74">
        <f>+'[3]Infla Interanual PondENGHO'!BP31</f>
        <v>0.53814931013644451</v>
      </c>
      <c r="DE31" s="3">
        <f t="shared" si="5"/>
        <v>-5.9745349634332534E-4</v>
      </c>
      <c r="DF31" s="3">
        <f t="shared" si="6"/>
        <v>-4.713858021230255E-4</v>
      </c>
      <c r="DG31" s="3">
        <f t="shared" si="6"/>
        <v>-4.4091134093715567E-4</v>
      </c>
      <c r="DH31" s="3">
        <f t="shared" si="6"/>
        <v>-3.6158952538545286E-4</v>
      </c>
      <c r="DI31" s="3">
        <f t="shared" si="7"/>
        <v>-2.5282037717588857E-4</v>
      </c>
      <c r="DJ31" s="3">
        <f t="shared" si="15"/>
        <v>-3.9032332727861885E-4</v>
      </c>
    </row>
    <row r="32" spans="1:114" x14ac:dyDescent="0.25">
      <c r="A32" s="2">
        <f t="shared" si="0"/>
        <v>43556</v>
      </c>
      <c r="B32" s="1">
        <f t="shared" si="2"/>
        <v>4</v>
      </c>
      <c r="C32" s="1">
        <v>2019</v>
      </c>
      <c r="D32" s="10">
        <f>+'Indice PondENGHO'!D30/'Indice PondENGHO'!D18-1</f>
        <v>0.66639166623567503</v>
      </c>
      <c r="E32" s="3">
        <f>+'Indice PondENGHO'!E30/'Indice PondENGHO'!E18-1</f>
        <v>0.34487749600353901</v>
      </c>
      <c r="F32" s="3">
        <f>+'Indice PondENGHO'!F30/'Indice PondENGHO'!F18-1</f>
        <v>0.39942526370531461</v>
      </c>
      <c r="G32" s="3">
        <f>+'Indice PondENGHO'!G30/'Indice PondENGHO'!G18-1</f>
        <v>0.49144923925931061</v>
      </c>
      <c r="H32" s="3">
        <f>+'Indice PondENGHO'!H30/'Indice PondENGHO'!H18-1</f>
        <v>0.58209828599221036</v>
      </c>
      <c r="I32" s="3">
        <f>+'Indice PondENGHO'!I30/'Indice PondENGHO'!I18-1</f>
        <v>0.59639443882556908</v>
      </c>
      <c r="J32" s="3">
        <f>+'Indice PondENGHO'!J30/'Indice PondENGHO'!J18-1</f>
        <v>0.67409686199247565</v>
      </c>
      <c r="K32" s="3">
        <f>+'Indice PondENGHO'!K30/'Indice PondENGHO'!K18-1</f>
        <v>0.57055261809837221</v>
      </c>
      <c r="L32" s="3">
        <f>+'Indice PondENGHO'!L30/'Indice PondENGHO'!L18-1</f>
        <v>0.48279490612722453</v>
      </c>
      <c r="M32" s="3">
        <f>+'Indice PondENGHO'!M30/'Indice PondENGHO'!M18-1</f>
        <v>0.38048486224980316</v>
      </c>
      <c r="N32" s="3">
        <f>+'Indice PondENGHO'!N30/'Indice PondENGHO'!N18-1</f>
        <v>0.49161140689121985</v>
      </c>
      <c r="O32" s="11">
        <f>+'Indice PondENGHO'!O30/'Indice PondENGHO'!O18-1</f>
        <v>0.61776067427667547</v>
      </c>
      <c r="P32" s="10">
        <f>+'Indice PondENGHO'!P30/'Indice PondENGHO'!P18-1</f>
        <v>0.66465594208731926</v>
      </c>
      <c r="Q32" s="3">
        <f>+'Indice PondENGHO'!Q30/'Indice PondENGHO'!Q18-1</f>
        <v>0.34550235803578877</v>
      </c>
      <c r="R32" s="3">
        <f>+'Indice PondENGHO'!R30/'Indice PondENGHO'!R18-1</f>
        <v>0.4020788889113196</v>
      </c>
      <c r="S32" s="3">
        <f>+'Indice PondENGHO'!S30/'Indice PondENGHO'!S18-1</f>
        <v>0.48687613965732246</v>
      </c>
      <c r="T32" s="3">
        <f>+'Indice PondENGHO'!T30/'Indice PondENGHO'!T18-1</f>
        <v>0.58164395943398417</v>
      </c>
      <c r="U32" s="3">
        <f>+'Indice PondENGHO'!U30/'Indice PondENGHO'!U18-1</f>
        <v>0.5922084648201229</v>
      </c>
      <c r="V32" s="3">
        <f>+'Indice PondENGHO'!V30/'Indice PondENGHO'!V18-1</f>
        <v>0.67600745549915442</v>
      </c>
      <c r="W32" s="3">
        <f>+'Indice PondENGHO'!W30/'Indice PondENGHO'!W18-1</f>
        <v>0.57530914578890746</v>
      </c>
      <c r="X32" s="3">
        <f>+'Indice PondENGHO'!X30/'Indice PondENGHO'!X18-1</f>
        <v>0.48391042413124619</v>
      </c>
      <c r="Y32" s="3">
        <f>+'Indice PondENGHO'!Y30/'Indice PondENGHO'!Y18-1</f>
        <v>0.38022395462931469</v>
      </c>
      <c r="Z32" s="3">
        <f>+'Indice PondENGHO'!Z30/'Indice PondENGHO'!Z18-1</f>
        <v>0.48884239576417721</v>
      </c>
      <c r="AA32" s="11">
        <f>+'Indice PondENGHO'!AA30/'Indice PondENGHO'!AA18-1</f>
        <v>0.61242721399424616</v>
      </c>
      <c r="AB32" s="10">
        <f>+'Indice PondENGHO'!AB30/'Indice PondENGHO'!AB18-1</f>
        <v>0.66313605810688969</v>
      </c>
      <c r="AC32" s="3">
        <f>+'Indice PondENGHO'!AC30/'Indice PondENGHO'!AC18-1</f>
        <v>0.34455546922609215</v>
      </c>
      <c r="AD32" s="3">
        <f>+'Indice PondENGHO'!AD30/'Indice PondENGHO'!AD18-1</f>
        <v>0.40241724712778826</v>
      </c>
      <c r="AE32" s="3">
        <f>+'Indice PondENGHO'!AE30/'Indice PondENGHO'!AE18-1</f>
        <v>0.48443499781047827</v>
      </c>
      <c r="AF32" s="3">
        <f>+'Indice PondENGHO'!AF30/'Indice PondENGHO'!AF18-1</f>
        <v>0.58118916417859356</v>
      </c>
      <c r="AG32" s="3">
        <f>+'Indice PondENGHO'!AG30/'Indice PondENGHO'!AG18-1</f>
        <v>0.58964620418122338</v>
      </c>
      <c r="AH32" s="3">
        <f>+'Indice PondENGHO'!AH30/'Indice PondENGHO'!AH18-1</f>
        <v>0.67667792019469908</v>
      </c>
      <c r="AI32" s="3">
        <f>+'Indice PondENGHO'!AI30/'Indice PondENGHO'!AI18-1</f>
        <v>0.5779789476191044</v>
      </c>
      <c r="AJ32" s="3">
        <f>+'Indice PondENGHO'!AJ30/'Indice PondENGHO'!AJ18-1</f>
        <v>0.48472391532387693</v>
      </c>
      <c r="AK32" s="3">
        <f>+'Indice PondENGHO'!AK30/'Indice PondENGHO'!AK18-1</f>
        <v>0.38030728835859917</v>
      </c>
      <c r="AL32" s="3">
        <f>+'Indice PondENGHO'!AL30/'Indice PondENGHO'!AL18-1</f>
        <v>0.48463790583661392</v>
      </c>
      <c r="AM32" s="11">
        <f>+'Indice PondENGHO'!AM30/'Indice PondENGHO'!AM18-1</f>
        <v>0.61000054321575958</v>
      </c>
      <c r="AN32" s="10">
        <f>+'Indice PondENGHO'!AN30/'Indice PondENGHO'!AN18-1</f>
        <v>0.66139201545198012</v>
      </c>
      <c r="AO32" s="3">
        <f>+'Indice PondENGHO'!AO30/'Indice PondENGHO'!AO18-1</f>
        <v>0.3450680796577994</v>
      </c>
      <c r="AP32" s="3">
        <f>+'Indice PondENGHO'!AP30/'Indice PondENGHO'!AP18-1</f>
        <v>0.40578562856243749</v>
      </c>
      <c r="AQ32" s="3">
        <f>+'Indice PondENGHO'!AQ30/'Indice PondENGHO'!AQ18-1</f>
        <v>0.48369634707793252</v>
      </c>
      <c r="AR32" s="3">
        <f>+'Indice PondENGHO'!AR30/'Indice PondENGHO'!AR18-1</f>
        <v>0.58121630490116094</v>
      </c>
      <c r="AS32" s="3">
        <f>+'Indice PondENGHO'!AS30/'Indice PondENGHO'!AS18-1</f>
        <v>0.5844878434933336</v>
      </c>
      <c r="AT32" s="3">
        <f>+'Indice PondENGHO'!AT30/'Indice PondENGHO'!AT18-1</f>
        <v>0.68069601524080525</v>
      </c>
      <c r="AU32" s="3">
        <f>+'Indice PondENGHO'!AU30/'Indice PondENGHO'!AU18-1</f>
        <v>0.57695224001266343</v>
      </c>
      <c r="AV32" s="3">
        <f>+'Indice PondENGHO'!AV30/'Indice PondENGHO'!AV18-1</f>
        <v>0.48416552998802009</v>
      </c>
      <c r="AW32" s="3">
        <f>+'Indice PondENGHO'!AW30/'Indice PondENGHO'!AW18-1</f>
        <v>0.37730800377737173</v>
      </c>
      <c r="AX32" s="3">
        <f>+'Indice PondENGHO'!AX30/'Indice PondENGHO'!AX18-1</f>
        <v>0.48192255258997685</v>
      </c>
      <c r="AY32" s="11">
        <f>+'Indice PondENGHO'!AY30/'Indice PondENGHO'!AY18-1</f>
        <v>0.60907442750561969</v>
      </c>
      <c r="AZ32" s="10">
        <f>+'Indice PondENGHO'!AZ30/'Indice PondENGHO'!AZ18-1</f>
        <v>0.65814675480686202</v>
      </c>
      <c r="BA32" s="3">
        <f>+'Indice PondENGHO'!BA30/'Indice PondENGHO'!BA18-1</f>
        <v>0.34633656014816738</v>
      </c>
      <c r="BB32" s="3">
        <f>+'Indice PondENGHO'!BB30/'Indice PondENGHO'!BB18-1</f>
        <v>0.40931807651361662</v>
      </c>
      <c r="BC32" s="3">
        <f>+'Indice PondENGHO'!BC30/'Indice PondENGHO'!BC18-1</f>
        <v>0.48232240997687903</v>
      </c>
      <c r="BD32" s="3">
        <f>+'Indice PondENGHO'!BD30/'Indice PondENGHO'!BD18-1</f>
        <v>0.57989701612013467</v>
      </c>
      <c r="BE32" s="3">
        <f>+'Indice PondENGHO'!BE30/'Indice PondENGHO'!BE18-1</f>
        <v>0.57926471075248998</v>
      </c>
      <c r="BF32" s="3">
        <f>+'Indice PondENGHO'!BF30/'Indice PondENGHO'!BF18-1</f>
        <v>0.68333090962663845</v>
      </c>
      <c r="BG32" s="3">
        <f>+'Indice PondENGHO'!BG30/'Indice PondENGHO'!BG18-1</f>
        <v>0.58035820281985462</v>
      </c>
      <c r="BH32" s="3">
        <f>+'Indice PondENGHO'!BH30/'Indice PondENGHO'!BH18-1</f>
        <v>0.48223197585906297</v>
      </c>
      <c r="BI32" s="3">
        <f>+'Indice PondENGHO'!BI30/'Indice PondENGHO'!BI18-1</f>
        <v>0.3805813141796841</v>
      </c>
      <c r="BJ32" s="3">
        <f>+'Indice PondENGHO'!BJ30/'Indice PondENGHO'!BJ18-1</f>
        <v>0.47909439024025557</v>
      </c>
      <c r="BK32" s="11">
        <f>+'Indice PondENGHO'!BK30/'Indice PondENGHO'!BK18-1</f>
        <v>0.60384749584754238</v>
      </c>
      <c r="BL32" s="2">
        <f t="shared" si="1"/>
        <v>43556</v>
      </c>
      <c r="BM32" s="10">
        <f>+'Indice PondENGHO'!BL30/'Indice PondENGHO'!BL18-1</f>
        <v>0.57024433656665763</v>
      </c>
      <c r="BN32" s="3">
        <f>+'Indice PondENGHO'!BM30/'Indice PondENGHO'!BM18-1</f>
        <v>0.56273155760658233</v>
      </c>
      <c r="BO32" s="3">
        <f>+'Indice PondENGHO'!BN30/'Indice PondENGHO'!BN18-1</f>
        <v>0.55997672962846212</v>
      </c>
      <c r="BP32" s="3">
        <f>+'Indice PondENGHO'!BO30/'Indice PondENGHO'!BO18-1</f>
        <v>0.55801153225674782</v>
      </c>
      <c r="BQ32" s="11">
        <f>+'Indice PondENGHO'!BP30/'Indice PondENGHO'!BP18-1</f>
        <v>0.5491384521561431</v>
      </c>
      <c r="BR32" s="10">
        <f>+'Indice PondENGHO'!BQ30/'Indice PondENGHO'!BQ18-1</f>
        <v>0.66251348127956544</v>
      </c>
      <c r="BS32" s="3">
        <f>+'Indice PondENGHO'!BR30/'Indice PondENGHO'!BR18-1</f>
        <v>0.34542333379886436</v>
      </c>
      <c r="BT32" s="3">
        <f>+'Indice PondENGHO'!BS30/'Indice PondENGHO'!BS18-1</f>
        <v>0.40467925516365955</v>
      </c>
      <c r="BU32" s="3">
        <f>+'Indice PondENGHO'!BT30/'Indice PondENGHO'!BT18-1</f>
        <v>0.48479025979625434</v>
      </c>
      <c r="BV32" s="3">
        <f>+'Indice PondENGHO'!BU30/'Indice PondENGHO'!BU18-1</f>
        <v>0.58079435529813517</v>
      </c>
      <c r="BW32" s="3">
        <f>+'Indice PondENGHO'!BV30/'Indice PondENGHO'!BV18-1</f>
        <v>0.58502103506399372</v>
      </c>
      <c r="BX32" s="3">
        <f>+'Indice PondENGHO'!BW30/'Indice PondENGHO'!BW18-1</f>
        <v>0.67974094320574907</v>
      </c>
      <c r="BY32" s="3">
        <f>+'Indice PondENGHO'!BX30/'Indice PondENGHO'!BX18-1</f>
        <v>0.57712011177321987</v>
      </c>
      <c r="BZ32" s="3">
        <f>+'Indice PondENGHO'!BY30/'Indice PondENGHO'!BY18-1</f>
        <v>0.48336098750534218</v>
      </c>
      <c r="CA32" s="3">
        <f>+'Indice PondENGHO'!BZ30/'Indice PondENGHO'!BZ18-1</f>
        <v>0.37970992918794333</v>
      </c>
      <c r="CB32" s="3">
        <f>+'Indice PondENGHO'!CA30/'Indice PondENGHO'!CA18-1</f>
        <v>0.48282616966582736</v>
      </c>
      <c r="CC32" s="11">
        <f>+'Indice PondENGHO'!CB30/'Indice PondENGHO'!CB18-1</f>
        <v>0.60860362522625744</v>
      </c>
      <c r="CD32" s="3">
        <f>+'Indice PondENGHO'!CC30/'Indice PondENGHO'!CC18-1</f>
        <v>0.55769338145884673</v>
      </c>
      <c r="CE32" s="3">
        <f>+'Indice PondENGHO'!CD30/'Indice PondENGHO'!CD18-1</f>
        <v>0.55769338145884673</v>
      </c>
      <c r="CF32" s="3">
        <f>+'[3]Infla Interanual PondENGHO'!CD32</f>
        <v>0.55798168739443033</v>
      </c>
      <c r="CG32" s="3"/>
      <c r="CI32" s="72">
        <f t="shared" si="8"/>
        <v>2.110588441051453E-2</v>
      </c>
      <c r="CJ32" s="72">
        <f t="shared" si="3"/>
        <v>2.110588441051453E-2</v>
      </c>
      <c r="CK32" s="72">
        <f t="shared" si="9"/>
        <v>0</v>
      </c>
      <c r="CL32" s="72"/>
      <c r="CM32" s="72"/>
      <c r="CN32" s="72">
        <f>+'[3]Infla Interanual PondENGHO'!CF32</f>
        <v>2.1472888818589109E-2</v>
      </c>
      <c r="CP32" s="72">
        <f t="shared" si="4"/>
        <v>-3.6700440807457824E-4</v>
      </c>
      <c r="CT32" s="73">
        <f t="shared" si="10"/>
        <v>0.57024433656665763</v>
      </c>
      <c r="CU32" s="73">
        <f t="shared" si="11"/>
        <v>0.56273155760658233</v>
      </c>
      <c r="CV32" s="73">
        <f t="shared" si="12"/>
        <v>0.55997672962846212</v>
      </c>
      <c r="CW32" s="73">
        <f t="shared" si="13"/>
        <v>0.55801153225674782</v>
      </c>
      <c r="CX32" s="73">
        <f t="shared" si="14"/>
        <v>0.5491384521561431</v>
      </c>
      <c r="CY32" s="74">
        <f>+'[3]Infla Interanual PondENGHO'!BL32</f>
        <v>0.57076966548422226</v>
      </c>
      <c r="CZ32" s="74">
        <f>+'[3]Infla Interanual PondENGHO'!BM32</f>
        <v>0.56310937300140385</v>
      </c>
      <c r="DA32" s="74">
        <f>+'[3]Infla Interanual PondENGHO'!BN32</f>
        <v>0.56029768346957298</v>
      </c>
      <c r="DB32" s="74">
        <f>+'[3]Infla Interanual PondENGHO'!BO32</f>
        <v>0.55825166523165204</v>
      </c>
      <c r="DC32" s="74">
        <f>+'[3]Infla Interanual PondENGHO'!BP32</f>
        <v>0.54929677666563315</v>
      </c>
      <c r="DE32" s="3">
        <f t="shared" si="5"/>
        <v>-5.2532891756462696E-4</v>
      </c>
      <c r="DF32" s="3">
        <f t="shared" ref="DF32:DH47" si="16">+CU32-CZ32</f>
        <v>-3.7781539482151238E-4</v>
      </c>
      <c r="DG32" s="3">
        <f t="shared" si="16"/>
        <v>-3.2095384111086034E-4</v>
      </c>
      <c r="DH32" s="3">
        <f t="shared" si="16"/>
        <v>-2.4013297490421692E-4</v>
      </c>
      <c r="DI32" s="3">
        <f t="shared" si="7"/>
        <v>-1.5832450949004873E-4</v>
      </c>
      <c r="DJ32" s="3">
        <f t="shared" si="15"/>
        <v>-2.8830593558359929E-4</v>
      </c>
    </row>
    <row r="33" spans="1:114" x14ac:dyDescent="0.25">
      <c r="A33" s="2">
        <f t="shared" si="0"/>
        <v>43586</v>
      </c>
      <c r="B33" s="1">
        <f t="shared" si="2"/>
        <v>5</v>
      </c>
      <c r="C33" s="1">
        <v>2019</v>
      </c>
      <c r="D33" s="10">
        <f>+'Indice PondENGHO'!D31/'Indice PondENGHO'!D19-1</f>
        <v>0.65271209790922535</v>
      </c>
      <c r="E33" s="3">
        <f>+'Indice PondENGHO'!E31/'Indice PondENGHO'!E19-1</f>
        <v>0.35012150837262457</v>
      </c>
      <c r="F33" s="3">
        <f>+'Indice PondENGHO'!F31/'Indice PondENGHO'!F19-1</f>
        <v>0.42178830458168259</v>
      </c>
      <c r="G33" s="3">
        <f>+'Indice PondENGHO'!G31/'Indice PondENGHO'!G19-1</f>
        <v>0.56646267264611971</v>
      </c>
      <c r="H33" s="3">
        <f>+'Indice PondENGHO'!H31/'Indice PondENGHO'!H19-1</f>
        <v>0.59840013555616034</v>
      </c>
      <c r="I33" s="3">
        <f>+'Indice PondENGHO'!I31/'Indice PondENGHO'!I19-1</f>
        <v>0.63833142412339972</v>
      </c>
      <c r="J33" s="3">
        <f>+'Indice PondENGHO'!J31/'Indice PondENGHO'!J19-1</f>
        <v>0.70197174379578597</v>
      </c>
      <c r="K33" s="3">
        <f>+'Indice PondENGHO'!K31/'Indice PondENGHO'!K19-1</f>
        <v>0.54644604324202906</v>
      </c>
      <c r="L33" s="3">
        <f>+'Indice PondENGHO'!L31/'Indice PondENGHO'!L19-1</f>
        <v>0.47940696517854775</v>
      </c>
      <c r="M33" s="3">
        <f>+'Indice PondENGHO'!M31/'Indice PondENGHO'!M19-1</f>
        <v>0.41236320236768065</v>
      </c>
      <c r="N33" s="3">
        <f>+'Indice PondENGHO'!N31/'Indice PondENGHO'!N19-1</f>
        <v>0.49180590970923155</v>
      </c>
      <c r="O33" s="11">
        <f>+'Indice PondENGHO'!O31/'Indice PondENGHO'!O19-1</f>
        <v>0.63093140974803208</v>
      </c>
      <c r="P33" s="10">
        <f>+'Indice PondENGHO'!P31/'Indice PondENGHO'!P19-1</f>
        <v>0.65117981553353377</v>
      </c>
      <c r="Q33" s="3">
        <f>+'Indice PondENGHO'!Q31/'Indice PondENGHO'!Q19-1</f>
        <v>0.3525021788567746</v>
      </c>
      <c r="R33" s="3">
        <f>+'Indice PondENGHO'!R31/'Indice PondENGHO'!R19-1</f>
        <v>0.42522343988474032</v>
      </c>
      <c r="S33" s="3">
        <f>+'Indice PondENGHO'!S31/'Indice PondENGHO'!S19-1</f>
        <v>0.55882264951313387</v>
      </c>
      <c r="T33" s="3">
        <f>+'Indice PondENGHO'!T31/'Indice PondENGHO'!T19-1</f>
        <v>0.59753120868860798</v>
      </c>
      <c r="U33" s="3">
        <f>+'Indice PondENGHO'!U31/'Indice PondENGHO'!U19-1</f>
        <v>0.63562930901772452</v>
      </c>
      <c r="V33" s="3">
        <f>+'Indice PondENGHO'!V31/'Indice PondENGHO'!V19-1</f>
        <v>0.70298753530549263</v>
      </c>
      <c r="W33" s="3">
        <f>+'Indice PondENGHO'!W31/'Indice PondENGHO'!W19-1</f>
        <v>0.54827501758293695</v>
      </c>
      <c r="X33" s="3">
        <f>+'Indice PondENGHO'!X31/'Indice PondENGHO'!X19-1</f>
        <v>0.48043471741368804</v>
      </c>
      <c r="Y33" s="3">
        <f>+'Indice PondENGHO'!Y31/'Indice PondENGHO'!Y19-1</f>
        <v>0.42048471737495463</v>
      </c>
      <c r="Z33" s="3">
        <f>+'Indice PondENGHO'!Z31/'Indice PondENGHO'!Z19-1</f>
        <v>0.48790142796553426</v>
      </c>
      <c r="AA33" s="11">
        <f>+'Indice PondENGHO'!AA31/'Indice PondENGHO'!AA19-1</f>
        <v>0.62571675378038116</v>
      </c>
      <c r="AB33" s="10">
        <f>+'Indice PondENGHO'!AB31/'Indice PondENGHO'!AB19-1</f>
        <v>0.64977652525080853</v>
      </c>
      <c r="AC33" s="3">
        <f>+'Indice PondENGHO'!AC31/'Indice PondENGHO'!AC19-1</f>
        <v>0.35170618711418777</v>
      </c>
      <c r="AD33" s="3">
        <f>+'Indice PondENGHO'!AD31/'Indice PondENGHO'!AD19-1</f>
        <v>0.42589820145324397</v>
      </c>
      <c r="AE33" s="3">
        <f>+'Indice PondENGHO'!AE31/'Indice PondENGHO'!AE19-1</f>
        <v>0.5539243881739242</v>
      </c>
      <c r="AF33" s="3">
        <f>+'Indice PondENGHO'!AF31/'Indice PondENGHO'!AF19-1</f>
        <v>0.596896255767291</v>
      </c>
      <c r="AG33" s="3">
        <f>+'Indice PondENGHO'!AG31/'Indice PondENGHO'!AG19-1</f>
        <v>0.63366893143178338</v>
      </c>
      <c r="AH33" s="3">
        <f>+'Indice PondENGHO'!AH31/'Indice PondENGHO'!AH19-1</f>
        <v>0.70459109662426345</v>
      </c>
      <c r="AI33" s="3">
        <f>+'Indice PondENGHO'!AI31/'Indice PondENGHO'!AI19-1</f>
        <v>0.54882799280578265</v>
      </c>
      <c r="AJ33" s="3">
        <f>+'Indice PondENGHO'!AJ31/'Indice PondENGHO'!AJ19-1</f>
        <v>0.4805547771426768</v>
      </c>
      <c r="AK33" s="3">
        <f>+'Indice PondENGHO'!AK31/'Indice PondENGHO'!AK19-1</f>
        <v>0.42227947565020507</v>
      </c>
      <c r="AL33" s="3">
        <f>+'Indice PondENGHO'!AL31/'Indice PondENGHO'!AL19-1</f>
        <v>0.48254730398087897</v>
      </c>
      <c r="AM33" s="11">
        <f>+'Indice PondENGHO'!AM31/'Indice PondENGHO'!AM19-1</f>
        <v>0.62307523291524758</v>
      </c>
      <c r="AN33" s="10">
        <f>+'Indice PondENGHO'!AN31/'Indice PondENGHO'!AN19-1</f>
        <v>0.64830711633732108</v>
      </c>
      <c r="AO33" s="3">
        <f>+'Indice PondENGHO'!AO31/'Indice PondENGHO'!AO19-1</f>
        <v>0.35232505959194915</v>
      </c>
      <c r="AP33" s="3">
        <f>+'Indice PondENGHO'!AP31/'Indice PondENGHO'!AP19-1</f>
        <v>0.42899879541691499</v>
      </c>
      <c r="AQ33" s="3">
        <f>+'Indice PondENGHO'!AQ31/'Indice PondENGHO'!AQ19-1</f>
        <v>0.55214560847236083</v>
      </c>
      <c r="AR33" s="3">
        <f>+'Indice PondENGHO'!AR31/'Indice PondENGHO'!AR19-1</f>
        <v>0.59702340666529841</v>
      </c>
      <c r="AS33" s="3">
        <f>+'Indice PondENGHO'!AS31/'Indice PondENGHO'!AS19-1</f>
        <v>0.62974801649966228</v>
      </c>
      <c r="AT33" s="3">
        <f>+'Indice PondENGHO'!AT31/'Indice PondENGHO'!AT19-1</f>
        <v>0.70632436544518606</v>
      </c>
      <c r="AU33" s="3">
        <f>+'Indice PondENGHO'!AU31/'Indice PondENGHO'!AU19-1</f>
        <v>0.54815773319681149</v>
      </c>
      <c r="AV33" s="3">
        <f>+'Indice PondENGHO'!AV31/'Indice PondENGHO'!AV19-1</f>
        <v>0.4810332225924705</v>
      </c>
      <c r="AW33" s="3">
        <f>+'Indice PondENGHO'!AW31/'Indice PondENGHO'!AW19-1</f>
        <v>0.41780828806921333</v>
      </c>
      <c r="AX33" s="3">
        <f>+'Indice PondENGHO'!AX31/'Indice PondENGHO'!AX19-1</f>
        <v>0.47991457513485902</v>
      </c>
      <c r="AY33" s="11">
        <f>+'Indice PondENGHO'!AY31/'Indice PondENGHO'!AY19-1</f>
        <v>0.62276919237530315</v>
      </c>
      <c r="AZ33" s="10">
        <f>+'Indice PondENGHO'!AZ31/'Indice PondENGHO'!AZ19-1</f>
        <v>0.64508832722629927</v>
      </c>
      <c r="BA33" s="3">
        <f>+'Indice PondENGHO'!BA31/'Indice PondENGHO'!BA19-1</f>
        <v>0.35446372715422592</v>
      </c>
      <c r="BB33" s="3">
        <f>+'Indice PondENGHO'!BB31/'Indice PondENGHO'!BB19-1</f>
        <v>0.43215209811483146</v>
      </c>
      <c r="BC33" s="3">
        <f>+'Indice PondENGHO'!BC31/'Indice PondENGHO'!BC19-1</f>
        <v>0.55055173850768191</v>
      </c>
      <c r="BD33" s="3">
        <f>+'Indice PondENGHO'!BD31/'Indice PondENGHO'!BD19-1</f>
        <v>0.59604642351280868</v>
      </c>
      <c r="BE33" s="3">
        <f>+'Indice PondENGHO'!BE31/'Indice PondENGHO'!BE19-1</f>
        <v>0.62589603157471774</v>
      </c>
      <c r="BF33" s="3">
        <f>+'Indice PondENGHO'!BF31/'Indice PondENGHO'!BF19-1</f>
        <v>0.70771644517834709</v>
      </c>
      <c r="BG33" s="3">
        <f>+'Indice PondENGHO'!BG31/'Indice PondENGHO'!BG19-1</f>
        <v>0.54956612217397804</v>
      </c>
      <c r="BH33" s="3">
        <f>+'Indice PondENGHO'!BH31/'Indice PondENGHO'!BH19-1</f>
        <v>0.48020557743656211</v>
      </c>
      <c r="BI33" s="3">
        <f>+'Indice PondENGHO'!BI31/'Indice PondENGHO'!BI19-1</f>
        <v>0.4305450267785691</v>
      </c>
      <c r="BJ33" s="3">
        <f>+'Indice PondENGHO'!BJ31/'Indice PondENGHO'!BJ19-1</f>
        <v>0.47679062201405054</v>
      </c>
      <c r="BK33" s="11">
        <f>+'Indice PondENGHO'!BK31/'Indice PondENGHO'!BK19-1</f>
        <v>0.61786852806718806</v>
      </c>
      <c r="BL33" s="2">
        <f t="shared" si="1"/>
        <v>43586</v>
      </c>
      <c r="BM33" s="10">
        <f>+'Indice PondENGHO'!BL31/'Indice PondENGHO'!BL19-1</f>
        <v>0.5818763271372227</v>
      </c>
      <c r="BN33" s="3">
        <f>+'Indice PondENGHO'!BM31/'Indice PondENGHO'!BM19-1</f>
        <v>0.57664028346687224</v>
      </c>
      <c r="BO33" s="3">
        <f>+'Indice PondENGHO'!BN31/'Indice PondENGHO'!BN19-1</f>
        <v>0.57461861746083898</v>
      </c>
      <c r="BP33" s="3">
        <f>+'Indice PondENGHO'!BO31/'Indice PondENGHO'!BO19-1</f>
        <v>0.57390923850458542</v>
      </c>
      <c r="BQ33" s="11">
        <f>+'Indice PondENGHO'!BP31/'Indice PondENGHO'!BP19-1</f>
        <v>0.56729215388053933</v>
      </c>
      <c r="BR33" s="10">
        <f>+'Indice PondENGHO'!BQ31/'Indice PondENGHO'!BQ19-1</f>
        <v>0.64919947841596892</v>
      </c>
      <c r="BS33" s="3">
        <f>+'Indice PondENGHO'!BR31/'Indice PondENGHO'!BR19-1</f>
        <v>0.3526105162432549</v>
      </c>
      <c r="BT33" s="3">
        <f>+'Indice PondENGHO'!BS31/'Indice PondENGHO'!BS19-1</f>
        <v>0.4277060310114813</v>
      </c>
      <c r="BU33" s="3">
        <f>+'Indice PondENGHO'!BT31/'Indice PondENGHO'!BT19-1</f>
        <v>0.5546850207468772</v>
      </c>
      <c r="BV33" s="3">
        <f>+'Indice PondENGHO'!BU31/'Indice PondENGHO'!BU19-1</f>
        <v>0.59678280071717404</v>
      </c>
      <c r="BW33" s="3">
        <f>+'Indice PondENGHO'!BV31/'Indice PondENGHO'!BV19-1</f>
        <v>0.6301665660288347</v>
      </c>
      <c r="BX33" s="3">
        <f>+'Indice PondENGHO'!BW31/'Indice PondENGHO'!BW19-1</f>
        <v>0.70568502971818647</v>
      </c>
      <c r="BY33" s="3">
        <f>+'Indice PondENGHO'!BX31/'Indice PondENGHO'!BX19-1</f>
        <v>0.54851739282806089</v>
      </c>
      <c r="BZ33" s="3">
        <f>+'Indice PondENGHO'!BY31/'Indice PondENGHO'!BY19-1</f>
        <v>0.48039325304461467</v>
      </c>
      <c r="CA33" s="3">
        <f>+'Indice PondENGHO'!BZ31/'Indice PondENGHO'!BZ19-1</f>
        <v>0.42363506250485616</v>
      </c>
      <c r="CB33" s="3">
        <f>+'Indice PondENGHO'!CA31/'Indice PondENGHO'!CA19-1</f>
        <v>0.48099046666785061</v>
      </c>
      <c r="CC33" s="11">
        <f>+'Indice PondENGHO'!CB31/'Indice PondENGHO'!CB19-1</f>
        <v>0.62221056724507218</v>
      </c>
      <c r="CD33" s="3">
        <f>+'Indice PondENGHO'!CC31/'Indice PondENGHO'!CC19-1</f>
        <v>0.57328268294071738</v>
      </c>
      <c r="CE33" s="3">
        <f>+'Indice PondENGHO'!CD31/'Indice PondENGHO'!CD19-1</f>
        <v>0.57328268294071738</v>
      </c>
      <c r="CF33" s="3">
        <f>+'[3]Infla Interanual PondENGHO'!CD33</f>
        <v>0.57337605010703752</v>
      </c>
      <c r="CG33" s="3"/>
      <c r="CI33" s="72">
        <f t="shared" si="8"/>
        <v>1.4584173256683375E-2</v>
      </c>
      <c r="CJ33" s="72">
        <f t="shared" si="3"/>
        <v>1.4584173256683375E-2</v>
      </c>
      <c r="CK33" s="72">
        <f t="shared" si="9"/>
        <v>0</v>
      </c>
      <c r="CL33" s="72"/>
      <c r="CM33" s="72"/>
      <c r="CN33" s="72">
        <f>+'[3]Infla Interanual PondENGHO'!CF33</f>
        <v>1.4821998108758283E-2</v>
      </c>
      <c r="CP33" s="72">
        <f t="shared" si="4"/>
        <v>-2.3782485207490822E-4</v>
      </c>
      <c r="CT33" s="73">
        <f t="shared" si="10"/>
        <v>0.5818763271372227</v>
      </c>
      <c r="CU33" s="73">
        <f t="shared" si="11"/>
        <v>0.57664028346687224</v>
      </c>
      <c r="CV33" s="73">
        <f t="shared" si="12"/>
        <v>0.57461861746083898</v>
      </c>
      <c r="CW33" s="73">
        <f t="shared" si="13"/>
        <v>0.57390923850458542</v>
      </c>
      <c r="CX33" s="73">
        <f t="shared" si="14"/>
        <v>0.56729215388053933</v>
      </c>
      <c r="CY33" s="74">
        <f>+'[3]Infla Interanual PondENGHO'!BL33</f>
        <v>0.58213929242993978</v>
      </c>
      <c r="CZ33" s="74">
        <f>+'[3]Infla Interanual PondENGHO'!BM33</f>
        <v>0.57679368283513233</v>
      </c>
      <c r="DA33" s="74">
        <f>+'[3]Infla Interanual PondENGHO'!BN33</f>
        <v>0.5747107385533059</v>
      </c>
      <c r="DB33" s="74">
        <f>+'[3]Infla Interanual PondENGHO'!BO33</f>
        <v>0.57396420514218605</v>
      </c>
      <c r="DC33" s="74">
        <f>+'[3]Infla Interanual PondENGHO'!BP33</f>
        <v>0.5673172943211815</v>
      </c>
      <c r="DE33" s="3">
        <f t="shared" si="5"/>
        <v>-2.6296529271707669E-4</v>
      </c>
      <c r="DF33" s="3">
        <f t="shared" si="16"/>
        <v>-1.533993682600876E-4</v>
      </c>
      <c r="DG33" s="3">
        <f t="shared" si="16"/>
        <v>-9.2121092466923571E-5</v>
      </c>
      <c r="DH33" s="3">
        <f t="shared" si="16"/>
        <v>-5.4966637600628587E-5</v>
      </c>
      <c r="DI33" s="3">
        <f t="shared" si="7"/>
        <v>-2.5140440642168471E-5</v>
      </c>
      <c r="DJ33" s="3">
        <f t="shared" si="15"/>
        <v>-9.3367166320135198E-5</v>
      </c>
    </row>
    <row r="34" spans="1:114" x14ac:dyDescent="0.25">
      <c r="A34" s="2">
        <f t="shared" si="0"/>
        <v>43617</v>
      </c>
      <c r="B34" s="1">
        <f t="shared" si="2"/>
        <v>6</v>
      </c>
      <c r="C34" s="1">
        <v>2019</v>
      </c>
      <c r="D34" s="10">
        <f>+'Indice PondENGHO'!D32/'Indice PondENGHO'!D20-1</f>
        <v>0.61213828084041588</v>
      </c>
      <c r="E34" s="3">
        <f>+'Indice PondENGHO'!E32/'Indice PondENGHO'!E20-1</f>
        <v>0.37369294210539383</v>
      </c>
      <c r="F34" s="3">
        <f>+'Indice PondENGHO'!F32/'Indice PondENGHO'!F20-1</f>
        <v>0.42726806359095959</v>
      </c>
      <c r="G34" s="3">
        <f>+'Indice PondENGHO'!G32/'Indice PondENGHO'!G20-1</f>
        <v>0.5729724708244377</v>
      </c>
      <c r="H34" s="3">
        <f>+'Indice PondENGHO'!H32/'Indice PondENGHO'!H20-1</f>
        <v>0.589618561494055</v>
      </c>
      <c r="I34" s="3">
        <f>+'Indice PondENGHO'!I32/'Indice PondENGHO'!I20-1</f>
        <v>0.63255967541152969</v>
      </c>
      <c r="J34" s="3">
        <f>+'Indice PondENGHO'!J32/'Indice PondENGHO'!J20-1</f>
        <v>0.63447308098741928</v>
      </c>
      <c r="K34" s="3">
        <f>+'Indice PondENGHO'!K32/'Indice PondENGHO'!K20-1</f>
        <v>0.64593586500173439</v>
      </c>
      <c r="L34" s="3">
        <f>+'Indice PondENGHO'!L32/'Indice PondENGHO'!L20-1</f>
        <v>0.49092345812704985</v>
      </c>
      <c r="M34" s="3">
        <f>+'Indice PondENGHO'!M32/'Indice PondENGHO'!M20-1</f>
        <v>0.42038521442326449</v>
      </c>
      <c r="N34" s="3">
        <f>+'Indice PondENGHO'!N32/'Indice PondENGHO'!N20-1</f>
        <v>0.49337138700876748</v>
      </c>
      <c r="O34" s="11">
        <f>+'Indice PondENGHO'!O32/'Indice PondENGHO'!O20-1</f>
        <v>0.61525685406944985</v>
      </c>
      <c r="P34" s="10">
        <f>+'Indice PondENGHO'!P32/'Indice PondENGHO'!P20-1</f>
        <v>0.61036367769545152</v>
      </c>
      <c r="Q34" s="3">
        <f>+'Indice PondENGHO'!Q32/'Indice PondENGHO'!Q20-1</f>
        <v>0.3759392882409307</v>
      </c>
      <c r="R34" s="3">
        <f>+'Indice PondENGHO'!R32/'Indice PondENGHO'!R20-1</f>
        <v>0.42794336848304315</v>
      </c>
      <c r="S34" s="3">
        <f>+'Indice PondENGHO'!S32/'Indice PondENGHO'!S20-1</f>
        <v>0.56218679266294824</v>
      </c>
      <c r="T34" s="3">
        <f>+'Indice PondENGHO'!T32/'Indice PondENGHO'!T20-1</f>
        <v>0.58754759878633256</v>
      </c>
      <c r="U34" s="3">
        <f>+'Indice PondENGHO'!U32/'Indice PondENGHO'!U20-1</f>
        <v>0.62785991290771426</v>
      </c>
      <c r="V34" s="3">
        <f>+'Indice PondENGHO'!V32/'Indice PondENGHO'!V20-1</f>
        <v>0.63468181426418058</v>
      </c>
      <c r="W34" s="3">
        <f>+'Indice PondENGHO'!W32/'Indice PondENGHO'!W20-1</f>
        <v>0.65063929404116116</v>
      </c>
      <c r="X34" s="3">
        <f>+'Indice PondENGHO'!X32/'Indice PondENGHO'!X20-1</f>
        <v>0.48851018396050061</v>
      </c>
      <c r="Y34" s="3">
        <f>+'Indice PondENGHO'!Y32/'Indice PondENGHO'!Y20-1</f>
        <v>0.42996480019369465</v>
      </c>
      <c r="Z34" s="3">
        <f>+'Indice PondENGHO'!Z32/'Indice PondENGHO'!Z20-1</f>
        <v>0.48749446390949092</v>
      </c>
      <c r="AA34" s="11">
        <f>+'Indice PondENGHO'!AA32/'Indice PondENGHO'!AA20-1</f>
        <v>0.60924543958531152</v>
      </c>
      <c r="AB34" s="10">
        <f>+'Indice PondENGHO'!AB32/'Indice PondENGHO'!AB20-1</f>
        <v>0.6088635063472676</v>
      </c>
      <c r="AC34" s="3">
        <f>+'Indice PondENGHO'!AC32/'Indice PondENGHO'!AC20-1</f>
        <v>0.37549169686282879</v>
      </c>
      <c r="AD34" s="3">
        <f>+'Indice PondENGHO'!AD32/'Indice PondENGHO'!AD20-1</f>
        <v>0.4273779800198878</v>
      </c>
      <c r="AE34" s="3">
        <f>+'Indice PondENGHO'!AE32/'Indice PondENGHO'!AE20-1</f>
        <v>0.55617790608055651</v>
      </c>
      <c r="AF34" s="3">
        <f>+'Indice PondENGHO'!AF32/'Indice PondENGHO'!AF20-1</f>
        <v>0.58641564475848962</v>
      </c>
      <c r="AG34" s="3">
        <f>+'Indice PondENGHO'!AG32/'Indice PondENGHO'!AG20-1</f>
        <v>0.62654955888610431</v>
      </c>
      <c r="AH34" s="3">
        <f>+'Indice PondENGHO'!AH32/'Indice PondENGHO'!AH20-1</f>
        <v>0.63514307486399968</v>
      </c>
      <c r="AI34" s="3">
        <f>+'Indice PondENGHO'!AI32/'Indice PondENGHO'!AI20-1</f>
        <v>0.65274550002978038</v>
      </c>
      <c r="AJ34" s="3">
        <f>+'Indice PondENGHO'!AJ32/'Indice PondENGHO'!AJ20-1</f>
        <v>0.48751893522604273</v>
      </c>
      <c r="AK34" s="3">
        <f>+'Indice PondENGHO'!AK32/'Indice PondENGHO'!AK20-1</f>
        <v>0.43207591378901045</v>
      </c>
      <c r="AL34" s="3">
        <f>+'Indice PondENGHO'!AL32/'Indice PondENGHO'!AL20-1</f>
        <v>0.48120174113281577</v>
      </c>
      <c r="AM34" s="11">
        <f>+'Indice PondENGHO'!AM32/'Indice PondENGHO'!AM20-1</f>
        <v>0.60655114554128775</v>
      </c>
      <c r="AN34" s="10">
        <f>+'Indice PondENGHO'!AN32/'Indice PondENGHO'!AN20-1</f>
        <v>0.6082386183118913</v>
      </c>
      <c r="AO34" s="3">
        <f>+'Indice PondENGHO'!AO32/'Indice PondENGHO'!AO20-1</f>
        <v>0.37607005041619224</v>
      </c>
      <c r="AP34" s="3">
        <f>+'Indice PondENGHO'!AP32/'Indice PondENGHO'!AP20-1</f>
        <v>0.428648120641133</v>
      </c>
      <c r="AQ34" s="3">
        <f>+'Indice PondENGHO'!AQ32/'Indice PondENGHO'!AQ20-1</f>
        <v>0.55399077621752557</v>
      </c>
      <c r="AR34" s="3">
        <f>+'Indice PondENGHO'!AR32/'Indice PondENGHO'!AR20-1</f>
        <v>0.58645752870042345</v>
      </c>
      <c r="AS34" s="3">
        <f>+'Indice PondENGHO'!AS32/'Indice PondENGHO'!AS20-1</f>
        <v>0.61703171580597349</v>
      </c>
      <c r="AT34" s="3">
        <f>+'Indice PondENGHO'!AT32/'Indice PondENGHO'!AT20-1</f>
        <v>0.63635020221359229</v>
      </c>
      <c r="AU34" s="3">
        <f>+'Indice PondENGHO'!AU32/'Indice PondENGHO'!AU20-1</f>
        <v>0.6520009095691115</v>
      </c>
      <c r="AV34" s="3">
        <f>+'Indice PondENGHO'!AV32/'Indice PondENGHO'!AV20-1</f>
        <v>0.48522076125283231</v>
      </c>
      <c r="AW34" s="3">
        <f>+'Indice PondENGHO'!AW32/'Indice PondENGHO'!AW20-1</f>
        <v>0.4275516495400129</v>
      </c>
      <c r="AX34" s="3">
        <f>+'Indice PondENGHO'!AX32/'Indice PondENGHO'!AX20-1</f>
        <v>0.47699903742020799</v>
      </c>
      <c r="AY34" s="11">
        <f>+'Indice PondENGHO'!AY32/'Indice PondENGHO'!AY20-1</f>
        <v>0.60574547626653685</v>
      </c>
      <c r="AZ34" s="10">
        <f>+'Indice PondENGHO'!AZ32/'Indice PondENGHO'!AZ20-1</f>
        <v>0.60659128336898993</v>
      </c>
      <c r="BA34" s="3">
        <f>+'Indice PondENGHO'!BA32/'Indice PondENGHO'!BA20-1</f>
        <v>0.37798489451477746</v>
      </c>
      <c r="BB34" s="3">
        <f>+'Indice PondENGHO'!BB32/'Indice PondENGHO'!BB20-1</f>
        <v>0.42954486428402916</v>
      </c>
      <c r="BC34" s="3">
        <f>+'Indice PondENGHO'!BC32/'Indice PondENGHO'!BC20-1</f>
        <v>0.54972023420481153</v>
      </c>
      <c r="BD34" s="3">
        <f>+'Indice PondENGHO'!BD32/'Indice PondENGHO'!BD20-1</f>
        <v>0.58538719743529377</v>
      </c>
      <c r="BE34" s="3">
        <f>+'Indice PondENGHO'!BE32/'Indice PondENGHO'!BE20-1</f>
        <v>0.60876475235703387</v>
      </c>
      <c r="BF34" s="3">
        <f>+'Indice PondENGHO'!BF32/'Indice PondENGHO'!BF20-1</f>
        <v>0.63674768127716508</v>
      </c>
      <c r="BG34" s="3">
        <f>+'Indice PondENGHO'!BG32/'Indice PondENGHO'!BG20-1</f>
        <v>0.65548016039006129</v>
      </c>
      <c r="BH34" s="3">
        <f>+'Indice PondENGHO'!BH32/'Indice PondENGHO'!BH20-1</f>
        <v>0.48178049204606821</v>
      </c>
      <c r="BI34" s="3">
        <f>+'Indice PondENGHO'!BI32/'Indice PondENGHO'!BI20-1</f>
        <v>0.44111105015195262</v>
      </c>
      <c r="BJ34" s="3">
        <f>+'Indice PondENGHO'!BJ32/'Indice PondENGHO'!BJ20-1</f>
        <v>0.47226025312466802</v>
      </c>
      <c r="BK34" s="11">
        <f>+'Indice PondENGHO'!BK32/'Indice PondENGHO'!BK20-1</f>
        <v>0.59983864150493105</v>
      </c>
      <c r="BL34" s="2">
        <f t="shared" si="1"/>
        <v>43617</v>
      </c>
      <c r="BM34" s="10">
        <f>+'Indice PondENGHO'!BL32/'Indice PondENGHO'!BL20-1</f>
        <v>0.56698814294815492</v>
      </c>
      <c r="BN34" s="3">
        <f>+'Indice PondENGHO'!BM32/'Indice PondENGHO'!BM20-1</f>
        <v>0.56218082831360205</v>
      </c>
      <c r="BO34" s="3">
        <f>+'Indice PondENGHO'!BN32/'Indice PondENGHO'!BN20-1</f>
        <v>0.56054516788227748</v>
      </c>
      <c r="BP34" s="3">
        <f>+'Indice PondENGHO'!BO32/'Indice PondENGHO'!BO20-1</f>
        <v>0.55875182611925256</v>
      </c>
      <c r="BQ34" s="11">
        <f>+'Indice PondENGHO'!BP32/'Indice PondENGHO'!BP20-1</f>
        <v>0.55270473801196451</v>
      </c>
      <c r="BR34" s="10">
        <f>+'Indice PondENGHO'!BQ32/'Indice PondENGHO'!BQ20-1</f>
        <v>0.60908967705072836</v>
      </c>
      <c r="BS34" s="3">
        <f>+'Indice PondENGHO'!BR32/'Indice PondENGHO'!BR20-1</f>
        <v>0.3762131793454373</v>
      </c>
      <c r="BT34" s="3">
        <f>+'Indice PondENGHO'!BS32/'Indice PondENGHO'!BS20-1</f>
        <v>0.42836249014824923</v>
      </c>
      <c r="BU34" s="3">
        <f>+'Indice PondENGHO'!BT32/'Indice PondENGHO'!BT20-1</f>
        <v>0.5565084959814075</v>
      </c>
      <c r="BV34" s="3">
        <f>+'Indice PondENGHO'!BU32/'Indice PondENGHO'!BU20-1</f>
        <v>0.58642151855483959</v>
      </c>
      <c r="BW34" s="3">
        <f>+'Indice PondENGHO'!BV32/'Indice PondENGHO'!BV20-1</f>
        <v>0.61768025376308322</v>
      </c>
      <c r="BX34" s="3">
        <f>+'Indice PondENGHO'!BW32/'Indice PondENGHO'!BW20-1</f>
        <v>0.63589566646043583</v>
      </c>
      <c r="BY34" s="3">
        <f>+'Indice PondENGHO'!BX32/'Indice PondENGHO'!BX20-1</f>
        <v>0.65221947547401027</v>
      </c>
      <c r="BZ34" s="3">
        <f>+'Indice PondENGHO'!BY32/'Indice PondENGHO'!BY20-1</f>
        <v>0.48538392396971419</v>
      </c>
      <c r="CA34" s="3">
        <f>+'Indice PondENGHO'!BZ32/'Indice PondENGHO'!BZ20-1</f>
        <v>0.43357305015237158</v>
      </c>
      <c r="CB34" s="3">
        <f>+'Indice PondENGHO'!CA32/'Indice PondENGHO'!CA20-1</f>
        <v>0.47833015123364619</v>
      </c>
      <c r="CC34" s="11">
        <f>+'Indice PondENGHO'!CB32/'Indice PondENGHO'!CB20-1</f>
        <v>0.605108261286053</v>
      </c>
      <c r="CD34" s="3">
        <f>+'Indice PondENGHO'!CC32/'Indice PondENGHO'!CC20-1</f>
        <v>0.55864480250782389</v>
      </c>
      <c r="CE34" s="3">
        <f>+'Indice PondENGHO'!CD32/'Indice PondENGHO'!CD20-1</f>
        <v>0.55864480250782389</v>
      </c>
      <c r="CF34" s="3">
        <f>+'[3]Infla Interanual PondENGHO'!CD34</f>
        <v>0.55845096257035842</v>
      </c>
      <c r="CG34" s="3"/>
      <c r="CI34" s="72">
        <f t="shared" si="8"/>
        <v>1.4283404936190403E-2</v>
      </c>
      <c r="CJ34" s="72">
        <f t="shared" si="3"/>
        <v>1.4283404936190403E-2</v>
      </c>
      <c r="CK34" s="72">
        <f t="shared" si="9"/>
        <v>0</v>
      </c>
      <c r="CL34" s="72"/>
      <c r="CM34" s="72"/>
      <c r="CN34" s="72">
        <f>+'[3]Infla Interanual PondENGHO'!CF34</f>
        <v>1.4152417988368526E-2</v>
      </c>
      <c r="CP34" s="72">
        <f t="shared" si="4"/>
        <v>1.3098694782187614E-4</v>
      </c>
      <c r="CT34" s="73">
        <f t="shared" si="10"/>
        <v>0.56698814294815492</v>
      </c>
      <c r="CU34" s="73">
        <f t="shared" si="11"/>
        <v>0.56218082831360205</v>
      </c>
      <c r="CV34" s="73">
        <f t="shared" si="12"/>
        <v>0.56054516788227748</v>
      </c>
      <c r="CW34" s="73">
        <f t="shared" si="13"/>
        <v>0.55875182611925256</v>
      </c>
      <c r="CX34" s="73">
        <f t="shared" si="14"/>
        <v>0.55270473801196451</v>
      </c>
      <c r="CY34" s="74">
        <f>+'[3]Infla Interanual PondENGHO'!BL34</f>
        <v>0.5667272335607989</v>
      </c>
      <c r="CZ34" s="74">
        <f>+'[3]Infla Interanual PondENGHO'!BM34</f>
        <v>0.56196399254279816</v>
      </c>
      <c r="DA34" s="74">
        <f>+'[3]Infla Interanual PondENGHO'!BN34</f>
        <v>0.5603057277977046</v>
      </c>
      <c r="DB34" s="74">
        <f>+'[3]Infla Interanual PondENGHO'!BO34</f>
        <v>0.55855632331943372</v>
      </c>
      <c r="DC34" s="74">
        <f>+'[3]Infla Interanual PondENGHO'!BP34</f>
        <v>0.55257481557243038</v>
      </c>
      <c r="DE34" s="3">
        <f t="shared" si="5"/>
        <v>2.6090938735601199E-4</v>
      </c>
      <c r="DF34" s="3">
        <f t="shared" si="16"/>
        <v>2.1683577080389149E-4</v>
      </c>
      <c r="DG34" s="3">
        <f t="shared" si="16"/>
        <v>2.394400845728839E-4</v>
      </c>
      <c r="DH34" s="3">
        <f t="shared" si="16"/>
        <v>1.9550279981883634E-4</v>
      </c>
      <c r="DI34" s="3">
        <f t="shared" si="7"/>
        <v>1.2992243953413585E-4</v>
      </c>
      <c r="DJ34" s="3">
        <f t="shared" si="15"/>
        <v>1.9383993746546757E-4</v>
      </c>
    </row>
    <row r="35" spans="1:114" x14ac:dyDescent="0.25">
      <c r="A35" s="2">
        <f t="shared" si="0"/>
        <v>43647</v>
      </c>
      <c r="B35" s="1">
        <f t="shared" si="2"/>
        <v>7</v>
      </c>
      <c r="C35" s="1">
        <v>2019</v>
      </c>
      <c r="D35" s="10">
        <f>+'Indice PondENGHO'!D33/'Indice PondENGHO'!D21-1</f>
        <v>0.58190797706551556</v>
      </c>
      <c r="E35" s="3">
        <f>+'Indice PondENGHO'!E33/'Indice PondENGHO'!E21-1</f>
        <v>0.3505186334992112</v>
      </c>
      <c r="F35" s="3">
        <f>+'Indice PondENGHO'!F33/'Indice PondENGHO'!F21-1</f>
        <v>0.42969512405453436</v>
      </c>
      <c r="G35" s="3">
        <f>+'Indice PondENGHO'!G33/'Indice PondENGHO'!G21-1</f>
        <v>0.58720471773951211</v>
      </c>
      <c r="H35" s="3">
        <f>+'Indice PondENGHO'!H33/'Indice PondENGHO'!H21-1</f>
        <v>0.56486709882785235</v>
      </c>
      <c r="I35" s="3">
        <f>+'Indice PondENGHO'!I33/'Indice PondENGHO'!I21-1</f>
        <v>0.65136926608668566</v>
      </c>
      <c r="J35" s="3">
        <f>+'Indice PondENGHO'!J33/'Indice PondENGHO'!J21-1</f>
        <v>0.57263863061635245</v>
      </c>
      <c r="K35" s="3">
        <f>+'Indice PondENGHO'!K33/'Indice PondENGHO'!K21-1</f>
        <v>0.63611488994760412</v>
      </c>
      <c r="L35" s="3">
        <f>+'Indice PondENGHO'!L33/'Indice PondENGHO'!L21-1</f>
        <v>0.47450296119548718</v>
      </c>
      <c r="M35" s="3">
        <f>+'Indice PondENGHO'!M33/'Indice PondENGHO'!M21-1</f>
        <v>0.42333856791617186</v>
      </c>
      <c r="N35" s="3">
        <f>+'Indice PondENGHO'!N33/'Indice PondENGHO'!N21-1</f>
        <v>0.49424516045681743</v>
      </c>
      <c r="O35" s="11">
        <f>+'Indice PondENGHO'!O33/'Indice PondENGHO'!O21-1</f>
        <v>0.596863714716656</v>
      </c>
      <c r="P35" s="10">
        <f>+'Indice PondENGHO'!P33/'Indice PondENGHO'!P21-1</f>
        <v>0.58139683799503783</v>
      </c>
      <c r="Q35" s="3">
        <f>+'Indice PondENGHO'!Q33/'Indice PondENGHO'!Q21-1</f>
        <v>0.353358045266565</v>
      </c>
      <c r="R35" s="3">
        <f>+'Indice PondENGHO'!R33/'Indice PondENGHO'!R21-1</f>
        <v>0.43176152463377648</v>
      </c>
      <c r="S35" s="3">
        <f>+'Indice PondENGHO'!S33/'Indice PondENGHO'!S21-1</f>
        <v>0.57934554375237912</v>
      </c>
      <c r="T35" s="3">
        <f>+'Indice PondENGHO'!T33/'Indice PondENGHO'!T21-1</f>
        <v>0.56234587229484734</v>
      </c>
      <c r="U35" s="3">
        <f>+'Indice PondENGHO'!U33/'Indice PondENGHO'!U21-1</f>
        <v>0.64717277409927343</v>
      </c>
      <c r="V35" s="3">
        <f>+'Indice PondENGHO'!V33/'Indice PondENGHO'!V21-1</f>
        <v>0.57328081862062175</v>
      </c>
      <c r="W35" s="3">
        <f>+'Indice PondENGHO'!W33/'Indice PondENGHO'!W21-1</f>
        <v>0.64161760144406088</v>
      </c>
      <c r="X35" s="3">
        <f>+'Indice PondENGHO'!X33/'Indice PondENGHO'!X21-1</f>
        <v>0.47141467149277938</v>
      </c>
      <c r="Y35" s="3">
        <f>+'Indice PondENGHO'!Y33/'Indice PondENGHO'!Y21-1</f>
        <v>0.43061208062238276</v>
      </c>
      <c r="Z35" s="3">
        <f>+'Indice PondENGHO'!Z33/'Indice PondENGHO'!Z21-1</f>
        <v>0.48846790954348607</v>
      </c>
      <c r="AA35" s="11">
        <f>+'Indice PondENGHO'!AA33/'Indice PondENGHO'!AA21-1</f>
        <v>0.59049382193612976</v>
      </c>
      <c r="AB35" s="10">
        <f>+'Indice PondENGHO'!AB33/'Indice PondENGHO'!AB21-1</f>
        <v>0.58101203228883391</v>
      </c>
      <c r="AC35" s="3">
        <f>+'Indice PondENGHO'!AC33/'Indice PondENGHO'!AC21-1</f>
        <v>0.3524155104867388</v>
      </c>
      <c r="AD35" s="3">
        <f>+'Indice PondENGHO'!AD33/'Indice PondENGHO'!AD21-1</f>
        <v>0.43181434154825737</v>
      </c>
      <c r="AE35" s="3">
        <f>+'Indice PondENGHO'!AE33/'Indice PondENGHO'!AE21-1</f>
        <v>0.5733712385608698</v>
      </c>
      <c r="AF35" s="3">
        <f>+'Indice PondENGHO'!AF33/'Indice PondENGHO'!AF21-1</f>
        <v>0.56112763097568563</v>
      </c>
      <c r="AG35" s="3">
        <f>+'Indice PondENGHO'!AG33/'Indice PondENGHO'!AG21-1</f>
        <v>0.64641867370471373</v>
      </c>
      <c r="AH35" s="3">
        <f>+'Indice PondENGHO'!AH33/'Indice PondENGHO'!AH21-1</f>
        <v>0.57391633192364622</v>
      </c>
      <c r="AI35" s="3">
        <f>+'Indice PondENGHO'!AI33/'Indice PondENGHO'!AI21-1</f>
        <v>0.64419659320052403</v>
      </c>
      <c r="AJ35" s="3">
        <f>+'Indice PondENGHO'!AJ33/'Indice PondENGHO'!AJ21-1</f>
        <v>0.469836458009953</v>
      </c>
      <c r="AK35" s="3">
        <f>+'Indice PondENGHO'!AK33/'Indice PondENGHO'!AK21-1</f>
        <v>0.43226367823905276</v>
      </c>
      <c r="AL35" s="3">
        <f>+'Indice PondENGHO'!AL33/'Indice PondENGHO'!AL21-1</f>
        <v>0.48196990128301187</v>
      </c>
      <c r="AM35" s="11">
        <f>+'Indice PondENGHO'!AM33/'Indice PondENGHO'!AM21-1</f>
        <v>0.58750953800986427</v>
      </c>
      <c r="AN35" s="10">
        <f>+'Indice PondENGHO'!AN33/'Indice PondENGHO'!AN21-1</f>
        <v>0.58119528983696278</v>
      </c>
      <c r="AO35" s="3">
        <f>+'Indice PondENGHO'!AO33/'Indice PondENGHO'!AO21-1</f>
        <v>0.35330346223840703</v>
      </c>
      <c r="AP35" s="3">
        <f>+'Indice PondENGHO'!AP33/'Indice PondENGHO'!AP21-1</f>
        <v>0.43526717173738971</v>
      </c>
      <c r="AQ35" s="3">
        <f>+'Indice PondENGHO'!AQ33/'Indice PondENGHO'!AQ21-1</f>
        <v>0.57194869910546386</v>
      </c>
      <c r="AR35" s="3">
        <f>+'Indice PondENGHO'!AR33/'Indice PondENGHO'!AR21-1</f>
        <v>0.56096385438958407</v>
      </c>
      <c r="AS35" s="3">
        <f>+'Indice PondENGHO'!AS33/'Indice PondENGHO'!AS21-1</f>
        <v>0.63772172025532314</v>
      </c>
      <c r="AT35" s="3">
        <f>+'Indice PondENGHO'!AT33/'Indice PondENGHO'!AT21-1</f>
        <v>0.57411165585943591</v>
      </c>
      <c r="AU35" s="3">
        <f>+'Indice PondENGHO'!AU33/'Indice PondENGHO'!AU21-1</f>
        <v>0.6443197298364074</v>
      </c>
      <c r="AV35" s="3">
        <f>+'Indice PondENGHO'!AV33/'Indice PondENGHO'!AV21-1</f>
        <v>0.46796392216838401</v>
      </c>
      <c r="AW35" s="3">
        <f>+'Indice PondENGHO'!AW33/'Indice PondENGHO'!AW21-1</f>
        <v>0.42797719057278849</v>
      </c>
      <c r="AX35" s="3">
        <f>+'Indice PondENGHO'!AX33/'Indice PondENGHO'!AX21-1</f>
        <v>0.47838201473922082</v>
      </c>
      <c r="AY35" s="11">
        <f>+'Indice PondENGHO'!AY33/'Indice PondENGHO'!AY21-1</f>
        <v>0.58691137953328032</v>
      </c>
      <c r="AZ35" s="10">
        <f>+'Indice PondENGHO'!AZ33/'Indice PondENGHO'!AZ21-1</f>
        <v>0.58071486622715396</v>
      </c>
      <c r="BA35" s="3">
        <f>+'Indice PondENGHO'!BA33/'Indice PondENGHO'!BA21-1</f>
        <v>0.35576704045703234</v>
      </c>
      <c r="BB35" s="3">
        <f>+'Indice PondENGHO'!BB33/'Indice PondENGHO'!BB21-1</f>
        <v>0.43824881562669571</v>
      </c>
      <c r="BC35" s="3">
        <f>+'Indice PondENGHO'!BC33/'Indice PondENGHO'!BC21-1</f>
        <v>0.57014698458248514</v>
      </c>
      <c r="BD35" s="3">
        <f>+'Indice PondENGHO'!BD33/'Indice PondENGHO'!BD21-1</f>
        <v>0.55855223134332821</v>
      </c>
      <c r="BE35" s="3">
        <f>+'Indice PondENGHO'!BE33/'Indice PondENGHO'!BE21-1</f>
        <v>0.63025550837326283</v>
      </c>
      <c r="BF35" s="3">
        <f>+'Indice PondENGHO'!BF33/'Indice PondENGHO'!BF21-1</f>
        <v>0.57390589391365188</v>
      </c>
      <c r="BG35" s="3">
        <f>+'Indice PondENGHO'!BG33/'Indice PondENGHO'!BG21-1</f>
        <v>0.64878967868143667</v>
      </c>
      <c r="BH35" s="3">
        <f>+'Indice PondENGHO'!BH33/'Indice PondENGHO'!BH21-1</f>
        <v>0.46500422976177425</v>
      </c>
      <c r="BI35" s="3">
        <f>+'Indice PondENGHO'!BI33/'Indice PondENGHO'!BI21-1</f>
        <v>0.44002442187366886</v>
      </c>
      <c r="BJ35" s="3">
        <f>+'Indice PondENGHO'!BJ33/'Indice PondENGHO'!BJ21-1</f>
        <v>0.47294114169716539</v>
      </c>
      <c r="BK35" s="11">
        <f>+'Indice PondENGHO'!BK33/'Indice PondENGHO'!BK21-1</f>
        <v>0.58044812773844612</v>
      </c>
      <c r="BL35" s="2">
        <f t="shared" si="1"/>
        <v>43647</v>
      </c>
      <c r="BM35" s="10">
        <f>+'Indice PondENGHO'!BL33/'Indice PondENGHO'!BL21-1</f>
        <v>0.54969569107216842</v>
      </c>
      <c r="BN35" s="3">
        <f>+'Indice PondENGHO'!BM33/'Indice PondENGHO'!BM21-1</f>
        <v>0.54632245948501645</v>
      </c>
      <c r="BO35" s="3">
        <f>+'Indice PondENGHO'!BN33/'Indice PondENGHO'!BN21-1</f>
        <v>0.54617932635963551</v>
      </c>
      <c r="BP35" s="3">
        <f>+'Indice PondENGHO'!BO33/'Indice PondENGHO'!BO21-1</f>
        <v>0.54468654213748136</v>
      </c>
      <c r="BQ35" s="11">
        <f>+'Indice PondENGHO'!BP33/'Indice PondENGHO'!BP21-1</f>
        <v>0.54053575117948527</v>
      </c>
      <c r="BR35" s="10">
        <f>+'Indice PondENGHO'!BQ33/'Indice PondENGHO'!BQ21-1</f>
        <v>0.581216515280637</v>
      </c>
      <c r="BS35" s="3">
        <f>+'Indice PondENGHO'!BR33/'Indice PondENGHO'!BR21-1</f>
        <v>0.35354039807043258</v>
      </c>
      <c r="BT35" s="3">
        <f>+'Indice PondENGHO'!BS33/'Indice PondENGHO'!BS21-1</f>
        <v>0.43413088552905843</v>
      </c>
      <c r="BU35" s="3">
        <f>+'Indice PondENGHO'!BT33/'Indice PondENGHO'!BT21-1</f>
        <v>0.5745791623565204</v>
      </c>
      <c r="BV35" s="3">
        <f>+'Indice PondENGHO'!BU33/'Indice PondENGHO'!BU21-1</f>
        <v>0.56050251930813033</v>
      </c>
      <c r="BW35" s="3">
        <f>+'Indice PondENGHO'!BV33/'Indice PondENGHO'!BV21-1</f>
        <v>0.6382644758047471</v>
      </c>
      <c r="BX35" s="3">
        <f>+'Indice PondENGHO'!BW33/'Indice PondENGHO'!BW21-1</f>
        <v>0.573760015160099</v>
      </c>
      <c r="BY35" s="3">
        <f>+'Indice PondENGHO'!BX33/'Indice PondENGHO'!BX21-1</f>
        <v>0.64417477110061983</v>
      </c>
      <c r="BZ35" s="3">
        <f>+'Indice PondENGHO'!BY33/'Indice PondENGHO'!BY21-1</f>
        <v>0.46834648461157524</v>
      </c>
      <c r="CA35" s="3">
        <f>+'Indice PondENGHO'!BZ33/'Indice PondENGHO'!BZ21-1</f>
        <v>0.43355246945954407</v>
      </c>
      <c r="CB35" s="3">
        <f>+'Indice PondENGHO'!CA33/'Indice PondENGHO'!CA21-1</f>
        <v>0.47924204043491425</v>
      </c>
      <c r="CC35" s="11">
        <f>+'Indice PondENGHO'!CB33/'Indice PondENGHO'!CB21-1</f>
        <v>0.58608558622604812</v>
      </c>
      <c r="CD35" s="3">
        <f>+'Indice PondENGHO'!CC33/'Indice PondENGHO'!CC21-1</f>
        <v>0.54447283361050181</v>
      </c>
      <c r="CE35" s="3">
        <f>+'Indice PondENGHO'!CD33/'Indice PondENGHO'!CD21-1</f>
        <v>0.54447257462986598</v>
      </c>
      <c r="CF35" s="3">
        <f>+'[3]Infla Interanual PondENGHO'!CD35</f>
        <v>0.5447567274492795</v>
      </c>
      <c r="CG35" s="3"/>
      <c r="CI35" s="72">
        <f t="shared" si="8"/>
        <v>9.1599398926831554E-3</v>
      </c>
      <c r="CJ35" s="72">
        <f t="shared" si="3"/>
        <v>9.1599398926831554E-3</v>
      </c>
      <c r="CK35" s="72">
        <f t="shared" si="9"/>
        <v>0</v>
      </c>
      <c r="CL35" s="72"/>
      <c r="CM35" s="72"/>
      <c r="CN35" s="72">
        <f>+'[3]Infla Interanual PondENGHO'!CF35</f>
        <v>9.1338820099562401E-3</v>
      </c>
      <c r="CP35" s="72">
        <f t="shared" si="4"/>
        <v>2.6057882726915338E-5</v>
      </c>
      <c r="CT35" s="73">
        <f t="shared" si="10"/>
        <v>0.54969569107216842</v>
      </c>
      <c r="CU35" s="73">
        <f t="shared" si="11"/>
        <v>0.54632245948501645</v>
      </c>
      <c r="CV35" s="73">
        <f t="shared" si="12"/>
        <v>0.54617932635963551</v>
      </c>
      <c r="CW35" s="73">
        <f t="shared" si="13"/>
        <v>0.54468654213748136</v>
      </c>
      <c r="CX35" s="73">
        <f t="shared" si="14"/>
        <v>0.54053575117948527</v>
      </c>
      <c r="CY35" s="74">
        <f>+'[3]Infla Interanual PondENGHO'!BL35</f>
        <v>0.54996528368649189</v>
      </c>
      <c r="CZ35" s="74">
        <f>+'[3]Infla Interanual PondENGHO'!BM35</f>
        <v>0.54661398552365004</v>
      </c>
      <c r="DA35" s="74">
        <f>+'[3]Infla Interanual PondENGHO'!BN35</f>
        <v>0.54646249929840862</v>
      </c>
      <c r="DB35" s="74">
        <f>+'[3]Infla Interanual PondENGHO'!BO35</f>
        <v>0.54496750353104928</v>
      </c>
      <c r="DC35" s="74">
        <f>+'[3]Infla Interanual PondENGHO'!BP35</f>
        <v>0.54083140167653565</v>
      </c>
      <c r="DE35" s="3">
        <f t="shared" si="5"/>
        <v>-2.6959261432346615E-4</v>
      </c>
      <c r="DF35" s="3">
        <f t="shared" si="16"/>
        <v>-2.9152603863358273E-4</v>
      </c>
      <c r="DG35" s="3">
        <f t="shared" si="16"/>
        <v>-2.83172938773113E-4</v>
      </c>
      <c r="DH35" s="3">
        <f t="shared" si="16"/>
        <v>-2.8096139356792449E-4</v>
      </c>
      <c r="DI35" s="3">
        <f t="shared" si="7"/>
        <v>-2.9565049705038149E-4</v>
      </c>
      <c r="DJ35" s="3">
        <f t="shared" si="15"/>
        <v>-2.84152819413519E-4</v>
      </c>
    </row>
    <row r="36" spans="1:114" x14ac:dyDescent="0.25">
      <c r="A36" s="2">
        <f t="shared" si="0"/>
        <v>43678</v>
      </c>
      <c r="B36" s="1">
        <f t="shared" si="2"/>
        <v>8</v>
      </c>
      <c r="C36" s="1">
        <v>2019</v>
      </c>
      <c r="D36" s="10">
        <f>+'Indice PondENGHO'!D34/'Indice PondENGHO'!D22-1</f>
        <v>0.58904102765545452</v>
      </c>
      <c r="E36" s="3">
        <f>+'Indice PondENGHO'!E34/'Indice PondENGHO'!E22-1</f>
        <v>0.38913621380479491</v>
      </c>
      <c r="F36" s="3">
        <f>+'Indice PondENGHO'!F34/'Indice PondENGHO'!F22-1</f>
        <v>0.46744464222729798</v>
      </c>
      <c r="G36" s="3">
        <f>+'Indice PondENGHO'!G34/'Indice PondENGHO'!G22-1</f>
        <v>0.53231130771572754</v>
      </c>
      <c r="H36" s="3">
        <f>+'Indice PondENGHO'!H34/'Indice PondENGHO'!H22-1</f>
        <v>0.61118950594045063</v>
      </c>
      <c r="I36" s="3">
        <f>+'Indice PondENGHO'!I34/'Indice PondENGHO'!I22-1</f>
        <v>0.6718370225630812</v>
      </c>
      <c r="J36" s="3">
        <f>+'Indice PondENGHO'!J34/'Indice PondENGHO'!J22-1</f>
        <v>0.56591012545711616</v>
      </c>
      <c r="K36" s="3">
        <f>+'Indice PondENGHO'!K34/'Indice PondENGHO'!K22-1</f>
        <v>0.48607633314430099</v>
      </c>
      <c r="L36" s="3">
        <f>+'Indice PondENGHO'!L34/'Indice PondENGHO'!L22-1</f>
        <v>0.48149924509456388</v>
      </c>
      <c r="M36" s="3">
        <f>+'Indice PondENGHO'!M34/'Indice PondENGHO'!M22-1</f>
        <v>0.43220743790065663</v>
      </c>
      <c r="N36" s="3">
        <f>+'Indice PondENGHO'!N34/'Indice PondENGHO'!N22-1</f>
        <v>0.51157297010825586</v>
      </c>
      <c r="O36" s="11">
        <f>+'Indice PondENGHO'!O34/'Indice PondENGHO'!O22-1</f>
        <v>0.59522189496040534</v>
      </c>
      <c r="P36" s="10">
        <f>+'Indice PondENGHO'!P34/'Indice PondENGHO'!P22-1</f>
        <v>0.58895330292232262</v>
      </c>
      <c r="Q36" s="3">
        <f>+'Indice PondENGHO'!Q34/'Indice PondENGHO'!Q22-1</f>
        <v>0.39237861242539318</v>
      </c>
      <c r="R36" s="3">
        <f>+'Indice PondENGHO'!R34/'Indice PondENGHO'!R22-1</f>
        <v>0.4692996480975391</v>
      </c>
      <c r="S36" s="3">
        <f>+'Indice PondENGHO'!S34/'Indice PondENGHO'!S22-1</f>
        <v>0.52259813511033082</v>
      </c>
      <c r="T36" s="3">
        <f>+'Indice PondENGHO'!T34/'Indice PondENGHO'!T22-1</f>
        <v>0.6075630980736284</v>
      </c>
      <c r="U36" s="3">
        <f>+'Indice PondENGHO'!U34/'Indice PondENGHO'!U22-1</f>
        <v>0.66595352357812665</v>
      </c>
      <c r="V36" s="3">
        <f>+'Indice PondENGHO'!V34/'Indice PondENGHO'!V22-1</f>
        <v>0.56864605140285307</v>
      </c>
      <c r="W36" s="3">
        <f>+'Indice PondENGHO'!W34/'Indice PondENGHO'!W22-1</f>
        <v>0.48415694210335092</v>
      </c>
      <c r="X36" s="3">
        <f>+'Indice PondENGHO'!X34/'Indice PondENGHO'!X22-1</f>
        <v>0.47746578388979399</v>
      </c>
      <c r="Y36" s="3">
        <f>+'Indice PondENGHO'!Y34/'Indice PondENGHO'!Y22-1</f>
        <v>0.43603292219205869</v>
      </c>
      <c r="Z36" s="3">
        <f>+'Indice PondENGHO'!Z34/'Indice PondENGHO'!Z22-1</f>
        <v>0.50652811743276582</v>
      </c>
      <c r="AA36" s="11">
        <f>+'Indice PondENGHO'!AA34/'Indice PondENGHO'!AA22-1</f>
        <v>0.58532858153632827</v>
      </c>
      <c r="AB36" s="10">
        <f>+'Indice PondENGHO'!AB34/'Indice PondENGHO'!AB22-1</f>
        <v>0.58858490556621845</v>
      </c>
      <c r="AC36" s="3">
        <f>+'Indice PondENGHO'!AC34/'Indice PondENGHO'!AC22-1</f>
        <v>0.39083519803380962</v>
      </c>
      <c r="AD36" s="3">
        <f>+'Indice PondENGHO'!AD34/'Indice PondENGHO'!AD22-1</f>
        <v>0.46951032311443086</v>
      </c>
      <c r="AE36" s="3">
        <f>+'Indice PondENGHO'!AE34/'Indice PondENGHO'!AE22-1</f>
        <v>0.51799185455990293</v>
      </c>
      <c r="AF36" s="3">
        <f>+'Indice PondENGHO'!AF34/'Indice PondENGHO'!AF22-1</f>
        <v>0.60522858262385126</v>
      </c>
      <c r="AG36" s="3">
        <f>+'Indice PondENGHO'!AG34/'Indice PondENGHO'!AG22-1</f>
        <v>0.66577946100696028</v>
      </c>
      <c r="AH36" s="3">
        <f>+'Indice PondENGHO'!AH34/'Indice PondENGHO'!AH22-1</f>
        <v>0.56956716850042599</v>
      </c>
      <c r="AI36" s="3">
        <f>+'Indice PondENGHO'!AI34/'Indice PondENGHO'!AI22-1</f>
        <v>0.48238086210616937</v>
      </c>
      <c r="AJ36" s="3">
        <f>+'Indice PondENGHO'!AJ34/'Indice PondENGHO'!AJ22-1</f>
        <v>0.47433479628840702</v>
      </c>
      <c r="AK36" s="3">
        <f>+'Indice PondENGHO'!AK34/'Indice PondENGHO'!AK22-1</f>
        <v>0.43661852876617124</v>
      </c>
      <c r="AL36" s="3">
        <f>+'Indice PondENGHO'!AL34/'Indice PondENGHO'!AL22-1</f>
        <v>0.49933335673881762</v>
      </c>
      <c r="AM36" s="11">
        <f>+'Indice PondENGHO'!AM34/'Indice PondENGHO'!AM22-1</f>
        <v>0.58098193144829224</v>
      </c>
      <c r="AN36" s="10">
        <f>+'Indice PondENGHO'!AN34/'Indice PondENGHO'!AN22-1</f>
        <v>0.5887812857046375</v>
      </c>
      <c r="AO36" s="3">
        <f>+'Indice PondENGHO'!AO34/'Indice PondENGHO'!AO22-1</f>
        <v>0.39202525094840746</v>
      </c>
      <c r="AP36" s="3">
        <f>+'Indice PondENGHO'!AP34/'Indice PondENGHO'!AP22-1</f>
        <v>0.4718462512587227</v>
      </c>
      <c r="AQ36" s="3">
        <f>+'Indice PondENGHO'!AQ34/'Indice PondENGHO'!AQ22-1</f>
        <v>0.51555035413846673</v>
      </c>
      <c r="AR36" s="3">
        <f>+'Indice PondENGHO'!AR34/'Indice PondENGHO'!AR22-1</f>
        <v>0.60490641756177799</v>
      </c>
      <c r="AS36" s="3">
        <f>+'Indice PondENGHO'!AS34/'Indice PondENGHO'!AS22-1</f>
        <v>0.65440573007495995</v>
      </c>
      <c r="AT36" s="3">
        <f>+'Indice PondENGHO'!AT34/'Indice PondENGHO'!AT22-1</f>
        <v>0.57277695757152425</v>
      </c>
      <c r="AU36" s="3">
        <f>+'Indice PondENGHO'!AU34/'Indice PondENGHO'!AU22-1</f>
        <v>0.48188246228474285</v>
      </c>
      <c r="AV36" s="3">
        <f>+'Indice PondENGHO'!AV34/'Indice PondENGHO'!AV22-1</f>
        <v>0.47690868257873453</v>
      </c>
      <c r="AW36" s="3">
        <f>+'Indice PondENGHO'!AW34/'Indice PondENGHO'!AW22-1</f>
        <v>0.43324336734363911</v>
      </c>
      <c r="AX36" s="3">
        <f>+'Indice PondENGHO'!AX34/'Indice PondENGHO'!AX22-1</f>
        <v>0.4955930078296773</v>
      </c>
      <c r="AY36" s="11">
        <f>+'Indice PondENGHO'!AY34/'Indice PondENGHO'!AY22-1</f>
        <v>0.57875407803765699</v>
      </c>
      <c r="AZ36" s="10">
        <f>+'Indice PondENGHO'!AZ34/'Indice PondENGHO'!AZ22-1</f>
        <v>0.58859407990279422</v>
      </c>
      <c r="BA36" s="3">
        <f>+'Indice PondENGHO'!BA34/'Indice PondENGHO'!BA22-1</f>
        <v>0.395178996693337</v>
      </c>
      <c r="BB36" s="3">
        <f>+'Indice PondENGHO'!BB34/'Indice PondENGHO'!BB22-1</f>
        <v>0.47390590534837806</v>
      </c>
      <c r="BC36" s="3">
        <f>+'Indice PondENGHO'!BC34/'Indice PondENGHO'!BC22-1</f>
        <v>0.50796939237045025</v>
      </c>
      <c r="BD36" s="3">
        <f>+'Indice PondENGHO'!BD34/'Indice PondENGHO'!BD22-1</f>
        <v>0.60294578508536589</v>
      </c>
      <c r="BE36" s="3">
        <f>+'Indice PondENGHO'!BE34/'Indice PondENGHO'!BE22-1</f>
        <v>0.64474691660273198</v>
      </c>
      <c r="BF36" s="3">
        <f>+'Indice PondENGHO'!BF34/'Indice PondENGHO'!BF22-1</f>
        <v>0.57444170954665963</v>
      </c>
      <c r="BG36" s="3">
        <f>+'Indice PondENGHO'!BG34/'Indice PondENGHO'!BG22-1</f>
        <v>0.48029923584142731</v>
      </c>
      <c r="BH36" s="3">
        <f>+'Indice PondENGHO'!BH34/'Indice PondENGHO'!BH22-1</f>
        <v>0.47885874952169338</v>
      </c>
      <c r="BI36" s="3">
        <f>+'Indice PondENGHO'!BI34/'Indice PondENGHO'!BI22-1</f>
        <v>0.44310854180050319</v>
      </c>
      <c r="BJ36" s="3">
        <f>+'Indice PondENGHO'!BJ34/'Indice PondENGHO'!BJ22-1</f>
        <v>0.48850354107772787</v>
      </c>
      <c r="BK36" s="11">
        <f>+'Indice PondENGHO'!BK34/'Indice PondENGHO'!BK22-1</f>
        <v>0.56851113066375314</v>
      </c>
      <c r="BL36" s="2">
        <f t="shared" si="1"/>
        <v>43678</v>
      </c>
      <c r="BM36" s="10">
        <f>+'Indice PondENGHO'!BL34/'Indice PondENGHO'!BL22-1</f>
        <v>0.55132565835707803</v>
      </c>
      <c r="BN36" s="3">
        <f>+'Indice PondENGHO'!BM34/'Indice PondENGHO'!BM22-1</f>
        <v>0.54649099833320247</v>
      </c>
      <c r="BO36" s="3">
        <f>+'Indice PondENGHO'!BN34/'Indice PondENGHO'!BN22-1</f>
        <v>0.5461040480309034</v>
      </c>
      <c r="BP36" s="3">
        <f>+'Indice PondENGHO'!BO34/'Indice PondENGHO'!BO22-1</f>
        <v>0.54543417410841077</v>
      </c>
      <c r="BQ36" s="11">
        <f>+'Indice PondENGHO'!BP34/'Indice PondENGHO'!BP22-1</f>
        <v>0.54169961484663109</v>
      </c>
      <c r="BR36" s="10">
        <f>+'Indice PondENGHO'!BQ34/'Indice PondENGHO'!BQ22-1</f>
        <v>0.58877945037675405</v>
      </c>
      <c r="BS36" s="3">
        <f>+'Indice PondENGHO'!BR34/'Indice PondENGHO'!BR22-1</f>
        <v>0.3924624487412447</v>
      </c>
      <c r="BT36" s="3">
        <f>+'Indice PondENGHO'!BS34/'Indice PondENGHO'!BS22-1</f>
        <v>0.4709749961841081</v>
      </c>
      <c r="BU36" s="3">
        <f>+'Indice PondENGHO'!BT34/'Indice PondENGHO'!BT22-1</f>
        <v>0.51658092931599797</v>
      </c>
      <c r="BV36" s="3">
        <f>+'Indice PondENGHO'!BU34/'Indice PondENGHO'!BU22-1</f>
        <v>0.60502801249291838</v>
      </c>
      <c r="BW36" s="3">
        <f>+'Indice PondENGHO'!BV34/'Indice PondENGHO'!BV22-1</f>
        <v>0.65501491375299814</v>
      </c>
      <c r="BX36" s="3">
        <f>+'Indice PondENGHO'!BW34/'Indice PondENGHO'!BW22-1</f>
        <v>0.57166375679744608</v>
      </c>
      <c r="BY36" s="3">
        <f>+'Indice PondENGHO'!BX34/'Indice PondENGHO'!BX22-1</f>
        <v>0.48238866529737257</v>
      </c>
      <c r="BZ36" s="3">
        <f>+'Indice PondENGHO'!BY34/'Indice PondENGHO'!BY22-1</f>
        <v>0.4777692804308451</v>
      </c>
      <c r="CA36" s="3">
        <f>+'Indice PondENGHO'!BZ34/'Indice PondENGHO'!BZ22-1</f>
        <v>0.43804418555727453</v>
      </c>
      <c r="CB36" s="3">
        <f>+'Indice PondENGHO'!CA34/'Indice PondENGHO'!CA22-1</f>
        <v>0.49592175297640306</v>
      </c>
      <c r="CC36" s="11">
        <f>+'Indice PondENGHO'!CB34/'Indice PondENGHO'!CB22-1</f>
        <v>0.57783993473006889</v>
      </c>
      <c r="CD36" s="3">
        <f>+'Indice PondENGHO'!CC34/'Indice PondENGHO'!CC22-1</f>
        <v>0.54522727212606759</v>
      </c>
      <c r="CE36" s="3">
        <f>+'Indice PondENGHO'!CD34/'Indice PondENGHO'!CD22-1</f>
        <v>0.54522727212606759</v>
      </c>
      <c r="CF36" s="3">
        <f>+'[3]Infla Interanual PondENGHO'!CD36</f>
        <v>0.54596645223339357</v>
      </c>
      <c r="CG36" s="3"/>
      <c r="CI36" s="72">
        <f t="shared" si="8"/>
        <v>9.6260435104469355E-3</v>
      </c>
      <c r="CJ36" s="72">
        <f t="shared" si="3"/>
        <v>9.6260435104469355E-3</v>
      </c>
      <c r="CK36" s="72">
        <f t="shared" si="9"/>
        <v>0</v>
      </c>
      <c r="CL36" s="72"/>
      <c r="CM36" s="72"/>
      <c r="CN36" s="72">
        <f>+'[3]Infla Interanual PondENGHO'!CF36</f>
        <v>9.5111668562604113E-3</v>
      </c>
      <c r="CP36" s="72">
        <f t="shared" si="4"/>
        <v>1.1487665418652426E-4</v>
      </c>
      <c r="CT36" s="73">
        <f t="shared" si="10"/>
        <v>0.55132565835707803</v>
      </c>
      <c r="CU36" s="73">
        <f t="shared" si="11"/>
        <v>0.54649099833320247</v>
      </c>
      <c r="CV36" s="73">
        <f t="shared" si="12"/>
        <v>0.5461040480309034</v>
      </c>
      <c r="CW36" s="73">
        <f t="shared" si="13"/>
        <v>0.54543417410841077</v>
      </c>
      <c r="CX36" s="73">
        <f t="shared" si="14"/>
        <v>0.54169961484663109</v>
      </c>
      <c r="CY36" s="74">
        <f>+'[3]Infla Interanual PondENGHO'!BL36</f>
        <v>0.55200510388464408</v>
      </c>
      <c r="CZ36" s="74">
        <f>+'[3]Infla Interanual PondENGHO'!BM36</f>
        <v>0.54720725391708203</v>
      </c>
      <c r="DA36" s="74">
        <f>+'[3]Infla Interanual PondENGHO'!BN36</f>
        <v>0.54681907593792078</v>
      </c>
      <c r="DB36" s="74">
        <f>+'[3]Infla Interanual PondENGHO'!BO36</f>
        <v>0.54616988482003759</v>
      </c>
      <c r="DC36" s="74">
        <f>+'[3]Infla Interanual PondENGHO'!BP36</f>
        <v>0.54249393702838367</v>
      </c>
      <c r="DE36" s="3">
        <f t="shared" si="5"/>
        <v>-6.7944552756604715E-4</v>
      </c>
      <c r="DF36" s="3">
        <f t="shared" si="16"/>
        <v>-7.1625558387955479E-4</v>
      </c>
      <c r="DG36" s="3">
        <f t="shared" si="16"/>
        <v>-7.1502790701738483E-4</v>
      </c>
      <c r="DH36" s="3">
        <f t="shared" si="16"/>
        <v>-7.3571071162681356E-4</v>
      </c>
      <c r="DI36" s="3">
        <f t="shared" si="7"/>
        <v>-7.9432218175257141E-4</v>
      </c>
      <c r="DJ36" s="3">
        <f t="shared" si="15"/>
        <v>-7.3918010732598738E-4</v>
      </c>
    </row>
    <row r="37" spans="1:114" x14ac:dyDescent="0.25">
      <c r="A37" s="2">
        <f t="shared" si="0"/>
        <v>43709</v>
      </c>
      <c r="B37" s="1">
        <f t="shared" si="2"/>
        <v>9</v>
      </c>
      <c r="C37" s="1">
        <v>2019</v>
      </c>
      <c r="D37" s="10">
        <f>+'Indice PondENGHO'!D35/'Indice PondENGHO'!D23-1</f>
        <v>0.57102859968804154</v>
      </c>
      <c r="E37" s="3">
        <f>+'Indice PondENGHO'!E35/'Indice PondENGHO'!E23-1</f>
        <v>0.40424409069813372</v>
      </c>
      <c r="F37" s="3">
        <f>+'Indice PondENGHO'!F35/'Indice PondENGHO'!F23-1</f>
        <v>0.47415846875711409</v>
      </c>
      <c r="G37" s="3">
        <f>+'Indice PondENGHO'!G35/'Indice PondENGHO'!G23-1</f>
        <v>0.52201651698993645</v>
      </c>
      <c r="H37" s="3">
        <f>+'Indice PondENGHO'!H35/'Indice PondENGHO'!H23-1</f>
        <v>0.57722579276103203</v>
      </c>
      <c r="I37" s="3">
        <f>+'Indice PondENGHO'!I35/'Indice PondENGHO'!I23-1</f>
        <v>0.73450560586689306</v>
      </c>
      <c r="J37" s="3">
        <f>+'Indice PondENGHO'!J35/'Indice PondENGHO'!J23-1</f>
        <v>0.49031575219268331</v>
      </c>
      <c r="K37" s="3">
        <f>+'Indice PondENGHO'!K35/'Indice PondENGHO'!K23-1</f>
        <v>0.55287375577385989</v>
      </c>
      <c r="L37" s="3">
        <f>+'Indice PondENGHO'!L35/'Indice PondENGHO'!L23-1</f>
        <v>0.49512817521048502</v>
      </c>
      <c r="M37" s="3">
        <f>+'Indice PondENGHO'!M35/'Indice PondENGHO'!M23-1</f>
        <v>0.42715139926846235</v>
      </c>
      <c r="N37" s="3">
        <f>+'Indice PondENGHO'!N35/'Indice PondENGHO'!N23-1</f>
        <v>0.50342737309549523</v>
      </c>
      <c r="O37" s="11">
        <f>+'Indice PondENGHO'!O35/'Indice PondENGHO'!O23-1</f>
        <v>0.60019068783813667</v>
      </c>
      <c r="P37" s="10">
        <f>+'Indice PondENGHO'!P35/'Indice PondENGHO'!P23-1</f>
        <v>0.57009733417880337</v>
      </c>
      <c r="Q37" s="3">
        <f>+'Indice PondENGHO'!Q35/'Indice PondENGHO'!Q23-1</f>
        <v>0.40822060428521456</v>
      </c>
      <c r="R37" s="3">
        <f>+'Indice PondENGHO'!R35/'Indice PondENGHO'!R23-1</f>
        <v>0.47368243575877633</v>
      </c>
      <c r="S37" s="3">
        <f>+'Indice PondENGHO'!S35/'Indice PondENGHO'!S23-1</f>
        <v>0.51595214828839286</v>
      </c>
      <c r="T37" s="3">
        <f>+'Indice PondENGHO'!T35/'Indice PondENGHO'!T23-1</f>
        <v>0.5739096299207691</v>
      </c>
      <c r="U37" s="3">
        <f>+'Indice PondENGHO'!U35/'Indice PondENGHO'!U23-1</f>
        <v>0.72829129926768532</v>
      </c>
      <c r="V37" s="3">
        <f>+'Indice PondENGHO'!V35/'Indice PondENGHO'!V23-1</f>
        <v>0.49127758052634785</v>
      </c>
      <c r="W37" s="3">
        <f>+'Indice PondENGHO'!W35/'Indice PondENGHO'!W23-1</f>
        <v>0.55141587621503452</v>
      </c>
      <c r="X37" s="3">
        <f>+'Indice PondENGHO'!X35/'Indice PondENGHO'!X23-1</f>
        <v>0.49214501866419669</v>
      </c>
      <c r="Y37" s="3">
        <f>+'Indice PondENGHO'!Y35/'Indice PondENGHO'!Y23-1</f>
        <v>0.42884743084868515</v>
      </c>
      <c r="Z37" s="3">
        <f>+'Indice PondENGHO'!Z35/'Indice PondENGHO'!Z23-1</f>
        <v>0.49831384746121299</v>
      </c>
      <c r="AA37" s="11">
        <f>+'Indice PondENGHO'!AA35/'Indice PondENGHO'!AA23-1</f>
        <v>0.58998607295482297</v>
      </c>
      <c r="AB37" s="10">
        <f>+'Indice PondENGHO'!AB35/'Indice PondENGHO'!AB23-1</f>
        <v>0.56967512946070942</v>
      </c>
      <c r="AC37" s="3">
        <f>+'Indice PondENGHO'!AC35/'Indice PondENGHO'!AC23-1</f>
        <v>0.40648905669768132</v>
      </c>
      <c r="AD37" s="3">
        <f>+'Indice PondENGHO'!AD35/'Indice PondENGHO'!AD23-1</f>
        <v>0.47321739400352603</v>
      </c>
      <c r="AE37" s="3">
        <f>+'Indice PondENGHO'!AE35/'Indice PondENGHO'!AE23-1</f>
        <v>0.51252947530838111</v>
      </c>
      <c r="AF37" s="3">
        <f>+'Indice PondENGHO'!AF35/'Indice PondENGHO'!AF23-1</f>
        <v>0.57195449573347346</v>
      </c>
      <c r="AG37" s="3">
        <f>+'Indice PondENGHO'!AG35/'Indice PondENGHO'!AG23-1</f>
        <v>0.72976273623626398</v>
      </c>
      <c r="AH37" s="3">
        <f>+'Indice PondENGHO'!AH35/'Indice PondENGHO'!AH23-1</f>
        <v>0.49098663462263903</v>
      </c>
      <c r="AI37" s="3">
        <f>+'Indice PondENGHO'!AI35/'Indice PondENGHO'!AI23-1</f>
        <v>0.54981561440968352</v>
      </c>
      <c r="AJ37" s="3">
        <f>+'Indice PondENGHO'!AJ35/'Indice PondENGHO'!AJ23-1</f>
        <v>0.48985148575415494</v>
      </c>
      <c r="AK37" s="3">
        <f>+'Indice PondENGHO'!AK35/'Indice PondENGHO'!AK23-1</f>
        <v>0.42868513185112178</v>
      </c>
      <c r="AL37" s="3">
        <f>+'Indice PondENGHO'!AL35/'Indice PondENGHO'!AL23-1</f>
        <v>0.49198941876808244</v>
      </c>
      <c r="AM37" s="11">
        <f>+'Indice PondENGHO'!AM35/'Indice PondENGHO'!AM23-1</f>
        <v>0.58505787138920673</v>
      </c>
      <c r="AN37" s="10">
        <f>+'Indice PondENGHO'!AN35/'Indice PondENGHO'!AN23-1</f>
        <v>0.56962978741612957</v>
      </c>
      <c r="AO37" s="3">
        <f>+'Indice PondENGHO'!AO35/'Indice PondENGHO'!AO23-1</f>
        <v>0.40818779641405811</v>
      </c>
      <c r="AP37" s="3">
        <f>+'Indice PondENGHO'!AP35/'Indice PondENGHO'!AP23-1</f>
        <v>0.47486703524545426</v>
      </c>
      <c r="AQ37" s="3">
        <f>+'Indice PondENGHO'!AQ35/'Indice PondENGHO'!AQ23-1</f>
        <v>0.50994502844156497</v>
      </c>
      <c r="AR37" s="3">
        <f>+'Indice PondENGHO'!AR35/'Indice PondENGHO'!AR23-1</f>
        <v>0.57166294902749604</v>
      </c>
      <c r="AS37" s="3">
        <f>+'Indice PondENGHO'!AS35/'Indice PondENGHO'!AS23-1</f>
        <v>0.71484407441774622</v>
      </c>
      <c r="AT37" s="3">
        <f>+'Indice PondENGHO'!AT35/'Indice PondENGHO'!AT23-1</f>
        <v>0.49170723750283174</v>
      </c>
      <c r="AU37" s="3">
        <f>+'Indice PondENGHO'!AU35/'Indice PondENGHO'!AU23-1</f>
        <v>0.55004133288503376</v>
      </c>
      <c r="AV37" s="3">
        <f>+'Indice PondENGHO'!AV35/'Indice PondENGHO'!AV23-1</f>
        <v>0.49195622280421847</v>
      </c>
      <c r="AW37" s="3">
        <f>+'Indice PondENGHO'!AW35/'Indice PondENGHO'!AW23-1</f>
        <v>0.4260026946587836</v>
      </c>
      <c r="AX37" s="3">
        <f>+'Indice PondENGHO'!AX35/'Indice PondENGHO'!AX23-1</f>
        <v>0.48785940186401855</v>
      </c>
      <c r="AY37" s="11">
        <f>+'Indice PondENGHO'!AY35/'Indice PondENGHO'!AY23-1</f>
        <v>0.5836854958175528</v>
      </c>
      <c r="AZ37" s="10">
        <f>+'Indice PondENGHO'!AZ35/'Indice PondENGHO'!AZ23-1</f>
        <v>0.56911158365736303</v>
      </c>
      <c r="BA37" s="3">
        <f>+'Indice PondENGHO'!BA35/'Indice PondENGHO'!BA23-1</f>
        <v>0.41221509549946389</v>
      </c>
      <c r="BB37" s="3">
        <f>+'Indice PondENGHO'!BB35/'Indice PondENGHO'!BB23-1</f>
        <v>0.47602337336243261</v>
      </c>
      <c r="BC37" s="3">
        <f>+'Indice PondENGHO'!BC35/'Indice PondENGHO'!BC23-1</f>
        <v>0.50410565688105358</v>
      </c>
      <c r="BD37" s="3">
        <f>+'Indice PondENGHO'!BD35/'Indice PondENGHO'!BD23-1</f>
        <v>0.56943129627291467</v>
      </c>
      <c r="BE37" s="3">
        <f>+'Indice PondENGHO'!BE35/'Indice PondENGHO'!BE23-1</f>
        <v>0.70308782560527261</v>
      </c>
      <c r="BF37" s="3">
        <f>+'Indice PondENGHO'!BF35/'Indice PondENGHO'!BF23-1</f>
        <v>0.49142575959230728</v>
      </c>
      <c r="BG37" s="3">
        <f>+'Indice PondENGHO'!BG35/'Indice PondENGHO'!BG23-1</f>
        <v>0.54979737865630374</v>
      </c>
      <c r="BH37" s="3">
        <f>+'Indice PondENGHO'!BH35/'Indice PondENGHO'!BH23-1</f>
        <v>0.49286451994545377</v>
      </c>
      <c r="BI37" s="3">
        <f>+'Indice PondENGHO'!BI35/'Indice PondENGHO'!BI23-1</f>
        <v>0.43378814615168015</v>
      </c>
      <c r="BJ37" s="3">
        <f>+'Indice PondENGHO'!BJ35/'Indice PondENGHO'!BJ23-1</f>
        <v>0.48067395061800555</v>
      </c>
      <c r="BK37" s="11">
        <f>+'Indice PondENGHO'!BK35/'Indice PondENGHO'!BK23-1</f>
        <v>0.57409679905779876</v>
      </c>
      <c r="BL37" s="2">
        <f t="shared" si="1"/>
        <v>43709</v>
      </c>
      <c r="BM37" s="10">
        <f>+'Indice PondENGHO'!BL35/'Indice PondENGHO'!BL23-1</f>
        <v>0.54246175548775688</v>
      </c>
      <c r="BN37" s="3">
        <f>+'Indice PondENGHO'!BM35/'Indice PondENGHO'!BM23-1</f>
        <v>0.53730289307801238</v>
      </c>
      <c r="BO37" s="3">
        <f>+'Indice PondENGHO'!BN35/'Indice PondENGHO'!BN23-1</f>
        <v>0.53847303388960377</v>
      </c>
      <c r="BP37" s="3">
        <f>+'Indice PondENGHO'!BO35/'Indice PondENGHO'!BO23-1</f>
        <v>0.53620195390592573</v>
      </c>
      <c r="BQ37" s="11">
        <f>+'Indice PondENGHO'!BP35/'Indice PondENGHO'!BP23-1</f>
        <v>0.5333875707878315</v>
      </c>
      <c r="BR37" s="10">
        <f>+'Indice PondENGHO'!BQ35/'Indice PondENGHO'!BQ23-1</f>
        <v>0.56986171773112249</v>
      </c>
      <c r="BS37" s="3">
        <f>+'Indice PondENGHO'!BR35/'Indice PondENGHO'!BR23-1</f>
        <v>0.40860221434174315</v>
      </c>
      <c r="BT37" s="3">
        <f>+'Indice PondENGHO'!BS35/'Indice PondENGHO'!BS23-1</f>
        <v>0.47459941414557894</v>
      </c>
      <c r="BU37" s="3">
        <f>+'Indice PondENGHO'!BT35/'Indice PondENGHO'!BT23-1</f>
        <v>0.51086720297428623</v>
      </c>
      <c r="BV37" s="3">
        <f>+'Indice PondENGHO'!BU35/'Indice PondENGHO'!BU23-1</f>
        <v>0.5715523667874487</v>
      </c>
      <c r="BW37" s="3">
        <f>+'Indice PondENGHO'!BV35/'Indice PondENGHO'!BV23-1</f>
        <v>0.71558419935627882</v>
      </c>
      <c r="BX37" s="3">
        <f>+'Indice PondENGHO'!BW35/'Indice PondENGHO'!BW23-1</f>
        <v>0.49130822817187658</v>
      </c>
      <c r="BY37" s="3">
        <f>+'Indice PondENGHO'!BX35/'Indice PondENGHO'!BX23-1</f>
        <v>0.55048564368915698</v>
      </c>
      <c r="BZ37" s="3">
        <f>+'Indice PondENGHO'!BY35/'Indice PondENGHO'!BY23-1</f>
        <v>0.49230798852274127</v>
      </c>
      <c r="CA37" s="3">
        <f>+'Indice PondENGHO'!BZ35/'Indice PondENGHO'!BZ23-1</f>
        <v>0.43000541169614137</v>
      </c>
      <c r="CB37" s="3">
        <f>+'Indice PondENGHO'!CA35/'Indice PondENGHO'!CA23-1</f>
        <v>0.48812405775322931</v>
      </c>
      <c r="CC37" s="11">
        <f>+'Indice PondENGHO'!CB35/'Indice PondENGHO'!CB23-1</f>
        <v>0.58284100676055717</v>
      </c>
      <c r="CD37" s="3">
        <f>+'Indice PondENGHO'!CC35/'Indice PondENGHO'!CC23-1</f>
        <v>0.53662646862767804</v>
      </c>
      <c r="CE37" s="3">
        <f>+'Indice PondENGHO'!CD35/'Indice PondENGHO'!CD23-1</f>
        <v>0.53662646862767804</v>
      </c>
      <c r="CF37" s="3">
        <f>+'[3]Infla Interanual PondENGHO'!CD37</f>
        <v>0.53640097253555896</v>
      </c>
      <c r="CG37" s="3"/>
      <c r="CI37" s="72">
        <f t="shared" si="8"/>
        <v>9.0741846999253806E-3</v>
      </c>
      <c r="CJ37" s="72">
        <f t="shared" si="3"/>
        <v>9.0741846999253806E-3</v>
      </c>
      <c r="CK37" s="72">
        <f t="shared" si="9"/>
        <v>0</v>
      </c>
      <c r="CL37" s="72"/>
      <c r="CM37" s="72"/>
      <c r="CN37" s="72">
        <f>+'[3]Infla Interanual PondENGHO'!CF37</f>
        <v>9.0546506325859255E-3</v>
      </c>
      <c r="CP37" s="72">
        <f t="shared" si="4"/>
        <v>1.9534067339455063E-5</v>
      </c>
      <c r="CT37" s="73">
        <f t="shared" si="10"/>
        <v>0.54246175548775688</v>
      </c>
      <c r="CU37" s="73">
        <f t="shared" si="11"/>
        <v>0.53730289307801238</v>
      </c>
      <c r="CV37" s="73">
        <f t="shared" si="12"/>
        <v>0.53847303388960377</v>
      </c>
      <c r="CW37" s="73">
        <f t="shared" si="13"/>
        <v>0.53620195390592573</v>
      </c>
      <c r="CX37" s="73">
        <f t="shared" si="14"/>
        <v>0.5333875707878315</v>
      </c>
      <c r="CY37" s="74">
        <f>+'[3]Infla Interanual PondENGHO'!BL37</f>
        <v>0.54222516605371163</v>
      </c>
      <c r="CZ37" s="74">
        <f>+'[3]Infla Interanual PondENGHO'!BM37</f>
        <v>0.5370845292606683</v>
      </c>
      <c r="DA37" s="74">
        <f>+'[3]Infla Interanual PondENGHO'!BN37</f>
        <v>0.53824993359714868</v>
      </c>
      <c r="DB37" s="74">
        <f>+'[3]Infla Interanual PondENGHO'!BO37</f>
        <v>0.53596839642437444</v>
      </c>
      <c r="DC37" s="74">
        <f>+'[3]Infla Interanual PondENGHO'!BP37</f>
        <v>0.5331705154211257</v>
      </c>
      <c r="DE37" s="3">
        <f t="shared" si="5"/>
        <v>2.3658943404525345E-4</v>
      </c>
      <c r="DF37" s="3">
        <f t="shared" si="16"/>
        <v>2.183638173440805E-4</v>
      </c>
      <c r="DG37" s="3">
        <f t="shared" si="16"/>
        <v>2.2310029245509178E-4</v>
      </c>
      <c r="DH37" s="3">
        <f t="shared" si="16"/>
        <v>2.3355748155129419E-4</v>
      </c>
      <c r="DI37" s="3">
        <f t="shared" si="7"/>
        <v>2.1705536670579839E-4</v>
      </c>
      <c r="DJ37" s="3">
        <f t="shared" si="15"/>
        <v>2.2549609211908184E-4</v>
      </c>
    </row>
    <row r="38" spans="1:114" x14ac:dyDescent="0.25">
      <c r="A38" s="2">
        <f t="shared" si="0"/>
        <v>43739</v>
      </c>
      <c r="B38" s="1">
        <f t="shared" si="2"/>
        <v>10</v>
      </c>
      <c r="C38" s="1">
        <v>2019</v>
      </c>
      <c r="D38" s="10">
        <f>+'Indice PondENGHO'!D36/'Indice PondENGHO'!D24-1</f>
        <v>0.51947813498925166</v>
      </c>
      <c r="E38" s="3">
        <f>+'Indice PondENGHO'!E36/'Indice PondENGHO'!E24-1</f>
        <v>0.45801213149802211</v>
      </c>
      <c r="F38" s="3">
        <f>+'Indice PondENGHO'!F36/'Indice PondENGHO'!F24-1</f>
        <v>0.47157258982911165</v>
      </c>
      <c r="G38" s="3">
        <f>+'Indice PondENGHO'!G36/'Indice PondENGHO'!G24-1</f>
        <v>0.42738355647074755</v>
      </c>
      <c r="H38" s="3">
        <f>+'Indice PondENGHO'!H36/'Indice PondENGHO'!H24-1</f>
        <v>0.62925855550860477</v>
      </c>
      <c r="I38" s="3">
        <f>+'Indice PondENGHO'!I36/'Indice PondENGHO'!I24-1</f>
        <v>0.72504853211369724</v>
      </c>
      <c r="J38" s="3">
        <f>+'Indice PondENGHO'!J36/'Indice PondENGHO'!J24-1</f>
        <v>0.433497908032072</v>
      </c>
      <c r="K38" s="3">
        <f>+'Indice PondENGHO'!K36/'Indice PondENGHO'!K24-1</f>
        <v>0.54843077738998081</v>
      </c>
      <c r="L38" s="3">
        <f>+'Indice PondENGHO'!L36/'Indice PondENGHO'!L24-1</f>
        <v>0.48003718142060237</v>
      </c>
      <c r="M38" s="3">
        <f>+'Indice PondENGHO'!M36/'Indice PondENGHO'!M24-1</f>
        <v>0.42272810890275658</v>
      </c>
      <c r="N38" s="3">
        <f>+'Indice PondENGHO'!N36/'Indice PondENGHO'!N24-1</f>
        <v>0.49485363860586506</v>
      </c>
      <c r="O38" s="11">
        <f>+'Indice PondENGHO'!O36/'Indice PondENGHO'!O24-1</f>
        <v>0.56642257877050173</v>
      </c>
      <c r="P38" s="10">
        <f>+'Indice PondENGHO'!P36/'Indice PondENGHO'!P24-1</f>
        <v>0.51894453742944369</v>
      </c>
      <c r="Q38" s="3">
        <f>+'Indice PondENGHO'!Q36/'Indice PondENGHO'!Q24-1</f>
        <v>0.46260521045351544</v>
      </c>
      <c r="R38" s="3">
        <f>+'Indice PondENGHO'!R36/'Indice PondENGHO'!R24-1</f>
        <v>0.4704877724628389</v>
      </c>
      <c r="S38" s="3">
        <f>+'Indice PondENGHO'!S36/'Indice PondENGHO'!S24-1</f>
        <v>0.4191850290579735</v>
      </c>
      <c r="T38" s="3">
        <f>+'Indice PondENGHO'!T36/'Indice PondENGHO'!T24-1</f>
        <v>0.62984869470384508</v>
      </c>
      <c r="U38" s="3">
        <f>+'Indice PondENGHO'!U36/'Indice PondENGHO'!U24-1</f>
        <v>0.716812414296496</v>
      </c>
      <c r="V38" s="3">
        <f>+'Indice PondENGHO'!V36/'Indice PondENGHO'!V24-1</f>
        <v>0.43440961755215657</v>
      </c>
      <c r="W38" s="3">
        <f>+'Indice PondENGHO'!W36/'Indice PondENGHO'!W24-1</f>
        <v>0.54663262147067337</v>
      </c>
      <c r="X38" s="3">
        <f>+'Indice PondENGHO'!X36/'Indice PondENGHO'!X24-1</f>
        <v>0.4779298420296898</v>
      </c>
      <c r="Y38" s="3">
        <f>+'Indice PondENGHO'!Y36/'Indice PondENGHO'!Y24-1</f>
        <v>0.41857221214240137</v>
      </c>
      <c r="Z38" s="3">
        <f>+'Indice PondENGHO'!Z36/'Indice PondENGHO'!Z24-1</f>
        <v>0.49066019563631502</v>
      </c>
      <c r="AA38" s="11">
        <f>+'Indice PondENGHO'!AA36/'Indice PondENGHO'!AA24-1</f>
        <v>0.55501415835939882</v>
      </c>
      <c r="AB38" s="10">
        <f>+'Indice PondENGHO'!AB36/'Indice PondENGHO'!AB24-1</f>
        <v>0.51899650354553106</v>
      </c>
      <c r="AC38" s="3">
        <f>+'Indice PondENGHO'!AC36/'Indice PondENGHO'!AC24-1</f>
        <v>0.46090110202933432</v>
      </c>
      <c r="AD38" s="3">
        <f>+'Indice PondENGHO'!AD36/'Indice PondENGHO'!AD24-1</f>
        <v>0.46935921102651545</v>
      </c>
      <c r="AE38" s="3">
        <f>+'Indice PondENGHO'!AE36/'Indice PondENGHO'!AE24-1</f>
        <v>0.41333563012597851</v>
      </c>
      <c r="AF38" s="3">
        <f>+'Indice PondENGHO'!AF36/'Indice PondENGHO'!AF24-1</f>
        <v>0.62984066220556612</v>
      </c>
      <c r="AG38" s="3">
        <f>+'Indice PondENGHO'!AG36/'Indice PondENGHO'!AG24-1</f>
        <v>0.71753638786383322</v>
      </c>
      <c r="AH38" s="3">
        <f>+'Indice PondENGHO'!AH36/'Indice PondENGHO'!AH24-1</f>
        <v>0.43490017891250421</v>
      </c>
      <c r="AI38" s="3">
        <f>+'Indice PondENGHO'!AI36/'Indice PondENGHO'!AI24-1</f>
        <v>0.54463118473836958</v>
      </c>
      <c r="AJ38" s="3">
        <f>+'Indice PondENGHO'!AJ36/'Indice PondENGHO'!AJ24-1</f>
        <v>0.47580511239604606</v>
      </c>
      <c r="AK38" s="3">
        <f>+'Indice PondENGHO'!AK36/'Indice PondENGHO'!AK24-1</f>
        <v>0.41710306282579501</v>
      </c>
      <c r="AL38" s="3">
        <f>+'Indice PondENGHO'!AL36/'Indice PondENGHO'!AL24-1</f>
        <v>0.48396469651051754</v>
      </c>
      <c r="AM38" s="11">
        <f>+'Indice PondENGHO'!AM36/'Indice PondENGHO'!AM24-1</f>
        <v>0.54949078818361974</v>
      </c>
      <c r="AN38" s="10">
        <f>+'Indice PondENGHO'!AN36/'Indice PondENGHO'!AN24-1</f>
        <v>0.51928678377235671</v>
      </c>
      <c r="AO38" s="3">
        <f>+'Indice PondENGHO'!AO36/'Indice PondENGHO'!AO24-1</f>
        <v>0.46292886698350566</v>
      </c>
      <c r="AP38" s="3">
        <f>+'Indice PondENGHO'!AP36/'Indice PondENGHO'!AP24-1</f>
        <v>0.47053416438781182</v>
      </c>
      <c r="AQ38" s="3">
        <f>+'Indice PondENGHO'!AQ36/'Indice PondENGHO'!AQ24-1</f>
        <v>0.41145936849845599</v>
      </c>
      <c r="AR38" s="3">
        <f>+'Indice PondENGHO'!AR36/'Indice PondENGHO'!AR24-1</f>
        <v>0.62993317953838557</v>
      </c>
      <c r="AS38" s="3">
        <f>+'Indice PondENGHO'!AS36/'Indice PondENGHO'!AS24-1</f>
        <v>0.70081916911395337</v>
      </c>
      <c r="AT38" s="3">
        <f>+'Indice PondENGHO'!AT36/'Indice PondENGHO'!AT24-1</f>
        <v>0.43494275364928647</v>
      </c>
      <c r="AU38" s="3">
        <f>+'Indice PondENGHO'!AU36/'Indice PondENGHO'!AU24-1</f>
        <v>0.54507676492912416</v>
      </c>
      <c r="AV38" s="3">
        <f>+'Indice PondENGHO'!AV36/'Indice PondENGHO'!AV24-1</f>
        <v>0.47857019722050032</v>
      </c>
      <c r="AW38" s="3">
        <f>+'Indice PondENGHO'!AW36/'Indice PondENGHO'!AW24-1</f>
        <v>0.41487017022406336</v>
      </c>
      <c r="AX38" s="3">
        <f>+'Indice PondENGHO'!AX36/'Indice PondENGHO'!AX24-1</f>
        <v>0.48109913170086438</v>
      </c>
      <c r="AY38" s="11">
        <f>+'Indice PondENGHO'!AY36/'Indice PondENGHO'!AY24-1</f>
        <v>0.54807946516404149</v>
      </c>
      <c r="AZ38" s="10">
        <f>+'Indice PondENGHO'!AZ36/'Indice PondENGHO'!AZ24-1</f>
        <v>0.5189211790265611</v>
      </c>
      <c r="BA38" s="3">
        <f>+'Indice PondENGHO'!BA36/'Indice PondENGHO'!BA24-1</f>
        <v>0.46743754632215717</v>
      </c>
      <c r="BB38" s="3">
        <f>+'Indice PondENGHO'!BB36/'Indice PondENGHO'!BB24-1</f>
        <v>0.47087861640214612</v>
      </c>
      <c r="BC38" s="3">
        <f>+'Indice PondENGHO'!BC36/'Indice PondENGHO'!BC24-1</f>
        <v>0.40865260970548478</v>
      </c>
      <c r="BD38" s="3">
        <f>+'Indice PondENGHO'!BD36/'Indice PondENGHO'!BD24-1</f>
        <v>0.63099828491666998</v>
      </c>
      <c r="BE38" s="3">
        <f>+'Indice PondENGHO'!BE36/'Indice PondENGHO'!BE24-1</f>
        <v>0.68730100529235405</v>
      </c>
      <c r="BF38" s="3">
        <f>+'Indice PondENGHO'!BF36/'Indice PondENGHO'!BF24-1</f>
        <v>0.43384521475201776</v>
      </c>
      <c r="BG38" s="3">
        <f>+'Indice PondENGHO'!BG36/'Indice PondENGHO'!BG24-1</f>
        <v>0.54476757703918066</v>
      </c>
      <c r="BH38" s="3">
        <f>+'Indice PondENGHO'!BH36/'Indice PondENGHO'!BH24-1</f>
        <v>0.4799581098784218</v>
      </c>
      <c r="BI38" s="3">
        <f>+'Indice PondENGHO'!BI36/'Indice PondENGHO'!BI24-1</f>
        <v>0.41918511218758669</v>
      </c>
      <c r="BJ38" s="3">
        <f>+'Indice PondENGHO'!BJ36/'Indice PondENGHO'!BJ24-1</f>
        <v>0.47442052325829853</v>
      </c>
      <c r="BK38" s="11">
        <f>+'Indice PondENGHO'!BK36/'Indice PondENGHO'!BK24-1</f>
        <v>0.5382761530895801</v>
      </c>
      <c r="BL38" s="2">
        <f t="shared" si="1"/>
        <v>43739</v>
      </c>
      <c r="BM38" s="10">
        <f>+'Indice PondENGHO'!BL36/'Indice PondENGHO'!BL24-1</f>
        <v>0.50746619431896334</v>
      </c>
      <c r="BN38" s="3">
        <f>+'Indice PondENGHO'!BM36/'Indice PondENGHO'!BM24-1</f>
        <v>0.50389161735219345</v>
      </c>
      <c r="BO38" s="3">
        <f>+'Indice PondENGHO'!BN36/'Indice PondENGHO'!BN24-1</f>
        <v>0.5057355470180418</v>
      </c>
      <c r="BP38" s="3">
        <f>+'Indice PondENGHO'!BO36/'Indice PondENGHO'!BO24-1</f>
        <v>0.50496551383467825</v>
      </c>
      <c r="BQ38" s="11">
        <f>+'Indice PondENGHO'!BP36/'Indice PondENGHO'!BP24-1</f>
        <v>0.50585520612863633</v>
      </c>
      <c r="BR38" s="10">
        <f>+'Indice PondENGHO'!BQ36/'Indice PondENGHO'!BQ24-1</f>
        <v>0.51911679683954692</v>
      </c>
      <c r="BS38" s="3">
        <f>+'Indice PondENGHO'!BR36/'Indice PondENGHO'!BR24-1</f>
        <v>0.46323693326126114</v>
      </c>
      <c r="BT38" s="3">
        <f>+'Indice PondENGHO'!BS36/'Indice PondENGHO'!BS24-1</f>
        <v>0.47055002515744659</v>
      </c>
      <c r="BU38" s="3">
        <f>+'Indice PondENGHO'!BT36/'Indice PondENGHO'!BT24-1</f>
        <v>0.41396934932998963</v>
      </c>
      <c r="BV38" s="3">
        <f>+'Indice PondENGHO'!BU36/'Indice PondENGHO'!BU24-1</f>
        <v>0.63029156403454389</v>
      </c>
      <c r="BW38" s="3">
        <f>+'Indice PondENGHO'!BV36/'Indice PondENGHO'!BV24-1</f>
        <v>0.70177104907669396</v>
      </c>
      <c r="BX38" s="3">
        <f>+'Indice PondENGHO'!BW36/'Indice PondENGHO'!BW24-1</f>
        <v>0.43434279368597672</v>
      </c>
      <c r="BY38" s="3">
        <f>+'Indice PondENGHO'!BX36/'Indice PondENGHO'!BX24-1</f>
        <v>0.54555060853334902</v>
      </c>
      <c r="BZ38" s="3">
        <f>+'Indice PondENGHO'!BY36/'Indice PondENGHO'!BY24-1</f>
        <v>0.4786947439358662</v>
      </c>
      <c r="CA38" s="3">
        <f>+'Indice PondENGHO'!BZ36/'Indice PondENGHO'!BZ24-1</f>
        <v>0.41795086602551912</v>
      </c>
      <c r="CB38" s="3">
        <f>+'Indice PondENGHO'!CA36/'Indice PondENGHO'!CA24-1</f>
        <v>0.48111653656457642</v>
      </c>
      <c r="CC38" s="11">
        <f>+'Indice PondENGHO'!CB36/'Indice PondENGHO'!CB24-1</f>
        <v>0.54742799730401281</v>
      </c>
      <c r="CD38" s="3">
        <f>+'Indice PondENGHO'!CC36/'Indice PondENGHO'!CC24-1</f>
        <v>0.5055268184993702</v>
      </c>
      <c r="CE38" s="3">
        <f>+'Indice PondENGHO'!CD36/'Indice PondENGHO'!CD24-1</f>
        <v>0.5055268184993702</v>
      </c>
      <c r="CF38" s="3">
        <f>+'[3]Infla Interanual PondENGHO'!CD38</f>
        <v>0.50536125590662406</v>
      </c>
      <c r="CG38" s="3"/>
      <c r="CI38" s="72">
        <f t="shared" si="8"/>
        <v>1.6109881903270118E-3</v>
      </c>
      <c r="CJ38" s="72">
        <f t="shared" si="3"/>
        <v>1.6109881903270118E-3</v>
      </c>
      <c r="CK38" s="72">
        <f t="shared" si="9"/>
        <v>0</v>
      </c>
      <c r="CL38" s="72"/>
      <c r="CM38" s="72"/>
      <c r="CN38" s="72">
        <f>+'[3]Infla Interanual PondENGHO'!CF38</f>
        <v>1.434368560134569E-3</v>
      </c>
      <c r="CP38" s="72">
        <f t="shared" si="4"/>
        <v>1.7661963019244276E-4</v>
      </c>
      <c r="CT38" s="73">
        <f t="shared" si="10"/>
        <v>0.50746619431896334</v>
      </c>
      <c r="CU38" s="73">
        <f t="shared" si="11"/>
        <v>0.50389161735219345</v>
      </c>
      <c r="CV38" s="73">
        <f t="shared" si="12"/>
        <v>0.5057355470180418</v>
      </c>
      <c r="CW38" s="73">
        <f t="shared" si="13"/>
        <v>0.50496551383467825</v>
      </c>
      <c r="CX38" s="73">
        <f t="shared" si="14"/>
        <v>0.50585520612863633</v>
      </c>
      <c r="CY38" s="74">
        <f>+'[3]Infla Interanual PondENGHO'!BL38</f>
        <v>0.50719726529738329</v>
      </c>
      <c r="CZ38" s="74">
        <f>+'[3]Infla Interanual PondENGHO'!BM38</f>
        <v>0.50367796471516169</v>
      </c>
      <c r="DA38" s="74">
        <f>+'[3]Infla Interanual PondENGHO'!BN38</f>
        <v>0.50553987157602243</v>
      </c>
      <c r="DB38" s="74">
        <f>+'[3]Infla Interanual PondENGHO'!BO38</f>
        <v>0.50480740234546051</v>
      </c>
      <c r="DC38" s="74">
        <f>+'[3]Infla Interanual PondENGHO'!BP38</f>
        <v>0.50576289673724872</v>
      </c>
      <c r="DE38" s="3">
        <f t="shared" si="5"/>
        <v>2.6892902158004439E-4</v>
      </c>
      <c r="DF38" s="3">
        <f t="shared" si="16"/>
        <v>2.1365263703176929E-4</v>
      </c>
      <c r="DG38" s="3">
        <f t="shared" si="16"/>
        <v>1.9567544201937181E-4</v>
      </c>
      <c r="DH38" s="3">
        <f t="shared" si="16"/>
        <v>1.5811148921773821E-4</v>
      </c>
      <c r="DI38" s="3">
        <f t="shared" si="7"/>
        <v>9.2309391387601636E-5</v>
      </c>
      <c r="DJ38" s="3">
        <f t="shared" si="15"/>
        <v>1.6556259274613794E-4</v>
      </c>
    </row>
    <row r="39" spans="1:114" x14ac:dyDescent="0.25">
      <c r="A39" s="2">
        <f t="shared" si="0"/>
        <v>43770</v>
      </c>
      <c r="B39" s="1">
        <f t="shared" si="2"/>
        <v>11</v>
      </c>
      <c r="C39" s="1">
        <v>2019</v>
      </c>
      <c r="D39" s="10">
        <f>+'Indice PondENGHO'!D37/'Indice PondENGHO'!D25-1</f>
        <v>0.54552912757550365</v>
      </c>
      <c r="E39" s="3">
        <f>+'Indice PondENGHO'!E37/'Indice PondENGHO'!E25-1</f>
        <v>0.4738733560159003</v>
      </c>
      <c r="F39" s="3">
        <f>+'Indice PondENGHO'!F37/'Indice PondENGHO'!F25-1</f>
        <v>0.50258270656410353</v>
      </c>
      <c r="G39" s="3">
        <f>+'Indice PondENGHO'!G37/'Indice PondENGHO'!G25-1</f>
        <v>0.41600525264557064</v>
      </c>
      <c r="H39" s="3">
        <f>+'Indice PondENGHO'!H37/'Indice PondENGHO'!H25-1</f>
        <v>0.58426641490880593</v>
      </c>
      <c r="I39" s="3">
        <f>+'Indice PondENGHO'!I37/'Indice PondENGHO'!I25-1</f>
        <v>0.72642203886817147</v>
      </c>
      <c r="J39" s="3">
        <f>+'Indice PondENGHO'!J37/'Indice PondENGHO'!J25-1</f>
        <v>0.46424327903471285</v>
      </c>
      <c r="K39" s="3">
        <f>+'Indice PondENGHO'!K37/'Indice PondENGHO'!K25-1</f>
        <v>0.61653502259061876</v>
      </c>
      <c r="L39" s="3">
        <f>+'Indice PondENGHO'!L37/'Indice PondENGHO'!L25-1</f>
        <v>0.49269407107258312</v>
      </c>
      <c r="M39" s="3">
        <f>+'Indice PondENGHO'!M37/'Indice PondENGHO'!M25-1</f>
        <v>0.46439774493184061</v>
      </c>
      <c r="N39" s="3">
        <f>+'Indice PondENGHO'!N37/'Indice PondENGHO'!N25-1</f>
        <v>0.50698055987321222</v>
      </c>
      <c r="O39" s="11">
        <f>+'Indice PondENGHO'!O37/'Indice PondENGHO'!O25-1</f>
        <v>0.57296915798454018</v>
      </c>
      <c r="P39" s="10">
        <f>+'Indice PondENGHO'!P37/'Indice PondENGHO'!P25-1</f>
        <v>0.54621576915630032</v>
      </c>
      <c r="Q39" s="3">
        <f>+'Indice PondENGHO'!Q37/'Indice PondENGHO'!Q25-1</f>
        <v>0.47765407461181919</v>
      </c>
      <c r="R39" s="3">
        <f>+'Indice PondENGHO'!R37/'Indice PondENGHO'!R25-1</f>
        <v>0.5018387804012503</v>
      </c>
      <c r="S39" s="3">
        <f>+'Indice PondENGHO'!S37/'Indice PondENGHO'!S25-1</f>
        <v>0.40881783712861486</v>
      </c>
      <c r="T39" s="3">
        <f>+'Indice PondENGHO'!T37/'Indice PondENGHO'!T25-1</f>
        <v>0.58375510858753699</v>
      </c>
      <c r="U39" s="3">
        <f>+'Indice PondENGHO'!U37/'Indice PondENGHO'!U25-1</f>
        <v>0.72182604568412012</v>
      </c>
      <c r="V39" s="3">
        <f>+'Indice PondENGHO'!V37/'Indice PondENGHO'!V25-1</f>
        <v>0.46351464685008681</v>
      </c>
      <c r="W39" s="3">
        <f>+'Indice PondENGHO'!W37/'Indice PondENGHO'!W25-1</f>
        <v>0.61193953155259506</v>
      </c>
      <c r="X39" s="3">
        <f>+'Indice PondENGHO'!X37/'Indice PondENGHO'!X25-1</f>
        <v>0.48987526809677684</v>
      </c>
      <c r="Y39" s="3">
        <f>+'Indice PondENGHO'!Y37/'Indice PondENGHO'!Y25-1</f>
        <v>0.47263435454940539</v>
      </c>
      <c r="Z39" s="3">
        <f>+'Indice PondENGHO'!Z37/'Indice PondENGHO'!Z25-1</f>
        <v>0.50237386122311856</v>
      </c>
      <c r="AA39" s="11">
        <f>+'Indice PondENGHO'!AA37/'Indice PondENGHO'!AA25-1</f>
        <v>0.56172364916696926</v>
      </c>
      <c r="AB39" s="10">
        <f>+'Indice PondENGHO'!AB37/'Indice PondENGHO'!AB25-1</f>
        <v>0.54687500267968869</v>
      </c>
      <c r="AC39" s="3">
        <f>+'Indice PondENGHO'!AC37/'Indice PondENGHO'!AC25-1</f>
        <v>0.4765568291879243</v>
      </c>
      <c r="AD39" s="3">
        <f>+'Indice PondENGHO'!AD37/'Indice PondENGHO'!AD25-1</f>
        <v>0.5009428053630034</v>
      </c>
      <c r="AE39" s="3">
        <f>+'Indice PondENGHO'!AE37/'Indice PondENGHO'!AE25-1</f>
        <v>0.40309706154543723</v>
      </c>
      <c r="AF39" s="3">
        <f>+'Indice PondENGHO'!AF37/'Indice PondENGHO'!AF25-1</f>
        <v>0.58414217291387915</v>
      </c>
      <c r="AG39" s="3">
        <f>+'Indice PondENGHO'!AG37/'Indice PondENGHO'!AG25-1</f>
        <v>0.72298077869885291</v>
      </c>
      <c r="AH39" s="3">
        <f>+'Indice PondENGHO'!AH37/'Indice PondENGHO'!AH25-1</f>
        <v>0.46446107360917543</v>
      </c>
      <c r="AI39" s="3">
        <f>+'Indice PondENGHO'!AI37/'Indice PondENGHO'!AI25-1</f>
        <v>0.60880033706187575</v>
      </c>
      <c r="AJ39" s="3">
        <f>+'Indice PondENGHO'!AJ37/'Indice PondENGHO'!AJ25-1</f>
        <v>0.48796555083811599</v>
      </c>
      <c r="AK39" s="3">
        <f>+'Indice PondENGHO'!AK37/'Indice PondENGHO'!AK25-1</f>
        <v>0.47354290861438919</v>
      </c>
      <c r="AL39" s="3">
        <f>+'Indice PondENGHO'!AL37/'Indice PondENGHO'!AL25-1</f>
        <v>0.49451265150206214</v>
      </c>
      <c r="AM39" s="11">
        <f>+'Indice PondENGHO'!AM37/'Indice PondENGHO'!AM25-1</f>
        <v>0.55636144909603358</v>
      </c>
      <c r="AN39" s="10">
        <f>+'Indice PondENGHO'!AN37/'Indice PondENGHO'!AN25-1</f>
        <v>0.5474844579135616</v>
      </c>
      <c r="AO39" s="3">
        <f>+'Indice PondENGHO'!AO37/'Indice PondENGHO'!AO25-1</f>
        <v>0.47818930226704293</v>
      </c>
      <c r="AP39" s="3">
        <f>+'Indice PondENGHO'!AP37/'Indice PondENGHO'!AP25-1</f>
        <v>0.5020204044358838</v>
      </c>
      <c r="AQ39" s="3">
        <f>+'Indice PondENGHO'!AQ37/'Indice PondENGHO'!AQ25-1</f>
        <v>0.40201351358452375</v>
      </c>
      <c r="AR39" s="3">
        <f>+'Indice PondENGHO'!AR37/'Indice PondENGHO'!AR25-1</f>
        <v>0.58418333918628962</v>
      </c>
      <c r="AS39" s="3">
        <f>+'Indice PondENGHO'!AS37/'Indice PondENGHO'!AS25-1</f>
        <v>0.71348711868259418</v>
      </c>
      <c r="AT39" s="3">
        <f>+'Indice PondENGHO'!AT37/'Indice PondENGHO'!AT25-1</f>
        <v>0.46193863564491089</v>
      </c>
      <c r="AU39" s="3">
        <f>+'Indice PondENGHO'!AU37/'Indice PondENGHO'!AU25-1</f>
        <v>0.60967094016859047</v>
      </c>
      <c r="AV39" s="3">
        <f>+'Indice PondENGHO'!AV37/'Indice PondENGHO'!AV25-1</f>
        <v>0.48824388127863227</v>
      </c>
      <c r="AW39" s="3">
        <f>+'Indice PondENGHO'!AW37/'Indice PondENGHO'!AW25-1</f>
        <v>0.47047285702143227</v>
      </c>
      <c r="AX39" s="3">
        <f>+'Indice PondENGHO'!AX37/'Indice PondENGHO'!AX25-1</f>
        <v>0.49124904017390603</v>
      </c>
      <c r="AY39" s="11">
        <f>+'Indice PondENGHO'!AY37/'Indice PondENGHO'!AY25-1</f>
        <v>0.55468006987240459</v>
      </c>
      <c r="AZ39" s="10">
        <f>+'Indice PondENGHO'!AZ37/'Indice PondENGHO'!AZ25-1</f>
        <v>0.54806230039230686</v>
      </c>
      <c r="BA39" s="3">
        <f>+'Indice PondENGHO'!BA37/'Indice PondENGHO'!BA25-1</f>
        <v>0.48154374399821687</v>
      </c>
      <c r="BB39" s="3">
        <f>+'Indice PondENGHO'!BB37/'Indice PondENGHO'!BB25-1</f>
        <v>0.50260015262060564</v>
      </c>
      <c r="BC39" s="3">
        <f>+'Indice PondENGHO'!BC37/'Indice PondENGHO'!BC25-1</f>
        <v>0.40184197330517568</v>
      </c>
      <c r="BD39" s="3">
        <f>+'Indice PondENGHO'!BD37/'Indice PondENGHO'!BD25-1</f>
        <v>0.58353462004905787</v>
      </c>
      <c r="BE39" s="3">
        <f>+'Indice PondENGHO'!BE37/'Indice PondENGHO'!BE25-1</f>
        <v>0.70614624827304451</v>
      </c>
      <c r="BF39" s="3">
        <f>+'Indice PondENGHO'!BF37/'Indice PondENGHO'!BF25-1</f>
        <v>0.45933800617738485</v>
      </c>
      <c r="BG39" s="3">
        <f>+'Indice PondENGHO'!BG37/'Indice PondENGHO'!BG25-1</f>
        <v>0.60693759591436258</v>
      </c>
      <c r="BH39" s="3">
        <f>+'Indice PondENGHO'!BH37/'Indice PondENGHO'!BH25-1</f>
        <v>0.48604488106673327</v>
      </c>
      <c r="BI39" s="3">
        <f>+'Indice PondENGHO'!BI37/'Indice PondENGHO'!BI25-1</f>
        <v>0.48717171862250486</v>
      </c>
      <c r="BJ39" s="3">
        <f>+'Indice PondENGHO'!BJ37/'Indice PondENGHO'!BJ25-1</f>
        <v>0.48302795042207092</v>
      </c>
      <c r="BK39" s="11">
        <f>+'Indice PondENGHO'!BK37/'Indice PondENGHO'!BK25-1</f>
        <v>0.54555503607507072</v>
      </c>
      <c r="BL39" s="2">
        <f t="shared" si="1"/>
        <v>43770</v>
      </c>
      <c r="BM39" s="10">
        <f>+'Indice PondENGHO'!BL37/'Indice PondENGHO'!BL25-1</f>
        <v>0.52530119432942124</v>
      </c>
      <c r="BN39" s="3">
        <f>+'Indice PondENGHO'!BM37/'Indice PondENGHO'!BM25-1</f>
        <v>0.52156472914907059</v>
      </c>
      <c r="BO39" s="3">
        <f>+'Indice PondENGHO'!BN37/'Indice PondENGHO'!BN25-1</f>
        <v>0.52335313010843221</v>
      </c>
      <c r="BP39" s="3">
        <f>+'Indice PondENGHO'!BO37/'Indice PondENGHO'!BO25-1</f>
        <v>0.5217695719839861</v>
      </c>
      <c r="BQ39" s="11">
        <f>+'Indice PondENGHO'!BP37/'Indice PondENGHO'!BP25-1</f>
        <v>0.52073177447769337</v>
      </c>
      <c r="BR39" s="10">
        <f>+'Indice PondENGHO'!BQ37/'Indice PondENGHO'!BQ25-1</f>
        <v>0.54690430497869702</v>
      </c>
      <c r="BS39" s="3">
        <f>+'Indice PondENGHO'!BR37/'Indice PondENGHO'!BR25-1</f>
        <v>0.4782548486227689</v>
      </c>
      <c r="BT39" s="3">
        <f>+'Indice PondENGHO'!BS37/'Indice PondENGHO'!BS25-1</f>
        <v>0.50203394722917682</v>
      </c>
      <c r="BU39" s="3">
        <f>+'Indice PondENGHO'!BT37/'Indice PondENGHO'!BT25-1</f>
        <v>0.40487361168938896</v>
      </c>
      <c r="BV39" s="3">
        <f>+'Indice PondENGHO'!BU37/'Indice PondENGHO'!BU25-1</f>
        <v>0.58386006900935761</v>
      </c>
      <c r="BW39" s="3">
        <f>+'Indice PondENGHO'!BV37/'Indice PondENGHO'!BV25-1</f>
        <v>0.71405307807105545</v>
      </c>
      <c r="BX39" s="3">
        <f>+'Indice PondENGHO'!BW37/'Indice PondENGHO'!BW25-1</f>
        <v>0.46184330426381415</v>
      </c>
      <c r="BY39" s="3">
        <f>+'Indice PondENGHO'!BX37/'Indice PondENGHO'!BX25-1</f>
        <v>0.60988532946901408</v>
      </c>
      <c r="BZ39" s="3">
        <f>+'Indice PondENGHO'!BY37/'Indice PondENGHO'!BY25-1</f>
        <v>0.48808457696384777</v>
      </c>
      <c r="CA39" s="3">
        <f>+'Indice PondENGHO'!BZ37/'Indice PondENGHO'!BZ25-1</f>
        <v>0.4775330320270923</v>
      </c>
      <c r="CB39" s="3">
        <f>+'Indice PondENGHO'!CA37/'Indice PondENGHO'!CA25-1</f>
        <v>0.49104990673971671</v>
      </c>
      <c r="CC39" s="11">
        <f>+'Indice PondENGHO'!CB37/'Indice PondENGHO'!CB25-1</f>
        <v>0.55434732442295109</v>
      </c>
      <c r="CD39" s="3">
        <f>+'Indice PondENGHO'!CC37/'Indice PondENGHO'!CC25-1</f>
        <v>0.52211289416809903</v>
      </c>
      <c r="CE39" s="3">
        <f>+'Indice PondENGHO'!CD37/'Indice PondENGHO'!CD25-1</f>
        <v>0.52211276465524525</v>
      </c>
      <c r="CF39" s="3">
        <f>+'[3]Infla Interanual PondENGHO'!CD39</f>
        <v>0.52147871327342399</v>
      </c>
      <c r="CG39" s="3"/>
      <c r="CI39" s="72">
        <f t="shared" si="8"/>
        <v>4.5694198517278739E-3</v>
      </c>
      <c r="CJ39" s="72">
        <f t="shared" si="3"/>
        <v>4.5694198517278739E-3</v>
      </c>
      <c r="CK39" s="72">
        <f t="shared" si="9"/>
        <v>0</v>
      </c>
      <c r="CL39" s="72"/>
      <c r="CM39" s="72"/>
      <c r="CN39" s="72">
        <f>+'[3]Infla Interanual PondENGHO'!CF39</f>
        <v>4.4607603668564977E-3</v>
      </c>
      <c r="CP39" s="72">
        <f t="shared" si="4"/>
        <v>1.0865948487137622E-4</v>
      </c>
      <c r="CT39" s="73">
        <f t="shared" si="10"/>
        <v>0.52530119432942124</v>
      </c>
      <c r="CU39" s="73">
        <f t="shared" si="11"/>
        <v>0.52156472914907059</v>
      </c>
      <c r="CV39" s="73">
        <f t="shared" si="12"/>
        <v>0.52335313010843221</v>
      </c>
      <c r="CW39" s="73">
        <f t="shared" si="13"/>
        <v>0.5217695719839861</v>
      </c>
      <c r="CX39" s="73">
        <f t="shared" si="14"/>
        <v>0.52073177447769337</v>
      </c>
      <c r="CY39" s="74">
        <f>+'[3]Infla Interanual PondENGHO'!BL39</f>
        <v>0.52460129172857739</v>
      </c>
      <c r="CZ39" s="74">
        <f>+'[3]Infla Interanual PondENGHO'!BM39</f>
        <v>0.52088795875601779</v>
      </c>
      <c r="DA39" s="74">
        <f>+'[3]Infla Interanual PondENGHO'!BN39</f>
        <v>0.52270065762513673</v>
      </c>
      <c r="DB39" s="74">
        <f>+'[3]Infla Interanual PondENGHO'!BO39</f>
        <v>0.52115461108633032</v>
      </c>
      <c r="DC39" s="74">
        <f>+'[3]Infla Interanual PondENGHO'!BP39</f>
        <v>0.52014053136172089</v>
      </c>
      <c r="DE39" s="3">
        <f t="shared" si="5"/>
        <v>6.9990260084384914E-4</v>
      </c>
      <c r="DF39" s="3">
        <f t="shared" si="16"/>
        <v>6.7677039305280573E-4</v>
      </c>
      <c r="DG39" s="3">
        <f t="shared" si="16"/>
        <v>6.5247248329547425E-4</v>
      </c>
      <c r="DH39" s="3">
        <f t="shared" si="16"/>
        <v>6.1496089765578077E-4</v>
      </c>
      <c r="DI39" s="3">
        <f t="shared" si="7"/>
        <v>5.9124311597247292E-4</v>
      </c>
      <c r="DJ39" s="3">
        <f t="shared" si="15"/>
        <v>6.3405138182126564E-4</v>
      </c>
    </row>
    <row r="40" spans="1:114" x14ac:dyDescent="0.25">
      <c r="A40" s="2">
        <f t="shared" si="0"/>
        <v>43800</v>
      </c>
      <c r="B40" s="1">
        <f t="shared" si="2"/>
        <v>12</v>
      </c>
      <c r="C40" s="1">
        <v>2019</v>
      </c>
      <c r="D40" s="10">
        <f>+'Indice PondENGHO'!D38/'Indice PondENGHO'!D26-1</f>
        <v>0.56612264600313189</v>
      </c>
      <c r="E40" s="3">
        <f>+'Indice PondENGHO'!E38/'Indice PondENGHO'!E26-1</f>
        <v>0.49522137587948523</v>
      </c>
      <c r="F40" s="3">
        <f>+'Indice PondENGHO'!F38/'Indice PondENGHO'!F26-1</f>
        <v>0.5198310597264566</v>
      </c>
      <c r="G40" s="3">
        <f>+'Indice PondENGHO'!G38/'Indice PondENGHO'!G26-1</f>
        <v>0.40908402576933889</v>
      </c>
      <c r="H40" s="3">
        <f>+'Indice PondENGHO'!H38/'Indice PondENGHO'!H26-1</f>
        <v>0.63839594820127843</v>
      </c>
      <c r="I40" s="3">
        <f>+'Indice PondENGHO'!I38/'Indice PondENGHO'!I26-1</f>
        <v>0.7328032916504128</v>
      </c>
      <c r="J40" s="3">
        <f>+'Indice PondENGHO'!J38/'Indice PondENGHO'!J26-1</f>
        <v>0.50186801490675514</v>
      </c>
      <c r="K40" s="3">
        <f>+'Indice PondENGHO'!K38/'Indice PondENGHO'!K26-1</f>
        <v>0.64370603461954112</v>
      </c>
      <c r="L40" s="3">
        <f>+'Indice PondENGHO'!L38/'Indice PondENGHO'!L26-1</f>
        <v>0.4884438222609746</v>
      </c>
      <c r="M40" s="3">
        <f>+'Indice PondENGHO'!M38/'Indice PondENGHO'!M26-1</f>
        <v>0.47760753355188013</v>
      </c>
      <c r="N40" s="3">
        <f>+'Indice PondENGHO'!N38/'Indice PondENGHO'!N26-1</f>
        <v>0.51459370019235129</v>
      </c>
      <c r="O40" s="11">
        <f>+'Indice PondENGHO'!O38/'Indice PondENGHO'!O26-1</f>
        <v>0.57451213499146259</v>
      </c>
      <c r="P40" s="10">
        <f>+'Indice PondENGHO'!P38/'Indice PondENGHO'!P26-1</f>
        <v>0.56660459413867925</v>
      </c>
      <c r="Q40" s="3">
        <f>+'Indice PondENGHO'!Q38/'Indice PondENGHO'!Q26-1</f>
        <v>0.4989487854916701</v>
      </c>
      <c r="R40" s="3">
        <f>+'Indice PondENGHO'!R38/'Indice PondENGHO'!R26-1</f>
        <v>0.51854945141723374</v>
      </c>
      <c r="S40" s="3">
        <f>+'Indice PondENGHO'!S38/'Indice PondENGHO'!S26-1</f>
        <v>0.39888736980758432</v>
      </c>
      <c r="T40" s="3">
        <f>+'Indice PondENGHO'!T38/'Indice PondENGHO'!T26-1</f>
        <v>0.63749176193774848</v>
      </c>
      <c r="U40" s="3">
        <f>+'Indice PondENGHO'!U38/'Indice PondENGHO'!U26-1</f>
        <v>0.72818630567174814</v>
      </c>
      <c r="V40" s="3">
        <f>+'Indice PondENGHO'!V38/'Indice PondENGHO'!V26-1</f>
        <v>0.50053271928579623</v>
      </c>
      <c r="W40" s="3">
        <f>+'Indice PondENGHO'!W38/'Indice PondENGHO'!W26-1</f>
        <v>0.64075991950109823</v>
      </c>
      <c r="X40" s="3">
        <f>+'Indice PondENGHO'!X38/'Indice PondENGHO'!X26-1</f>
        <v>0.48573039664645501</v>
      </c>
      <c r="Y40" s="3">
        <f>+'Indice PondENGHO'!Y38/'Indice PondENGHO'!Y26-1</f>
        <v>0.48920544510313602</v>
      </c>
      <c r="Z40" s="3">
        <f>+'Indice PondENGHO'!Z38/'Indice PondENGHO'!Z26-1</f>
        <v>0.51012947404743936</v>
      </c>
      <c r="AA40" s="11">
        <f>+'Indice PondENGHO'!AA38/'Indice PondENGHO'!AA26-1</f>
        <v>0.56398750815951382</v>
      </c>
      <c r="AB40" s="10">
        <f>+'Indice PondENGHO'!AB38/'Indice PondENGHO'!AB26-1</f>
        <v>0.56712987821903393</v>
      </c>
      <c r="AC40" s="3">
        <f>+'Indice PondENGHO'!AC38/'Indice PondENGHO'!AC26-1</f>
        <v>0.49793468949913922</v>
      </c>
      <c r="AD40" s="3">
        <f>+'Indice PondENGHO'!AD38/'Indice PondENGHO'!AD26-1</f>
        <v>0.51753221316436493</v>
      </c>
      <c r="AE40" s="3">
        <f>+'Indice PondENGHO'!AE38/'Indice PondENGHO'!AE26-1</f>
        <v>0.39215582073736854</v>
      </c>
      <c r="AF40" s="3">
        <f>+'Indice PondENGHO'!AF38/'Indice PondENGHO'!AF26-1</f>
        <v>0.63687819045973093</v>
      </c>
      <c r="AG40" s="3">
        <f>+'Indice PondENGHO'!AG38/'Indice PondENGHO'!AG26-1</f>
        <v>0.72888241789797958</v>
      </c>
      <c r="AH40" s="3">
        <f>+'Indice PondENGHO'!AH38/'Indice PondENGHO'!AH26-1</f>
        <v>0.50317771950064705</v>
      </c>
      <c r="AI40" s="3">
        <f>+'Indice PondENGHO'!AI38/'Indice PondENGHO'!AI26-1</f>
        <v>0.63866940520144699</v>
      </c>
      <c r="AJ40" s="3">
        <f>+'Indice PondENGHO'!AJ38/'Indice PondENGHO'!AJ26-1</f>
        <v>0.48354579174258783</v>
      </c>
      <c r="AK40" s="3">
        <f>+'Indice PondENGHO'!AK38/'Indice PondENGHO'!AK26-1</f>
        <v>0.49098564974784287</v>
      </c>
      <c r="AL40" s="3">
        <f>+'Indice PondENGHO'!AL38/'Indice PondENGHO'!AL26-1</f>
        <v>0.50319860168533004</v>
      </c>
      <c r="AM40" s="11">
        <f>+'Indice PondENGHO'!AM38/'Indice PondENGHO'!AM26-1</f>
        <v>0.55940907025604436</v>
      </c>
      <c r="AN40" s="10">
        <f>+'Indice PondENGHO'!AN38/'Indice PondENGHO'!AN26-1</f>
        <v>0.56762161395903821</v>
      </c>
      <c r="AO40" s="3">
        <f>+'Indice PondENGHO'!AO38/'Indice PondENGHO'!AO26-1</f>
        <v>0.49961813781318165</v>
      </c>
      <c r="AP40" s="3">
        <f>+'Indice PondENGHO'!AP38/'Indice PondENGHO'!AP26-1</f>
        <v>0.51937757104506455</v>
      </c>
      <c r="AQ40" s="3">
        <f>+'Indice PondENGHO'!AQ38/'Indice PondENGHO'!AQ26-1</f>
        <v>0.39012694874872778</v>
      </c>
      <c r="AR40" s="3">
        <f>+'Indice PondENGHO'!AR38/'Indice PondENGHO'!AR26-1</f>
        <v>0.63671359693820606</v>
      </c>
      <c r="AS40" s="3">
        <f>+'Indice PondENGHO'!AS38/'Indice PondENGHO'!AS26-1</f>
        <v>0.71887841538613695</v>
      </c>
      <c r="AT40" s="3">
        <f>+'Indice PondENGHO'!AT38/'Indice PondENGHO'!AT26-1</f>
        <v>0.49938999903896963</v>
      </c>
      <c r="AU40" s="3">
        <f>+'Indice PondENGHO'!AU38/'Indice PondENGHO'!AU26-1</f>
        <v>0.63903748470361244</v>
      </c>
      <c r="AV40" s="3">
        <f>+'Indice PondENGHO'!AV38/'Indice PondENGHO'!AV26-1</f>
        <v>0.48413753432618001</v>
      </c>
      <c r="AW40" s="3">
        <f>+'Indice PondENGHO'!AW38/'Indice PondENGHO'!AW26-1</f>
        <v>0.48768897528930433</v>
      </c>
      <c r="AX40" s="3">
        <f>+'Indice PondENGHO'!AX38/'Indice PondENGHO'!AX26-1</f>
        <v>0.50023551797883004</v>
      </c>
      <c r="AY40" s="11">
        <f>+'Indice PondENGHO'!AY38/'Indice PondENGHO'!AY26-1</f>
        <v>0.55700937000217854</v>
      </c>
      <c r="AZ40" s="10">
        <f>+'Indice PondENGHO'!AZ38/'Indice PondENGHO'!AZ26-1</f>
        <v>0.56765058348946162</v>
      </c>
      <c r="BA40" s="3">
        <f>+'Indice PondENGHO'!BA38/'Indice PondENGHO'!BA26-1</f>
        <v>0.50301140587932247</v>
      </c>
      <c r="BB40" s="3">
        <f>+'Indice PondENGHO'!BB38/'Indice PondENGHO'!BB26-1</f>
        <v>0.52074331732249646</v>
      </c>
      <c r="BC40" s="3">
        <f>+'Indice PondENGHO'!BC38/'Indice PondENGHO'!BC26-1</f>
        <v>0.38737775645810535</v>
      </c>
      <c r="BD40" s="3">
        <f>+'Indice PondENGHO'!BD38/'Indice PondENGHO'!BD26-1</f>
        <v>0.63666913673650227</v>
      </c>
      <c r="BE40" s="3">
        <f>+'Indice PondENGHO'!BE38/'Indice PondENGHO'!BE26-1</f>
        <v>0.71107550860906699</v>
      </c>
      <c r="BF40" s="3">
        <f>+'Indice PondENGHO'!BF38/'Indice PondENGHO'!BF26-1</f>
        <v>0.49665707471343956</v>
      </c>
      <c r="BG40" s="3">
        <f>+'Indice PondENGHO'!BG38/'Indice PondENGHO'!BG26-1</f>
        <v>0.63870439538898216</v>
      </c>
      <c r="BH40" s="3">
        <f>+'Indice PondENGHO'!BH38/'Indice PondENGHO'!BH26-1</f>
        <v>0.48304041150929211</v>
      </c>
      <c r="BI40" s="3">
        <f>+'Indice PondENGHO'!BI38/'Indice PondENGHO'!BI26-1</f>
        <v>0.50702776747498701</v>
      </c>
      <c r="BJ40" s="3">
        <f>+'Indice PondENGHO'!BJ38/'Indice PondENGHO'!BJ26-1</f>
        <v>0.49406106970646202</v>
      </c>
      <c r="BK40" s="11">
        <f>+'Indice PondENGHO'!BK38/'Indice PondENGHO'!BK26-1</f>
        <v>0.54775663318045775</v>
      </c>
      <c r="BL40" s="2">
        <f t="shared" si="1"/>
        <v>43800</v>
      </c>
      <c r="BM40" s="10">
        <f>+'Indice PondENGHO'!BL38/'Indice PondENGHO'!BL26-1</f>
        <v>0.54242598901750916</v>
      </c>
      <c r="BN40" s="3">
        <f>+'Indice PondENGHO'!BM38/'Indice PondENGHO'!BM26-1</f>
        <v>0.53839615496654991</v>
      </c>
      <c r="BO40" s="3">
        <f>+'Indice PondENGHO'!BN38/'Indice PondENGHO'!BN26-1</f>
        <v>0.53997276395582716</v>
      </c>
      <c r="BP40" s="3">
        <f>+'Indice PondENGHO'!BO38/'Indice PondENGHO'!BO26-1</f>
        <v>0.53854912711837666</v>
      </c>
      <c r="BQ40" s="11">
        <f>+'Indice PondENGHO'!BP38/'Indice PondENGHO'!BP26-1</f>
        <v>0.53723545417260032</v>
      </c>
      <c r="BR40" s="10">
        <f>+'Indice PondENGHO'!BQ38/'Indice PondENGHO'!BQ26-1</f>
        <v>0.56707022173713284</v>
      </c>
      <c r="BS40" s="3">
        <f>+'Indice PondENGHO'!BR38/'Indice PondENGHO'!BR26-1</f>
        <v>0.49965152719711026</v>
      </c>
      <c r="BT40" s="3">
        <f>+'Indice PondENGHO'!BS38/'Indice PondENGHO'!BS26-1</f>
        <v>0.5193524530513105</v>
      </c>
      <c r="BU40" s="3">
        <f>+'Indice PondENGHO'!BT38/'Indice PondENGHO'!BT26-1</f>
        <v>0.39319149141938303</v>
      </c>
      <c r="BV40" s="3">
        <f>+'Indice PondENGHO'!BU38/'Indice PondENGHO'!BU26-1</f>
        <v>0.63696695672644998</v>
      </c>
      <c r="BW40" s="3">
        <f>+'Indice PondENGHO'!BV38/'Indice PondENGHO'!BV26-1</f>
        <v>0.71951301159521197</v>
      </c>
      <c r="BX40" s="3">
        <f>+'Indice PondENGHO'!BW38/'Indice PondENGHO'!BW26-1</f>
        <v>0.49940600046105077</v>
      </c>
      <c r="BY40" s="3">
        <f>+'Indice PondENGHO'!BX38/'Indice PondENGHO'!BX26-1</f>
        <v>0.63969800239976093</v>
      </c>
      <c r="BZ40" s="3">
        <f>+'Indice PondENGHO'!BY38/'Indice PondENGHO'!BY26-1</f>
        <v>0.48431305136222114</v>
      </c>
      <c r="CA40" s="3">
        <f>+'Indice PondENGHO'!BZ38/'Indice PondENGHO'!BZ26-1</f>
        <v>0.4955043855626764</v>
      </c>
      <c r="CB40" s="3">
        <f>+'Indice PondENGHO'!CA38/'Indice PondENGHO'!CA26-1</f>
        <v>0.50055982763811468</v>
      </c>
      <c r="CC40" s="11">
        <f>+'Indice PondENGHO'!CB38/'Indice PondENGHO'!CB26-1</f>
        <v>0.55666402899128098</v>
      </c>
      <c r="CD40" s="3">
        <f>+'Indice PondENGHO'!CC38/'Indice PondENGHO'!CC26-1</f>
        <v>0.53882318378220062</v>
      </c>
      <c r="CE40" s="3">
        <f>+'Indice PondENGHO'!CD38/'Indice PondENGHO'!CD26-1</f>
        <v>0.53882347647750284</v>
      </c>
      <c r="CF40" s="3">
        <f>+'[3]Infla Interanual PondENGHO'!CD40</f>
        <v>0.53897674116966909</v>
      </c>
      <c r="CG40" s="3"/>
      <c r="CI40" s="72">
        <f t="shared" si="8"/>
        <v>5.190534844908834E-3</v>
      </c>
      <c r="CJ40" s="72">
        <f t="shared" si="3"/>
        <v>5.190534844908834E-3</v>
      </c>
      <c r="CK40" s="72">
        <f t="shared" si="9"/>
        <v>0</v>
      </c>
      <c r="CL40" s="72"/>
      <c r="CM40" s="72"/>
      <c r="CN40" s="72">
        <f>+'[3]Infla Interanual PondENGHO'!CF40</f>
        <v>5.2828254372605521E-3</v>
      </c>
      <c r="CP40" s="72">
        <f t="shared" si="4"/>
        <v>-9.2290592351718104E-5</v>
      </c>
      <c r="CT40" s="73">
        <f t="shared" si="10"/>
        <v>0.54242598901750916</v>
      </c>
      <c r="CU40" s="73">
        <f t="shared" si="11"/>
        <v>0.53839615496654991</v>
      </c>
      <c r="CV40" s="73">
        <f t="shared" si="12"/>
        <v>0.53997276395582716</v>
      </c>
      <c r="CW40" s="73">
        <f t="shared" si="13"/>
        <v>0.53854912711837666</v>
      </c>
      <c r="CX40" s="73">
        <f t="shared" si="14"/>
        <v>0.53723545417260032</v>
      </c>
      <c r="CY40" s="74">
        <f>+'[3]Infla Interanual PondENGHO'!BL40</f>
        <v>0.54264821778051164</v>
      </c>
      <c r="CZ40" s="74">
        <f>+'[3]Infla Interanual PondENGHO'!BM40</f>
        <v>0.53857632148815249</v>
      </c>
      <c r="DA40" s="74">
        <f>+'[3]Infla Interanual PondENGHO'!BN40</f>
        <v>0.54012303929074967</v>
      </c>
      <c r="DB40" s="74">
        <f>+'[3]Infla Interanual PondENGHO'!BO40</f>
        <v>0.53868402382852332</v>
      </c>
      <c r="DC40" s="74">
        <f>+'[3]Infla Interanual PondENGHO'!BP40</f>
        <v>0.53736539234325109</v>
      </c>
      <c r="DE40" s="3">
        <f t="shared" si="5"/>
        <v>-2.2222876300248551E-4</v>
      </c>
      <c r="DF40" s="3">
        <f t="shared" si="16"/>
        <v>-1.8016652160257607E-4</v>
      </c>
      <c r="DG40" s="3">
        <f t="shared" si="16"/>
        <v>-1.5027533492251166E-4</v>
      </c>
      <c r="DH40" s="3">
        <f t="shared" si="16"/>
        <v>-1.3489671014665916E-4</v>
      </c>
      <c r="DI40" s="3">
        <f t="shared" si="7"/>
        <v>-1.299381706507674E-4</v>
      </c>
      <c r="DJ40" s="3">
        <f t="shared" si="15"/>
        <v>-1.5326469216625505E-4</v>
      </c>
    </row>
    <row r="41" spans="1:114" x14ac:dyDescent="0.25">
      <c r="A41" s="2">
        <f t="shared" si="0"/>
        <v>43831</v>
      </c>
      <c r="B41" s="1">
        <f t="shared" si="2"/>
        <v>1</v>
      </c>
      <c r="C41" s="1">
        <v>2020</v>
      </c>
      <c r="D41" s="10">
        <f>+'Indice PondENGHO'!D39/'Indice PondENGHO'!D27-1</f>
        <v>0.57521656109543251</v>
      </c>
      <c r="E41" s="3">
        <f>+'Indice PondENGHO'!E39/'Indice PondENGHO'!E27-1</f>
        <v>0.50527442509521836</v>
      </c>
      <c r="F41" s="3">
        <f>+'Indice PondENGHO'!F39/'Indice PondENGHO'!F27-1</f>
        <v>0.54017327608466759</v>
      </c>
      <c r="G41" s="3">
        <f>+'Indice PondENGHO'!G39/'Indice PondENGHO'!G27-1</f>
        <v>0.37043673743253347</v>
      </c>
      <c r="H41" s="3">
        <f>+'Indice PondENGHO'!H39/'Indice PondENGHO'!H27-1</f>
        <v>0.57643099625120842</v>
      </c>
      <c r="I41" s="3">
        <f>+'Indice PondENGHO'!I39/'Indice PondENGHO'!I27-1</f>
        <v>0.64670251575890303</v>
      </c>
      <c r="J41" s="3">
        <f>+'Indice PondENGHO'!J39/'Indice PondENGHO'!J27-1</f>
        <v>0.49467388669114287</v>
      </c>
      <c r="K41" s="3">
        <f>+'Indice PondENGHO'!K39/'Indice PondENGHO'!K27-1</f>
        <v>0.53300548579386176</v>
      </c>
      <c r="L41" s="3">
        <f>+'Indice PondENGHO'!L39/'Indice PondENGHO'!L27-1</f>
        <v>0.51433427168962687</v>
      </c>
      <c r="M41" s="3">
        <f>+'Indice PondENGHO'!M39/'Indice PondENGHO'!M27-1</f>
        <v>0.48196768139966983</v>
      </c>
      <c r="N41" s="3">
        <f>+'Indice PondENGHO'!N39/'Indice PondENGHO'!N27-1</f>
        <v>0.51749313210228931</v>
      </c>
      <c r="O41" s="11">
        <f>+'Indice PondENGHO'!O39/'Indice PondENGHO'!O27-1</f>
        <v>0.56577247278412512</v>
      </c>
      <c r="P41" s="10">
        <f>+'Indice PondENGHO'!P39/'Indice PondENGHO'!P27-1</f>
        <v>0.5747288586823458</v>
      </c>
      <c r="Q41" s="3">
        <f>+'Indice PondENGHO'!Q39/'Indice PondENGHO'!Q27-1</f>
        <v>0.50864609516598769</v>
      </c>
      <c r="R41" s="3">
        <f>+'Indice PondENGHO'!R39/'Indice PondENGHO'!R27-1</f>
        <v>0.54145165842820231</v>
      </c>
      <c r="S41" s="3">
        <f>+'Indice PondENGHO'!S39/'Indice PondENGHO'!S27-1</f>
        <v>0.36401400650389704</v>
      </c>
      <c r="T41" s="3">
        <f>+'Indice PondENGHO'!T39/'Indice PondENGHO'!T27-1</f>
        <v>0.57401428992134007</v>
      </c>
      <c r="U41" s="3">
        <f>+'Indice PondENGHO'!U39/'Indice PondENGHO'!U27-1</f>
        <v>0.64338705314724431</v>
      </c>
      <c r="V41" s="3">
        <f>+'Indice PondENGHO'!V39/'Indice PondENGHO'!V27-1</f>
        <v>0.49104833365556755</v>
      </c>
      <c r="W41" s="3">
        <f>+'Indice PondENGHO'!W39/'Indice PondENGHO'!W27-1</f>
        <v>0.52679773182415124</v>
      </c>
      <c r="X41" s="3">
        <f>+'Indice PondENGHO'!X39/'Indice PondENGHO'!X27-1</f>
        <v>0.514727880322988</v>
      </c>
      <c r="Y41" s="3">
        <f>+'Indice PondENGHO'!Y39/'Indice PondENGHO'!Y27-1</f>
        <v>0.49870430225955431</v>
      </c>
      <c r="Z41" s="3">
        <f>+'Indice PondENGHO'!Z39/'Indice PondENGHO'!Z27-1</f>
        <v>0.51340673538624948</v>
      </c>
      <c r="AA41" s="11">
        <f>+'Indice PondENGHO'!AA39/'Indice PondENGHO'!AA27-1</f>
        <v>0.55631990929507436</v>
      </c>
      <c r="AB41" s="10">
        <f>+'Indice PondENGHO'!AB39/'Indice PondENGHO'!AB27-1</f>
        <v>0.57478518452606631</v>
      </c>
      <c r="AC41" s="3">
        <f>+'Indice PondENGHO'!AC39/'Indice PondENGHO'!AC27-1</f>
        <v>0.50761160117678039</v>
      </c>
      <c r="AD41" s="3">
        <f>+'Indice PondENGHO'!AD39/'Indice PondENGHO'!AD27-1</f>
        <v>0.54205661719248321</v>
      </c>
      <c r="AE41" s="3">
        <f>+'Indice PondENGHO'!AE39/'Indice PondENGHO'!AE27-1</f>
        <v>0.35917524723484839</v>
      </c>
      <c r="AF41" s="3">
        <f>+'Indice PondENGHO'!AF39/'Indice PondENGHO'!AF27-1</f>
        <v>0.57320064389655156</v>
      </c>
      <c r="AG41" s="3">
        <f>+'Indice PondENGHO'!AG39/'Indice PondENGHO'!AG27-1</f>
        <v>0.64522181936730538</v>
      </c>
      <c r="AH41" s="3">
        <f>+'Indice PondENGHO'!AH39/'Indice PondENGHO'!AH27-1</f>
        <v>0.49293499969444343</v>
      </c>
      <c r="AI41" s="3">
        <f>+'Indice PondENGHO'!AI39/'Indice PondENGHO'!AI27-1</f>
        <v>0.52391474071660982</v>
      </c>
      <c r="AJ41" s="3">
        <f>+'Indice PondENGHO'!AJ39/'Indice PondENGHO'!AJ27-1</f>
        <v>0.51396297745398312</v>
      </c>
      <c r="AK41" s="3">
        <f>+'Indice PondENGHO'!AK39/'Indice PondENGHO'!AK27-1</f>
        <v>0.50233007353619574</v>
      </c>
      <c r="AL41" s="3">
        <f>+'Indice PondENGHO'!AL39/'Indice PondENGHO'!AL27-1</f>
        <v>0.50820679980838568</v>
      </c>
      <c r="AM41" s="11">
        <f>+'Indice PondENGHO'!AM39/'Indice PondENGHO'!AM27-1</f>
        <v>0.55227531294215115</v>
      </c>
      <c r="AN41" s="10">
        <f>+'Indice PondENGHO'!AN39/'Indice PondENGHO'!AN27-1</f>
        <v>0.57485817441964615</v>
      </c>
      <c r="AO41" s="3">
        <f>+'Indice PondENGHO'!AO39/'Indice PondENGHO'!AO27-1</f>
        <v>0.50931058718591138</v>
      </c>
      <c r="AP41" s="3">
        <f>+'Indice PondENGHO'!AP39/'Indice PondENGHO'!AP27-1</f>
        <v>0.5435957230104409</v>
      </c>
      <c r="AQ41" s="3">
        <f>+'Indice PondENGHO'!AQ39/'Indice PondENGHO'!AQ27-1</f>
        <v>0.35753651646957429</v>
      </c>
      <c r="AR41" s="3">
        <f>+'Indice PondENGHO'!AR39/'Indice PondENGHO'!AR27-1</f>
        <v>0.57302934795256455</v>
      </c>
      <c r="AS41" s="3">
        <f>+'Indice PondENGHO'!AS39/'Indice PondENGHO'!AS27-1</f>
        <v>0.63780543078757179</v>
      </c>
      <c r="AT41" s="3">
        <f>+'Indice PondENGHO'!AT39/'Indice PondENGHO'!AT27-1</f>
        <v>0.48641346590629775</v>
      </c>
      <c r="AU41" s="3">
        <f>+'Indice PondENGHO'!AU39/'Indice PondENGHO'!AU27-1</f>
        <v>0.52312680776903098</v>
      </c>
      <c r="AV41" s="3">
        <f>+'Indice PondENGHO'!AV39/'Indice PondENGHO'!AV27-1</f>
        <v>0.51669361064560637</v>
      </c>
      <c r="AW41" s="3">
        <f>+'Indice PondENGHO'!AW39/'Indice PondENGHO'!AW27-1</f>
        <v>0.49809337820183286</v>
      </c>
      <c r="AX41" s="3">
        <f>+'Indice PondENGHO'!AX39/'Indice PondENGHO'!AX27-1</f>
        <v>0.50620534123373817</v>
      </c>
      <c r="AY41" s="11">
        <f>+'Indice PondENGHO'!AY39/'Indice PondENGHO'!AY27-1</f>
        <v>0.55057592733217087</v>
      </c>
      <c r="AZ41" s="10">
        <f>+'Indice PondENGHO'!AZ39/'Indice PondENGHO'!AZ27-1</f>
        <v>0.57395320957711826</v>
      </c>
      <c r="BA41" s="3">
        <f>+'Indice PondENGHO'!BA39/'Indice PondENGHO'!BA27-1</f>
        <v>0.51250633031514359</v>
      </c>
      <c r="BB41" s="3">
        <f>+'Indice PondENGHO'!BB39/'Indice PondENGHO'!BB27-1</f>
        <v>0.54549715010834454</v>
      </c>
      <c r="BC41" s="3">
        <f>+'Indice PondENGHO'!BC39/'Indice PondENGHO'!BC27-1</f>
        <v>0.35579624446705416</v>
      </c>
      <c r="BD41" s="3">
        <f>+'Indice PondENGHO'!BD39/'Indice PondENGHO'!BD27-1</f>
        <v>0.57106657482979339</v>
      </c>
      <c r="BE41" s="3">
        <f>+'Indice PondENGHO'!BE39/'Indice PondENGHO'!BE27-1</f>
        <v>0.63238793077789301</v>
      </c>
      <c r="BF41" s="3">
        <f>+'Indice PondENGHO'!BF39/'Indice PondENGHO'!BF27-1</f>
        <v>0.4818088616735503</v>
      </c>
      <c r="BG41" s="3">
        <f>+'Indice PondENGHO'!BG39/'Indice PondENGHO'!BG27-1</f>
        <v>0.51965285384379811</v>
      </c>
      <c r="BH41" s="3">
        <f>+'Indice PondENGHO'!BH39/'Indice PondENGHO'!BH27-1</f>
        <v>0.51968320388288958</v>
      </c>
      <c r="BI41" s="3">
        <f>+'Indice PondENGHO'!BI39/'Indice PondENGHO'!BI27-1</f>
        <v>0.52032555178011419</v>
      </c>
      <c r="BJ41" s="3">
        <f>+'Indice PondENGHO'!BJ39/'Indice PondENGHO'!BJ27-1</f>
        <v>0.50217247622232519</v>
      </c>
      <c r="BK41" s="11">
        <f>+'Indice PondENGHO'!BK39/'Indice PondENGHO'!BK27-1</f>
        <v>0.54176341417032825</v>
      </c>
      <c r="BL41" s="2">
        <f t="shared" si="1"/>
        <v>43831</v>
      </c>
      <c r="BM41" s="10">
        <f>+'Indice PondENGHO'!BL39/'Indice PondENGHO'!BL27-1</f>
        <v>0.53415512927089814</v>
      </c>
      <c r="BN41" s="3">
        <f>+'Indice PondENGHO'!BM39/'Indice PondENGHO'!BM27-1</f>
        <v>0.52790061532114896</v>
      </c>
      <c r="BO41" s="3">
        <f>+'Indice PondENGHO'!BN39/'Indice PondENGHO'!BN27-1</f>
        <v>0.52810896870621682</v>
      </c>
      <c r="BP41" s="3">
        <f>+'Indice PondENGHO'!BO39/'Indice PondENGHO'!BO27-1</f>
        <v>0.52516992774600868</v>
      </c>
      <c r="BQ41" s="11">
        <f>+'Indice PondENGHO'!BP39/'Indice PondENGHO'!BP27-1</f>
        <v>0.52198737512193727</v>
      </c>
      <c r="BR41" s="10">
        <f>+'Indice PondENGHO'!BQ39/'Indice PondENGHO'!BQ27-1</f>
        <v>0.57467897518130528</v>
      </c>
      <c r="BS41" s="3">
        <f>+'Indice PondENGHO'!BR39/'Indice PondENGHO'!BR27-1</f>
        <v>0.50933089443306079</v>
      </c>
      <c r="BT41" s="3">
        <f>+'Indice PondENGHO'!BS39/'Indice PondENGHO'!BS27-1</f>
        <v>0.54303062131815838</v>
      </c>
      <c r="BU41" s="3">
        <f>+'Indice PondENGHO'!BT39/'Indice PondENGHO'!BT27-1</f>
        <v>0.35980383425054097</v>
      </c>
      <c r="BV41" s="3">
        <f>+'Indice PondENGHO'!BU39/'Indice PondENGHO'!BU27-1</f>
        <v>0.57266278512731694</v>
      </c>
      <c r="BW41" s="3">
        <f>+'Indice PondENGHO'!BV39/'Indice PondENGHO'!BV27-1</f>
        <v>0.63817569068929236</v>
      </c>
      <c r="BX41" s="3">
        <f>+'Indice PondENGHO'!BW39/'Indice PondENGHO'!BW27-1</f>
        <v>0.48719815862727112</v>
      </c>
      <c r="BY41" s="3">
        <f>+'Indice PondENGHO'!BX39/'Indice PondENGHO'!BX27-1</f>
        <v>0.52402920716912282</v>
      </c>
      <c r="BZ41" s="3">
        <f>+'Indice PondENGHO'!BY39/'Indice PondENGHO'!BY27-1</f>
        <v>0.51682516339470896</v>
      </c>
      <c r="CA41" s="3">
        <f>+'Indice PondENGHO'!BZ39/'Indice PondENGHO'!BZ27-1</f>
        <v>0.50671990678726497</v>
      </c>
      <c r="CB41" s="3">
        <f>+'Indice PondENGHO'!CA39/'Indice PondENGHO'!CA27-1</f>
        <v>0.50667550097903424</v>
      </c>
      <c r="CC41" s="11">
        <f>+'Indice PondENGHO'!CB39/'Indice PondENGHO'!CB27-1</f>
        <v>0.54988134723402315</v>
      </c>
      <c r="CD41" s="3">
        <f>+'Indice PondENGHO'!CC39/'Indice PondENGHO'!CC27-1</f>
        <v>0.5261766820519076</v>
      </c>
      <c r="CE41" s="3">
        <f>+'Indice PondENGHO'!CD39/'Indice PondENGHO'!CD27-1</f>
        <v>0.52617652156608474</v>
      </c>
      <c r="CF41" s="3">
        <f>+'[3]Infla Interanual PondENGHO'!CD41</f>
        <v>0.52920748209709489</v>
      </c>
      <c r="CG41" s="3"/>
      <c r="CI41" s="72">
        <f t="shared" si="8"/>
        <v>1.2167754148960874E-2</v>
      </c>
      <c r="CJ41" s="72">
        <f t="shared" si="3"/>
        <v>1.2167754148960874E-2</v>
      </c>
      <c r="CK41" s="72">
        <f t="shared" si="9"/>
        <v>0</v>
      </c>
      <c r="CL41" s="72"/>
      <c r="CM41" s="72"/>
      <c r="CN41" s="72">
        <f>+'[3]Infla Interanual PondENGHO'!CF41</f>
        <v>1.6053447040742297E-2</v>
      </c>
      <c r="CP41" s="72">
        <f t="shared" si="4"/>
        <v>-3.8856928917814226E-3</v>
      </c>
      <c r="CT41" s="73">
        <f t="shared" si="10"/>
        <v>0.53415512927089814</v>
      </c>
      <c r="CU41" s="73">
        <f t="shared" si="11"/>
        <v>0.52790061532114896</v>
      </c>
      <c r="CV41" s="73">
        <f t="shared" si="12"/>
        <v>0.52810896870621682</v>
      </c>
      <c r="CW41" s="73">
        <f t="shared" si="13"/>
        <v>0.52516992774600868</v>
      </c>
      <c r="CX41" s="73">
        <f t="shared" si="14"/>
        <v>0.52198737512193727</v>
      </c>
      <c r="CY41" s="74">
        <f>+'[3]Infla Interanual PondENGHO'!BL41</f>
        <v>0.53954808416806044</v>
      </c>
      <c r="CZ41" s="74">
        <f>+'[3]Infla Interanual PondENGHO'!BM41</f>
        <v>0.53204287734348799</v>
      </c>
      <c r="DA41" s="74">
        <f>+'[3]Infla Interanual PondENGHO'!BN41</f>
        <v>0.53170224927219234</v>
      </c>
      <c r="DB41" s="74">
        <f>+'[3]Infla Interanual PondENGHO'!BO41</f>
        <v>0.52790115745297284</v>
      </c>
      <c r="DC41" s="74">
        <f>+'[3]Infla Interanual PondENGHO'!BP41</f>
        <v>0.52349463712731814</v>
      </c>
      <c r="DE41" s="3">
        <f t="shared" si="5"/>
        <v>-5.3929548971622943E-3</v>
      </c>
      <c r="DF41" s="3">
        <f t="shared" si="16"/>
        <v>-4.1422620223390272E-3</v>
      </c>
      <c r="DG41" s="3">
        <f t="shared" si="16"/>
        <v>-3.5932805659755207E-3</v>
      </c>
      <c r="DH41" s="3">
        <f t="shared" si="16"/>
        <v>-2.7312297069641556E-3</v>
      </c>
      <c r="DI41" s="3">
        <f t="shared" si="7"/>
        <v>-1.5072620053808716E-3</v>
      </c>
      <c r="DJ41" s="3">
        <f t="shared" si="15"/>
        <v>-3.0309605310101517E-3</v>
      </c>
    </row>
    <row r="42" spans="1:114" x14ac:dyDescent="0.25">
      <c r="A42" s="2">
        <f t="shared" si="0"/>
        <v>43862</v>
      </c>
      <c r="B42" s="1">
        <f t="shared" si="2"/>
        <v>2</v>
      </c>
      <c r="C42" s="1">
        <v>2020</v>
      </c>
      <c r="D42" s="10">
        <f>+'Indice PondENGHO'!D40/'Indice PondENGHO'!D28-1</f>
        <v>0.51965827250762597</v>
      </c>
      <c r="E42" s="3">
        <f>+'Indice PondENGHO'!E40/'Indice PondENGHO'!E28-1</f>
        <v>0.47829282978868415</v>
      </c>
      <c r="F42" s="3">
        <f>+'Indice PondENGHO'!F40/'Indice PondENGHO'!F28-1</f>
        <v>0.55422716511218706</v>
      </c>
      <c r="G42" s="3">
        <f>+'Indice PondENGHO'!G40/'Indice PondENGHO'!G28-1</f>
        <v>0.28814583898646839</v>
      </c>
      <c r="H42" s="3">
        <f>+'Indice PondENGHO'!H40/'Indice PondENGHO'!H28-1</f>
        <v>0.55984464382292543</v>
      </c>
      <c r="I42" s="3">
        <f>+'Indice PondENGHO'!I40/'Indice PondENGHO'!I28-1</f>
        <v>0.60603697339844653</v>
      </c>
      <c r="J42" s="3">
        <f>+'Indice PondENGHO'!J40/'Indice PondENGHO'!J28-1</f>
        <v>0.48603536385854995</v>
      </c>
      <c r="K42" s="3">
        <f>+'Indice PondENGHO'!K40/'Indice PondENGHO'!K28-1</f>
        <v>0.5316221843550728</v>
      </c>
      <c r="L42" s="3">
        <f>+'Indice PondENGHO'!L40/'Indice PondENGHO'!L28-1</f>
        <v>0.50867494051202811</v>
      </c>
      <c r="M42" s="3">
        <f>+'Indice PondENGHO'!M40/'Indice PondENGHO'!M28-1</f>
        <v>0.49491138265171997</v>
      </c>
      <c r="N42" s="3">
        <f>+'Indice PondENGHO'!N40/'Indice PondENGHO'!N28-1</f>
        <v>0.50588884520231292</v>
      </c>
      <c r="O42" s="11">
        <f>+'Indice PondENGHO'!O40/'Indice PondENGHO'!O28-1</f>
        <v>0.55123888904754037</v>
      </c>
      <c r="P42" s="10">
        <f>+'Indice PondENGHO'!P40/'Indice PondENGHO'!P28-1</f>
        <v>0.51827430170013677</v>
      </c>
      <c r="Q42" s="3">
        <f>+'Indice PondENGHO'!Q40/'Indice PondENGHO'!Q28-1</f>
        <v>0.48109731528742739</v>
      </c>
      <c r="R42" s="3">
        <f>+'Indice PondENGHO'!R40/'Indice PondENGHO'!R28-1</f>
        <v>0.55742798626015566</v>
      </c>
      <c r="S42" s="3">
        <f>+'Indice PondENGHO'!S40/'Indice PondENGHO'!S28-1</f>
        <v>0.28696876384664693</v>
      </c>
      <c r="T42" s="3">
        <f>+'Indice PondENGHO'!T40/'Indice PondENGHO'!T28-1</f>
        <v>0.55714610563640599</v>
      </c>
      <c r="U42" s="3">
        <f>+'Indice PondENGHO'!U40/'Indice PondENGHO'!U28-1</f>
        <v>0.60110110514101178</v>
      </c>
      <c r="V42" s="3">
        <f>+'Indice PondENGHO'!V40/'Indice PondENGHO'!V28-1</f>
        <v>0.48240809124484541</v>
      </c>
      <c r="W42" s="3">
        <f>+'Indice PondENGHO'!W40/'Indice PondENGHO'!W28-1</f>
        <v>0.52636760745702094</v>
      </c>
      <c r="X42" s="3">
        <f>+'Indice PondENGHO'!X40/'Indice PondENGHO'!X28-1</f>
        <v>0.50704553212424242</v>
      </c>
      <c r="Y42" s="3">
        <f>+'Indice PondENGHO'!Y40/'Indice PondENGHO'!Y28-1</f>
        <v>0.5039746820934603</v>
      </c>
      <c r="Z42" s="3">
        <f>+'Indice PondENGHO'!Z40/'Indice PondENGHO'!Z28-1</f>
        <v>0.50409158791635433</v>
      </c>
      <c r="AA42" s="11">
        <f>+'Indice PondENGHO'!AA40/'Indice PondENGHO'!AA28-1</f>
        <v>0.54542308762593339</v>
      </c>
      <c r="AB42" s="10">
        <f>+'Indice PondENGHO'!AB40/'Indice PondENGHO'!AB28-1</f>
        <v>0.51776967444741229</v>
      </c>
      <c r="AC42" s="3">
        <f>+'Indice PondENGHO'!AC40/'Indice PondENGHO'!AC28-1</f>
        <v>0.48053165108137108</v>
      </c>
      <c r="AD42" s="3">
        <f>+'Indice PondENGHO'!AD40/'Indice PondENGHO'!AD28-1</f>
        <v>0.55919700307278664</v>
      </c>
      <c r="AE42" s="3">
        <f>+'Indice PondENGHO'!AE40/'Indice PondENGHO'!AE28-1</f>
        <v>0.28641936013015257</v>
      </c>
      <c r="AF42" s="3">
        <f>+'Indice PondENGHO'!AF40/'Indice PondENGHO'!AF28-1</f>
        <v>0.55666697763225592</v>
      </c>
      <c r="AG42" s="3">
        <f>+'Indice PondENGHO'!AG40/'Indice PondENGHO'!AG28-1</f>
        <v>0.60274877219730794</v>
      </c>
      <c r="AH42" s="3">
        <f>+'Indice PondENGHO'!AH40/'Indice PondENGHO'!AH28-1</f>
        <v>0.48588877921852958</v>
      </c>
      <c r="AI42" s="3">
        <f>+'Indice PondENGHO'!AI40/'Indice PondENGHO'!AI28-1</f>
        <v>0.52375387838156695</v>
      </c>
      <c r="AJ42" s="3">
        <f>+'Indice PondENGHO'!AJ40/'Indice PondENGHO'!AJ28-1</f>
        <v>0.50584457109538783</v>
      </c>
      <c r="AK42" s="3">
        <f>+'Indice PondENGHO'!AK40/'Indice PondENGHO'!AK28-1</f>
        <v>0.5049989839697957</v>
      </c>
      <c r="AL42" s="3">
        <f>+'Indice PondENGHO'!AL40/'Indice PondENGHO'!AL28-1</f>
        <v>0.50110697302627738</v>
      </c>
      <c r="AM42" s="11">
        <f>+'Indice PondENGHO'!AM40/'Indice PondENGHO'!AM28-1</f>
        <v>0.54289155410404821</v>
      </c>
      <c r="AN42" s="10">
        <f>+'Indice PondENGHO'!AN40/'Indice PondENGHO'!AN28-1</f>
        <v>0.51810233372420411</v>
      </c>
      <c r="AO42" s="3">
        <f>+'Indice PondENGHO'!AO40/'Indice PondENGHO'!AO28-1</f>
        <v>0.48188050921570413</v>
      </c>
      <c r="AP42" s="3">
        <f>+'Indice PondENGHO'!AP40/'Indice PondENGHO'!AP28-1</f>
        <v>0.55977132581399625</v>
      </c>
      <c r="AQ42" s="3">
        <f>+'Indice PondENGHO'!AQ40/'Indice PondENGHO'!AQ28-1</f>
        <v>0.28569634179727177</v>
      </c>
      <c r="AR42" s="3">
        <f>+'Indice PondENGHO'!AR40/'Indice PondENGHO'!AR28-1</f>
        <v>0.55631390892364796</v>
      </c>
      <c r="AS42" s="3">
        <f>+'Indice PondENGHO'!AS40/'Indice PondENGHO'!AS28-1</f>
        <v>0.5932286578956667</v>
      </c>
      <c r="AT42" s="3">
        <f>+'Indice PondENGHO'!AT40/'Indice PondENGHO'!AT28-1</f>
        <v>0.47815609087114752</v>
      </c>
      <c r="AU42" s="3">
        <f>+'Indice PondENGHO'!AU40/'Indice PondENGHO'!AU28-1</f>
        <v>0.52330408302800913</v>
      </c>
      <c r="AV42" s="3">
        <f>+'Indice PondENGHO'!AV40/'Indice PondENGHO'!AV28-1</f>
        <v>0.50565103748018037</v>
      </c>
      <c r="AW42" s="3">
        <f>+'Indice PondENGHO'!AW40/'Indice PondENGHO'!AW28-1</f>
        <v>0.501880883678401</v>
      </c>
      <c r="AX42" s="3">
        <f>+'Indice PondENGHO'!AX40/'Indice PondENGHO'!AX28-1</f>
        <v>0.49875004707093273</v>
      </c>
      <c r="AY42" s="11">
        <f>+'Indice PondENGHO'!AY40/'Indice PondENGHO'!AY28-1</f>
        <v>0.54154756339257526</v>
      </c>
      <c r="AZ42" s="10">
        <f>+'Indice PondENGHO'!AZ40/'Indice PondENGHO'!AZ28-1</f>
        <v>0.51708722844813426</v>
      </c>
      <c r="BA42" s="3">
        <f>+'Indice PondENGHO'!BA40/'Indice PondENGHO'!BA28-1</f>
        <v>0.484467316731654</v>
      </c>
      <c r="BB42" s="3">
        <f>+'Indice PondENGHO'!BB40/'Indice PondENGHO'!BB28-1</f>
        <v>0.56123710864864074</v>
      </c>
      <c r="BC42" s="3">
        <f>+'Indice PondENGHO'!BC40/'Indice PondENGHO'!BC28-1</f>
        <v>0.2848547609368246</v>
      </c>
      <c r="BD42" s="3">
        <f>+'Indice PondENGHO'!BD40/'Indice PondENGHO'!BD28-1</f>
        <v>0.55369070201509407</v>
      </c>
      <c r="BE42" s="3">
        <f>+'Indice PondENGHO'!BE40/'Indice PondENGHO'!BE28-1</f>
        <v>0.58596088739403318</v>
      </c>
      <c r="BF42" s="3">
        <f>+'Indice PondENGHO'!BF40/'Indice PondENGHO'!BF28-1</f>
        <v>0.47345669715398087</v>
      </c>
      <c r="BG42" s="3">
        <f>+'Indice PondENGHO'!BG40/'Indice PondENGHO'!BG28-1</f>
        <v>0.52009291473863106</v>
      </c>
      <c r="BH42" s="3">
        <f>+'Indice PondENGHO'!BH40/'Indice PondENGHO'!BH28-1</f>
        <v>0.50356107417497609</v>
      </c>
      <c r="BI42" s="3">
        <f>+'Indice PondENGHO'!BI40/'Indice PondENGHO'!BI28-1</f>
        <v>0.51839189901327498</v>
      </c>
      <c r="BJ42" s="3">
        <f>+'Indice PondENGHO'!BJ40/'Indice PondENGHO'!BJ28-1</f>
        <v>0.49597253610158898</v>
      </c>
      <c r="BK42" s="11">
        <f>+'Indice PondENGHO'!BK40/'Indice PondENGHO'!BK28-1</f>
        <v>0.53455943794015925</v>
      </c>
      <c r="BL42" s="2">
        <f t="shared" si="1"/>
        <v>43862</v>
      </c>
      <c r="BM42" s="10">
        <f>+'Indice PondENGHO'!BL40/'Indice PondENGHO'!BL28-1</f>
        <v>0.49782367707523489</v>
      </c>
      <c r="BN42" s="3">
        <f>+'Indice PondENGHO'!BM40/'Indice PondENGHO'!BM28-1</f>
        <v>0.49450772328380976</v>
      </c>
      <c r="BO42" s="3">
        <f>+'Indice PondENGHO'!BN40/'Indice PondENGHO'!BN28-1</f>
        <v>0.49638040002916828</v>
      </c>
      <c r="BP42" s="3">
        <f>+'Indice PondENGHO'!BO40/'Indice PondENGHO'!BO28-1</f>
        <v>0.49518978190961671</v>
      </c>
      <c r="BQ42" s="11">
        <f>+'Indice PondENGHO'!BP40/'Indice PondENGHO'!BP28-1</f>
        <v>0.49316980764285612</v>
      </c>
      <c r="BR42" s="10">
        <f>+'Indice PondENGHO'!BQ40/'Indice PondENGHO'!BQ28-1</f>
        <v>0.51811983578910925</v>
      </c>
      <c r="BS42" s="3">
        <f>+'Indice PondENGHO'!BR40/'Indice PondENGHO'!BR28-1</f>
        <v>0.48181297281357383</v>
      </c>
      <c r="BT42" s="3">
        <f>+'Indice PondENGHO'!BS40/'Indice PondENGHO'!BS28-1</f>
        <v>0.5589351069908548</v>
      </c>
      <c r="BU42" s="3">
        <f>+'Indice PondENGHO'!BT40/'Indice PondENGHO'!BT28-1</f>
        <v>0.28604059135104265</v>
      </c>
      <c r="BV42" s="3">
        <f>+'Indice PondENGHO'!BU40/'Indice PondENGHO'!BU28-1</f>
        <v>0.55569167259969032</v>
      </c>
      <c r="BW42" s="3">
        <f>+'Indice PondENGHO'!BV40/'Indice PondENGHO'!BV28-1</f>
        <v>0.59375684798310413</v>
      </c>
      <c r="BX42" s="3">
        <f>+'Indice PondENGHO'!BW40/'Indice PondENGHO'!BW28-1</f>
        <v>0.4790138681965983</v>
      </c>
      <c r="BY42" s="3">
        <f>+'Indice PondENGHO'!BX40/'Indice PondENGHO'!BX28-1</f>
        <v>0.52393393919883424</v>
      </c>
      <c r="BZ42" s="3">
        <f>+'Indice PondENGHO'!BY40/'Indice PondENGHO'!BY28-1</f>
        <v>0.50542520839428384</v>
      </c>
      <c r="CA42" s="3">
        <f>+'Indice PondENGHO'!BZ40/'Indice PondENGHO'!BZ28-1</f>
        <v>0.50881641548525591</v>
      </c>
      <c r="CB42" s="3">
        <f>+'Indice PondENGHO'!CA40/'Indice PondENGHO'!CA28-1</f>
        <v>0.49922563564499889</v>
      </c>
      <c r="CC42" s="11">
        <f>+'Indice PondENGHO'!CB40/'Indice PondENGHO'!CB28-1</f>
        <v>0.54067603704310008</v>
      </c>
      <c r="CD42" s="3">
        <f>+'Indice PondENGHO'!CC40/'Indice PondENGHO'!CC28-1</f>
        <v>0.49496348404291068</v>
      </c>
      <c r="CE42" s="3">
        <f>+'Indice PondENGHO'!CD40/'Indice PondENGHO'!CD28-1</f>
        <v>0.49496348404291068</v>
      </c>
      <c r="CF42" s="3">
        <f>+'[3]Infla Interanual PondENGHO'!CD42</f>
        <v>0.50346294567176919</v>
      </c>
      <c r="CG42" s="3"/>
      <c r="CI42" s="72">
        <f t="shared" si="8"/>
        <v>4.6538694323787766E-3</v>
      </c>
      <c r="CJ42" s="72">
        <f t="shared" si="3"/>
        <v>4.6538694323787766E-3</v>
      </c>
      <c r="CK42" s="72">
        <f t="shared" si="9"/>
        <v>0</v>
      </c>
      <c r="CL42" s="72"/>
      <c r="CM42" s="72"/>
      <c r="CN42" s="72">
        <f>+'[3]Infla Interanual PondENGHO'!CF42</f>
        <v>9.7559790122099255E-3</v>
      </c>
      <c r="CP42" s="72">
        <f t="shared" si="4"/>
        <v>-5.1021095798311489E-3</v>
      </c>
      <c r="CT42" s="73">
        <f t="shared" si="10"/>
        <v>0.49782367707523489</v>
      </c>
      <c r="CU42" s="73">
        <f t="shared" si="11"/>
        <v>0.49450772328380976</v>
      </c>
      <c r="CV42" s="73">
        <f t="shared" si="12"/>
        <v>0.49638040002916828</v>
      </c>
      <c r="CW42" s="73">
        <f t="shared" si="13"/>
        <v>0.49518978190961671</v>
      </c>
      <c r="CX42" s="73">
        <f t="shared" si="14"/>
        <v>0.49316980764285612</v>
      </c>
      <c r="CY42" s="74">
        <f>+'[3]Infla Interanual PondENGHO'!BL42</f>
        <v>0.50946958441252321</v>
      </c>
      <c r="CZ42" s="74">
        <f>+'[3]Infla Interanual PondENGHO'!BM42</f>
        <v>0.50454001935682458</v>
      </c>
      <c r="DA42" s="74">
        <f>+'[3]Infla Interanual PondENGHO'!BN42</f>
        <v>0.50558172647385402</v>
      </c>
      <c r="DB42" s="74">
        <f>+'[3]Infla Interanual PondENGHO'!BO42</f>
        <v>0.50316677676370136</v>
      </c>
      <c r="DC42" s="74">
        <f>+'[3]Infla Interanual PondENGHO'!BP42</f>
        <v>0.49971360540031329</v>
      </c>
      <c r="DE42" s="3">
        <f t="shared" si="5"/>
        <v>-1.1645907337288319E-2</v>
      </c>
      <c r="DF42" s="3">
        <f t="shared" si="16"/>
        <v>-1.0032296073014813E-2</v>
      </c>
      <c r="DG42" s="3">
        <f t="shared" si="16"/>
        <v>-9.2013264446857423E-3</v>
      </c>
      <c r="DH42" s="3">
        <f t="shared" si="16"/>
        <v>-7.9769948540846514E-3</v>
      </c>
      <c r="DI42" s="3">
        <f t="shared" si="7"/>
        <v>-6.5437977574571704E-3</v>
      </c>
      <c r="DJ42" s="3">
        <f t="shared" si="15"/>
        <v>-8.4994616288585068E-3</v>
      </c>
    </row>
    <row r="43" spans="1:114" x14ac:dyDescent="0.25">
      <c r="A43" s="2">
        <f t="shared" si="0"/>
        <v>43891</v>
      </c>
      <c r="B43" s="1">
        <f t="shared" si="2"/>
        <v>3</v>
      </c>
      <c r="C43" s="1">
        <v>2020</v>
      </c>
      <c r="D43" s="10">
        <f>+'Indice PondENGHO'!D41/'Indice PondENGHO'!D29-1</f>
        <v>0.48689017496254849</v>
      </c>
      <c r="E43" s="3">
        <f>+'Indice PondENGHO'!E41/'Indice PondENGHO'!E29-1</f>
        <v>0.451307763317782</v>
      </c>
      <c r="F43" s="3">
        <f>+'Indice PondENGHO'!F41/'Indice PondENGHO'!F29-1</f>
        <v>0.530397974272242</v>
      </c>
      <c r="G43" s="3">
        <f>+'Indice PondENGHO'!G41/'Indice PondENGHO'!G29-1</f>
        <v>0.2694580941853022</v>
      </c>
      <c r="H43" s="3">
        <f>+'Indice PondENGHO'!H41/'Indice PondENGHO'!H29-1</f>
        <v>0.54611671838400278</v>
      </c>
      <c r="I43" s="3">
        <f>+'Indice PondENGHO'!I41/'Indice PondENGHO'!I29-1</f>
        <v>0.59353986268760606</v>
      </c>
      <c r="J43" s="3">
        <f>+'Indice PondENGHO'!J41/'Indice PondENGHO'!J29-1</f>
        <v>0.44880961852515844</v>
      </c>
      <c r="K43" s="3">
        <f>+'Indice PondENGHO'!K41/'Indice PondENGHO'!K29-1</f>
        <v>0.59143353806442667</v>
      </c>
      <c r="L43" s="3">
        <f>+'Indice PondENGHO'!L41/'Indice PondENGHO'!L29-1</f>
        <v>0.50863954177170556</v>
      </c>
      <c r="M43" s="3">
        <f>+'Indice PondENGHO'!M41/'Indice PondENGHO'!M29-1</f>
        <v>0.45029146281588894</v>
      </c>
      <c r="N43" s="3">
        <f>+'Indice PondENGHO'!N41/'Indice PondENGHO'!N29-1</f>
        <v>0.47668654226976925</v>
      </c>
      <c r="O43" s="11">
        <f>+'Indice PondENGHO'!O41/'Indice PondENGHO'!O29-1</f>
        <v>0.53475622281911073</v>
      </c>
      <c r="P43" s="10">
        <f>+'Indice PondENGHO'!P41/'Indice PondENGHO'!P29-1</f>
        <v>0.48497664572042432</v>
      </c>
      <c r="Q43" s="3">
        <f>+'Indice PondENGHO'!Q41/'Indice PondENGHO'!Q29-1</f>
        <v>0.45400832320649398</v>
      </c>
      <c r="R43" s="3">
        <f>+'Indice PondENGHO'!R41/'Indice PondENGHO'!R29-1</f>
        <v>0.52898969886633007</v>
      </c>
      <c r="S43" s="3">
        <f>+'Indice PondENGHO'!S41/'Indice PondENGHO'!S29-1</f>
        <v>0.26930319660862545</v>
      </c>
      <c r="T43" s="3">
        <f>+'Indice PondENGHO'!T41/'Indice PondENGHO'!T29-1</f>
        <v>0.54303889788604098</v>
      </c>
      <c r="U43" s="3">
        <f>+'Indice PondENGHO'!U41/'Indice PondENGHO'!U29-1</f>
        <v>0.5897515883497122</v>
      </c>
      <c r="V43" s="3">
        <f>+'Indice PondENGHO'!V41/'Indice PondENGHO'!V29-1</f>
        <v>0.44560525691331776</v>
      </c>
      <c r="W43" s="3">
        <f>+'Indice PondENGHO'!W41/'Indice PondENGHO'!W29-1</f>
        <v>0.58647895140685224</v>
      </c>
      <c r="X43" s="3">
        <f>+'Indice PondENGHO'!X41/'Indice PondENGHO'!X29-1</f>
        <v>0.50486698605430713</v>
      </c>
      <c r="Y43" s="3">
        <f>+'Indice PondENGHO'!Y41/'Indice PondENGHO'!Y29-1</f>
        <v>0.47538964789841809</v>
      </c>
      <c r="Z43" s="3">
        <f>+'Indice PondENGHO'!Z41/'Indice PondENGHO'!Z29-1</f>
        <v>0.47315797938539617</v>
      </c>
      <c r="AA43" s="11">
        <f>+'Indice PondENGHO'!AA41/'Indice PondENGHO'!AA29-1</f>
        <v>0.5291313363774055</v>
      </c>
      <c r="AB43" s="10">
        <f>+'Indice PondENGHO'!AB41/'Indice PondENGHO'!AB29-1</f>
        <v>0.48423151773848749</v>
      </c>
      <c r="AC43" s="3">
        <f>+'Indice PondENGHO'!AC41/'Indice PondENGHO'!AC29-1</f>
        <v>0.452790755039429</v>
      </c>
      <c r="AD43" s="3">
        <f>+'Indice PondENGHO'!AD41/'Indice PondENGHO'!AD29-1</f>
        <v>0.52912511545006424</v>
      </c>
      <c r="AE43" s="3">
        <f>+'Indice PondENGHO'!AE41/'Indice PondENGHO'!AE29-1</f>
        <v>0.26900117423805714</v>
      </c>
      <c r="AF43" s="3">
        <f>+'Indice PondENGHO'!AF41/'Indice PondENGHO'!AF29-1</f>
        <v>0.54275776003071319</v>
      </c>
      <c r="AG43" s="3">
        <f>+'Indice PondENGHO'!AG41/'Indice PondENGHO'!AG29-1</f>
        <v>0.59199948021728832</v>
      </c>
      <c r="AH43" s="3">
        <f>+'Indice PondENGHO'!AH41/'Indice PondENGHO'!AH29-1</f>
        <v>0.44833249476085979</v>
      </c>
      <c r="AI43" s="3">
        <f>+'Indice PondENGHO'!AI41/'Indice PondENGHO'!AI29-1</f>
        <v>0.58366103560474092</v>
      </c>
      <c r="AJ43" s="3">
        <f>+'Indice PondENGHO'!AJ41/'Indice PondENGHO'!AJ29-1</f>
        <v>0.50217040385824863</v>
      </c>
      <c r="AK43" s="3">
        <f>+'Indice PondENGHO'!AK41/'Indice PondENGHO'!AK29-1</f>
        <v>0.47891107577640546</v>
      </c>
      <c r="AL43" s="3">
        <f>+'Indice PondENGHO'!AL41/'Indice PondENGHO'!AL29-1</f>
        <v>0.4696079494626817</v>
      </c>
      <c r="AM43" s="11">
        <f>+'Indice PondENGHO'!AM41/'Indice PondENGHO'!AM29-1</f>
        <v>0.52678731150689195</v>
      </c>
      <c r="AN43" s="10">
        <f>+'Indice PondENGHO'!AN41/'Indice PondENGHO'!AN29-1</f>
        <v>0.48409692795046744</v>
      </c>
      <c r="AO43" s="3">
        <f>+'Indice PondENGHO'!AO41/'Indice PondENGHO'!AO29-1</f>
        <v>0.45439749393651185</v>
      </c>
      <c r="AP43" s="3">
        <f>+'Indice PondENGHO'!AP41/'Indice PondENGHO'!AP29-1</f>
        <v>0.52530502592583339</v>
      </c>
      <c r="AQ43" s="3">
        <f>+'Indice PondENGHO'!AQ41/'Indice PondENGHO'!AQ29-1</f>
        <v>0.26866095492734154</v>
      </c>
      <c r="AR43" s="3">
        <f>+'Indice PondENGHO'!AR41/'Indice PondENGHO'!AR29-1</f>
        <v>0.54271882003985339</v>
      </c>
      <c r="AS43" s="3">
        <f>+'Indice PondENGHO'!AS41/'Indice PondENGHO'!AS29-1</f>
        <v>0.58431576979315936</v>
      </c>
      <c r="AT43" s="3">
        <f>+'Indice PondENGHO'!AT41/'Indice PondENGHO'!AT29-1</f>
        <v>0.44196635591618749</v>
      </c>
      <c r="AU43" s="3">
        <f>+'Indice PondENGHO'!AU41/'Indice PondENGHO'!AU29-1</f>
        <v>0.58274645452761065</v>
      </c>
      <c r="AV43" s="3">
        <f>+'Indice PondENGHO'!AV41/'Indice PondENGHO'!AV29-1</f>
        <v>0.50307543751947037</v>
      </c>
      <c r="AW43" s="3">
        <f>+'Indice PondENGHO'!AW41/'Indice PondENGHO'!AW29-1</f>
        <v>0.47391571786489717</v>
      </c>
      <c r="AX43" s="3">
        <f>+'Indice PondENGHO'!AX41/'Indice PondENGHO'!AX29-1</f>
        <v>0.46648584377492486</v>
      </c>
      <c r="AY43" s="11">
        <f>+'Indice PondENGHO'!AY41/'Indice PondENGHO'!AY29-1</f>
        <v>0.52515857574940128</v>
      </c>
      <c r="AZ43" s="10">
        <f>+'Indice PondENGHO'!AZ41/'Indice PondENGHO'!AZ29-1</f>
        <v>0.48287828561980395</v>
      </c>
      <c r="BA43" s="3">
        <f>+'Indice PondENGHO'!BA41/'Indice PondENGHO'!BA29-1</f>
        <v>0.45726504416254543</v>
      </c>
      <c r="BB43" s="3">
        <f>+'Indice PondENGHO'!BB41/'Indice PondENGHO'!BB29-1</f>
        <v>0.52200130913742648</v>
      </c>
      <c r="BC43" s="3">
        <f>+'Indice PondENGHO'!BC41/'Indice PondENGHO'!BC29-1</f>
        <v>0.2678587401892889</v>
      </c>
      <c r="BD43" s="3">
        <f>+'Indice PondENGHO'!BD41/'Indice PondENGHO'!BD29-1</f>
        <v>0.54041903274966208</v>
      </c>
      <c r="BE43" s="3">
        <f>+'Indice PondENGHO'!BE41/'Indice PondENGHO'!BE29-1</f>
        <v>0.5787968734223734</v>
      </c>
      <c r="BF43" s="3">
        <f>+'Indice PondENGHO'!BF41/'Indice PondENGHO'!BF29-1</f>
        <v>0.43748778034075886</v>
      </c>
      <c r="BG43" s="3">
        <f>+'Indice PondENGHO'!BG41/'Indice PondENGHO'!BG29-1</f>
        <v>0.57984415840123371</v>
      </c>
      <c r="BH43" s="3">
        <f>+'Indice PondENGHO'!BH41/'Indice PondENGHO'!BH29-1</f>
        <v>0.50217013072435157</v>
      </c>
      <c r="BI43" s="3">
        <f>+'Indice PondENGHO'!BI41/'Indice PondENGHO'!BI29-1</f>
        <v>0.50240084528286344</v>
      </c>
      <c r="BJ43" s="3">
        <f>+'Indice PondENGHO'!BJ41/'Indice PondENGHO'!BJ29-1</f>
        <v>0.46376368268601675</v>
      </c>
      <c r="BK43" s="11">
        <f>+'Indice PondENGHO'!BK41/'Indice PondENGHO'!BK29-1</f>
        <v>0.51815017130570773</v>
      </c>
      <c r="BL43" s="2">
        <f t="shared" si="1"/>
        <v>43891</v>
      </c>
      <c r="BM43" s="10">
        <f>+'Indice PondENGHO'!BL41/'Indice PondENGHO'!BL29-1</f>
        <v>0.47469099695425743</v>
      </c>
      <c r="BN43" s="3">
        <f>+'Indice PondENGHO'!BM41/'Indice PondENGHO'!BM29-1</f>
        <v>0.47178373009852925</v>
      </c>
      <c r="BO43" s="3">
        <f>+'Indice PondENGHO'!BN41/'Indice PondENGHO'!BN29-1</f>
        <v>0.47390358977647384</v>
      </c>
      <c r="BP43" s="3">
        <f>+'Indice PondENGHO'!BO41/'Indice PondENGHO'!BO29-1</f>
        <v>0.47272645304743222</v>
      </c>
      <c r="BQ43" s="11">
        <f>+'Indice PondENGHO'!BP41/'Indice PondENGHO'!BP29-1</f>
        <v>0.47188511400670152</v>
      </c>
      <c r="BR43" s="10">
        <f>+'Indice PondENGHO'!BQ41/'Indice PondENGHO'!BQ29-1</f>
        <v>0.48451695407923845</v>
      </c>
      <c r="BS43" s="3">
        <f>+'Indice PondENGHO'!BR41/'Indice PondENGHO'!BR29-1</f>
        <v>0.45451168400834341</v>
      </c>
      <c r="BT43" s="3">
        <f>+'Indice PondENGHO'!BS41/'Indice PondENGHO'!BS29-1</f>
        <v>0.52637460217362042</v>
      </c>
      <c r="BU43" s="3">
        <f>+'Indice PondENGHO'!BT41/'Indice PondENGHO'!BT29-1</f>
        <v>0.26865463601390149</v>
      </c>
      <c r="BV43" s="3">
        <f>+'Indice PondENGHO'!BU41/'Indice PondENGHO'!BU29-1</f>
        <v>0.54210677339680013</v>
      </c>
      <c r="BW43" s="3">
        <f>+'Indice PondENGHO'!BV41/'Indice PondENGHO'!BV29-1</f>
        <v>0.58469939331882026</v>
      </c>
      <c r="BX43" s="3">
        <f>+'Indice PondENGHO'!BW41/'Indice PondENGHO'!BW29-1</f>
        <v>0.44250595536353221</v>
      </c>
      <c r="BY43" s="3">
        <f>+'Indice PondENGHO'!BX41/'Indice PondENGHO'!BX29-1</f>
        <v>0.58371179000119922</v>
      </c>
      <c r="BZ43" s="3">
        <f>+'Indice PondENGHO'!BY41/'Indice PondENGHO'!BY29-1</f>
        <v>0.50343175749210811</v>
      </c>
      <c r="CA43" s="3">
        <f>+'Indice PondENGHO'!BZ41/'Indice PondENGHO'!BZ29-1</f>
        <v>0.48478822859512594</v>
      </c>
      <c r="CB43" s="3">
        <f>+'Indice PondENGHO'!CA41/'Indice PondENGHO'!CA29-1</f>
        <v>0.4675163453183353</v>
      </c>
      <c r="CC43" s="11">
        <f>+'Indice PondENGHO'!CB41/'Indice PondENGHO'!CB29-1</f>
        <v>0.52433160595676243</v>
      </c>
      <c r="CD43" s="3">
        <f>+'Indice PondENGHO'!CC41/'Indice PondENGHO'!CC29-1</f>
        <v>0.47275708193698085</v>
      </c>
      <c r="CE43" s="3">
        <f>+'Indice PondENGHO'!CD41/'Indice PondENGHO'!CD29-1</f>
        <v>0.47275708193698085</v>
      </c>
      <c r="CF43" s="3">
        <f>+'[3]Infla Interanual PondENGHO'!CD43</f>
        <v>0.48413334667494801</v>
      </c>
      <c r="CG43" s="3"/>
      <c r="CI43" s="72">
        <f t="shared" si="8"/>
        <v>2.8058829475559044E-3</v>
      </c>
      <c r="CJ43" s="72">
        <f t="shared" si="3"/>
        <v>2.8058829475559044E-3</v>
      </c>
      <c r="CK43" s="72">
        <f t="shared" si="9"/>
        <v>0</v>
      </c>
      <c r="CL43" s="72"/>
      <c r="CM43" s="72"/>
      <c r="CN43" s="72">
        <f>+'[3]Infla Interanual PondENGHO'!CF43</f>
        <v>7.4654604818471526E-3</v>
      </c>
      <c r="CP43" s="72">
        <f t="shared" si="4"/>
        <v>-4.6595775342912482E-3</v>
      </c>
      <c r="CT43" s="73">
        <f t="shared" si="10"/>
        <v>0.47469099695425743</v>
      </c>
      <c r="CU43" s="73">
        <f t="shared" si="11"/>
        <v>0.47178373009852925</v>
      </c>
      <c r="CV43" s="73">
        <f t="shared" si="12"/>
        <v>0.47390358977647384</v>
      </c>
      <c r="CW43" s="73">
        <f t="shared" si="13"/>
        <v>0.47272645304743222</v>
      </c>
      <c r="CX43" s="73">
        <f t="shared" si="14"/>
        <v>0.47188511400670152</v>
      </c>
      <c r="CY43" s="74">
        <f>+'[3]Infla Interanual PondENGHO'!BL43</f>
        <v>0.48888194981582234</v>
      </c>
      <c r="CZ43" s="74">
        <f>+'[3]Infla Interanual PondENGHO'!BM43</f>
        <v>0.48464318223260361</v>
      </c>
      <c r="DA43" s="74">
        <f>+'[3]Infla Interanual PondENGHO'!BN43</f>
        <v>0.48601089082035687</v>
      </c>
      <c r="DB43" s="74">
        <f>+'[3]Infla Interanual PondENGHO'!BO43</f>
        <v>0.48360677201804636</v>
      </c>
      <c r="DC43" s="74">
        <f>+'[3]Infla Interanual PondENGHO'!BP43</f>
        <v>0.48141648933397518</v>
      </c>
      <c r="DE43" s="3">
        <f t="shared" si="5"/>
        <v>-1.4190952861564909E-2</v>
      </c>
      <c r="DF43" s="3">
        <f t="shared" si="16"/>
        <v>-1.2859452134074356E-2</v>
      </c>
      <c r="DG43" s="3">
        <f t="shared" si="16"/>
        <v>-1.2107301043883023E-2</v>
      </c>
      <c r="DH43" s="3">
        <f t="shared" si="16"/>
        <v>-1.0880318970614145E-2</v>
      </c>
      <c r="DI43" s="3">
        <f t="shared" si="7"/>
        <v>-9.5313753272736612E-3</v>
      </c>
      <c r="DJ43" s="3">
        <f t="shared" si="15"/>
        <v>-1.1376264737967157E-2</v>
      </c>
    </row>
    <row r="44" spans="1:114" x14ac:dyDescent="0.25">
      <c r="A44" s="2">
        <f t="shared" si="0"/>
        <v>43922</v>
      </c>
      <c r="B44" s="1">
        <f t="shared" si="2"/>
        <v>4</v>
      </c>
      <c r="C44" s="1">
        <v>2020</v>
      </c>
      <c r="D44" s="10">
        <f>+'Indice PondENGHO'!D42/'Indice PondENGHO'!D30-1</f>
        <v>0.4975126808118322</v>
      </c>
      <c r="E44" s="3">
        <f>+'Indice PondENGHO'!E42/'Indice PondENGHO'!E30-1</f>
        <v>0.46539842145226862</v>
      </c>
      <c r="F44" s="3">
        <f>+'Indice PondENGHO'!F42/'Indice PondENGHO'!F30-1</f>
        <v>0.4690041736008852</v>
      </c>
      <c r="G44" s="3">
        <f>+'Indice PondENGHO'!G42/'Indice PondENGHO'!G30-1</f>
        <v>0.23649017741261247</v>
      </c>
      <c r="H44" s="3">
        <f>+'Indice PondENGHO'!H42/'Indice PondENGHO'!H30-1</f>
        <v>0.4939363440337261</v>
      </c>
      <c r="I44" s="3">
        <f>+'Indice PondENGHO'!I42/'Indice PondENGHO'!I30-1</f>
        <v>0.55820908122055002</v>
      </c>
      <c r="J44" s="3">
        <f>+'Indice PondENGHO'!J42/'Indice PondENGHO'!J30-1</f>
        <v>0.40460500869611882</v>
      </c>
      <c r="K44" s="3">
        <f>+'Indice PondENGHO'!K42/'Indice PondENGHO'!K30-1</f>
        <v>0.46882532659280884</v>
      </c>
      <c r="L44" s="3">
        <f>+'Indice PondENGHO'!L42/'Indice PondENGHO'!L30-1</f>
        <v>0.49464990434923428</v>
      </c>
      <c r="M44" s="3">
        <f>+'Indice PondENGHO'!M42/'Indice PondENGHO'!M30-1</f>
        <v>0.40742819042753453</v>
      </c>
      <c r="N44" s="3">
        <f>+'Indice PondENGHO'!N42/'Indice PondENGHO'!N30-1</f>
        <v>0.44133088664051323</v>
      </c>
      <c r="O44" s="11">
        <f>+'Indice PondENGHO'!O42/'Indice PondENGHO'!O30-1</f>
        <v>0.49285594200343597</v>
      </c>
      <c r="P44" s="10">
        <f>+'Indice PondENGHO'!P42/'Indice PondENGHO'!P30-1</f>
        <v>0.4950312870867577</v>
      </c>
      <c r="Q44" s="3">
        <f>+'Indice PondENGHO'!Q42/'Indice PondENGHO'!Q30-1</f>
        <v>0.46639657332324158</v>
      </c>
      <c r="R44" s="3">
        <f>+'Indice PondENGHO'!R42/'Indice PondENGHO'!R30-1</f>
        <v>0.46497026218027626</v>
      </c>
      <c r="S44" s="3">
        <f>+'Indice PondENGHO'!S42/'Indice PondENGHO'!S30-1</f>
        <v>0.23449863997287412</v>
      </c>
      <c r="T44" s="3">
        <f>+'Indice PondENGHO'!T42/'Indice PondENGHO'!T30-1</f>
        <v>0.48981261623710592</v>
      </c>
      <c r="U44" s="3">
        <f>+'Indice PondENGHO'!U42/'Indice PondENGHO'!U30-1</f>
        <v>0.55425961942671553</v>
      </c>
      <c r="V44" s="3">
        <f>+'Indice PondENGHO'!V42/'Indice PondENGHO'!V30-1</f>
        <v>0.40152513411373336</v>
      </c>
      <c r="W44" s="3">
        <f>+'Indice PondENGHO'!W42/'Indice PondENGHO'!W30-1</f>
        <v>0.46790920686224102</v>
      </c>
      <c r="X44" s="3">
        <f>+'Indice PondENGHO'!X42/'Indice PondENGHO'!X30-1</f>
        <v>0.49122984825933314</v>
      </c>
      <c r="Y44" s="3">
        <f>+'Indice PondENGHO'!Y42/'Indice PondENGHO'!Y30-1</f>
        <v>0.42977076381646628</v>
      </c>
      <c r="Z44" s="3">
        <f>+'Indice PondENGHO'!Z42/'Indice PondENGHO'!Z30-1</f>
        <v>0.43824181521142958</v>
      </c>
      <c r="AA44" s="11">
        <f>+'Indice PondENGHO'!AA42/'Indice PondENGHO'!AA30-1</f>
        <v>0.48643680550849111</v>
      </c>
      <c r="AB44" s="10">
        <f>+'Indice PondENGHO'!AB42/'Indice PondENGHO'!AB30-1</f>
        <v>0.49336994366338693</v>
      </c>
      <c r="AC44" s="3">
        <f>+'Indice PondENGHO'!AC42/'Indice PondENGHO'!AC30-1</f>
        <v>0.4661690102684235</v>
      </c>
      <c r="AD44" s="3">
        <f>+'Indice PondENGHO'!AD42/'Indice PondENGHO'!AD30-1</f>
        <v>0.4636717239500785</v>
      </c>
      <c r="AE44" s="3">
        <f>+'Indice PondENGHO'!AE42/'Indice PondENGHO'!AE30-1</f>
        <v>0.23283927352253864</v>
      </c>
      <c r="AF44" s="3">
        <f>+'Indice PondENGHO'!AF42/'Indice PondENGHO'!AF30-1</f>
        <v>0.48945880660070196</v>
      </c>
      <c r="AG44" s="3">
        <f>+'Indice PondENGHO'!AG42/'Indice PondENGHO'!AG30-1</f>
        <v>0.55528068180906431</v>
      </c>
      <c r="AH44" s="3">
        <f>+'Indice PondENGHO'!AH42/'Indice PondENGHO'!AH30-1</f>
        <v>0.40357887682748106</v>
      </c>
      <c r="AI44" s="3">
        <f>+'Indice PondENGHO'!AI42/'Indice PondENGHO'!AI30-1</f>
        <v>0.46709917918204957</v>
      </c>
      <c r="AJ44" s="3">
        <f>+'Indice PondENGHO'!AJ42/'Indice PondENGHO'!AJ30-1</f>
        <v>0.48912375670552732</v>
      </c>
      <c r="AK44" s="3">
        <f>+'Indice PondENGHO'!AK42/'Indice PondENGHO'!AK30-1</f>
        <v>0.43386868911839604</v>
      </c>
      <c r="AL44" s="3">
        <f>+'Indice PondENGHO'!AL42/'Indice PondENGHO'!AL30-1</f>
        <v>0.43394147140860584</v>
      </c>
      <c r="AM44" s="11">
        <f>+'Indice PondENGHO'!AM42/'Indice PondENGHO'!AM30-1</f>
        <v>0.48424476486884394</v>
      </c>
      <c r="AN44" s="10">
        <f>+'Indice PondENGHO'!AN42/'Indice PondENGHO'!AN30-1</f>
        <v>0.49196123994527285</v>
      </c>
      <c r="AO44" s="3">
        <f>+'Indice PondENGHO'!AO42/'Indice PondENGHO'!AO30-1</f>
        <v>0.46745970192782926</v>
      </c>
      <c r="AP44" s="3">
        <f>+'Indice PondENGHO'!AP42/'Indice PondENGHO'!AP30-1</f>
        <v>0.4598152737958654</v>
      </c>
      <c r="AQ44" s="3">
        <f>+'Indice PondENGHO'!AQ42/'Indice PondENGHO'!AQ30-1</f>
        <v>0.23289628709810839</v>
      </c>
      <c r="AR44" s="3">
        <f>+'Indice PondENGHO'!AR42/'Indice PondENGHO'!AR30-1</f>
        <v>0.48907621070534102</v>
      </c>
      <c r="AS44" s="3">
        <f>+'Indice PondENGHO'!AS42/'Indice PondENGHO'!AS30-1</f>
        <v>0.54848536757616473</v>
      </c>
      <c r="AT44" s="3">
        <f>+'Indice PondENGHO'!AT42/'Indice PondENGHO'!AT30-1</f>
        <v>0.39901751949328101</v>
      </c>
      <c r="AU44" s="3">
        <f>+'Indice PondENGHO'!AU42/'Indice PondENGHO'!AU30-1</f>
        <v>0.46738184736028754</v>
      </c>
      <c r="AV44" s="3">
        <f>+'Indice PondENGHO'!AV42/'Indice PondENGHO'!AV30-1</f>
        <v>0.48890254944940148</v>
      </c>
      <c r="AW44" s="3">
        <f>+'Indice PondENGHO'!AW42/'Indice PondENGHO'!AW30-1</f>
        <v>0.42945668788868296</v>
      </c>
      <c r="AX44" s="3">
        <f>+'Indice PondENGHO'!AX42/'Indice PondENGHO'!AX30-1</f>
        <v>0.43109288662501877</v>
      </c>
      <c r="AY44" s="11">
        <f>+'Indice PondENGHO'!AY42/'Indice PondENGHO'!AY30-1</f>
        <v>0.48194002749293285</v>
      </c>
      <c r="AZ44" s="10">
        <f>+'Indice PondENGHO'!AZ42/'Indice PondENGHO'!AZ30-1</f>
        <v>0.49034027854096762</v>
      </c>
      <c r="BA44" s="3">
        <f>+'Indice PondENGHO'!BA42/'Indice PondENGHO'!BA30-1</f>
        <v>0.4690426588141805</v>
      </c>
      <c r="BB44" s="3">
        <f>+'Indice PondENGHO'!BB42/'Indice PondENGHO'!BB30-1</f>
        <v>0.45581182111009233</v>
      </c>
      <c r="BC44" s="3">
        <f>+'Indice PondENGHO'!BC42/'Indice PondENGHO'!BC30-1</f>
        <v>0.23173782580116797</v>
      </c>
      <c r="BD44" s="3">
        <f>+'Indice PondENGHO'!BD42/'Indice PondENGHO'!BD30-1</f>
        <v>0.48485402524075294</v>
      </c>
      <c r="BE44" s="3">
        <f>+'Indice PondENGHO'!BE42/'Indice PondENGHO'!BE30-1</f>
        <v>0.5431096334330785</v>
      </c>
      <c r="BF44" s="3">
        <f>+'Indice PondENGHO'!BF42/'Indice PondENGHO'!BF30-1</f>
        <v>0.39633625333521327</v>
      </c>
      <c r="BG44" s="3">
        <f>+'Indice PondENGHO'!BG42/'Indice PondENGHO'!BG30-1</f>
        <v>0.46832767319065294</v>
      </c>
      <c r="BH44" s="3">
        <f>+'Indice PondENGHO'!BH42/'Indice PondENGHO'!BH30-1</f>
        <v>0.48691000792888817</v>
      </c>
      <c r="BI44" s="3">
        <f>+'Indice PondENGHO'!BI42/'Indice PondENGHO'!BI30-1</f>
        <v>0.4551989766231479</v>
      </c>
      <c r="BJ44" s="3">
        <f>+'Indice PondENGHO'!BJ42/'Indice PondENGHO'!BJ30-1</f>
        <v>0.42749980109827712</v>
      </c>
      <c r="BK44" s="11">
        <f>+'Indice PondENGHO'!BK42/'Indice PondENGHO'!BK30-1</f>
        <v>0.47429487789697222</v>
      </c>
      <c r="BL44" s="2">
        <f t="shared" si="1"/>
        <v>43922</v>
      </c>
      <c r="BM44" s="10">
        <f>+'Indice PondENGHO'!BL42/'Indice PondENGHO'!BL30-1</f>
        <v>0.45434559077557934</v>
      </c>
      <c r="BN44" s="3">
        <f>+'Indice PondENGHO'!BM42/'Indice PondENGHO'!BM30-1</f>
        <v>0.4470290148203071</v>
      </c>
      <c r="BO44" s="3">
        <f>+'Indice PondENGHO'!BN42/'Indice PondENGHO'!BN30-1</f>
        <v>0.44691413588693574</v>
      </c>
      <c r="BP44" s="3">
        <f>+'Indice PondENGHO'!BO42/'Indice PondENGHO'!BO30-1</f>
        <v>0.44341238228161828</v>
      </c>
      <c r="BQ44" s="11">
        <f>+'Indice PondENGHO'!BP42/'Indice PondENGHO'!BP30-1</f>
        <v>0.44002648645288733</v>
      </c>
      <c r="BR44" s="10">
        <f>+'Indice PondENGHO'!BQ42/'Indice PondENGHO'!BQ30-1</f>
        <v>0.4934516827318316</v>
      </c>
      <c r="BS44" s="3">
        <f>+'Indice PondENGHO'!BR42/'Indice PondENGHO'!BR30-1</f>
        <v>0.46724779291224117</v>
      </c>
      <c r="BT44" s="3">
        <f>+'Indice PondENGHO'!BS42/'Indice PondENGHO'!BS30-1</f>
        <v>0.46149684865004081</v>
      </c>
      <c r="BU44" s="3">
        <f>+'Indice PondENGHO'!BT42/'Indice PondENGHO'!BT30-1</f>
        <v>0.23318394374613494</v>
      </c>
      <c r="BV44" s="3">
        <f>+'Indice PondENGHO'!BU42/'Indice PondENGHO'!BU30-1</f>
        <v>0.48789650616478042</v>
      </c>
      <c r="BW44" s="3">
        <f>+'Indice PondENGHO'!BV42/'Indice PondENGHO'!BV30-1</f>
        <v>0.5488609509948621</v>
      </c>
      <c r="BX44" s="3">
        <f>+'Indice PondENGHO'!BW42/'Indice PondENGHO'!BW30-1</f>
        <v>0.39963821495003771</v>
      </c>
      <c r="BY44" s="3">
        <f>+'Indice PondENGHO'!BX42/'Indice PondENGHO'!BX30-1</f>
        <v>0.46785567841463971</v>
      </c>
      <c r="BZ44" s="3">
        <f>+'Indice PondENGHO'!BY42/'Indice PondENGHO'!BY30-1</f>
        <v>0.48913530233838376</v>
      </c>
      <c r="CA44" s="3">
        <f>+'Indice PondENGHO'!BZ42/'Indice PondENGHO'!BZ30-1</f>
        <v>0.43907436063364269</v>
      </c>
      <c r="CB44" s="3">
        <f>+'Indice PondENGHO'!CA42/'Indice PondENGHO'!CA30-1</f>
        <v>0.43179014680712746</v>
      </c>
      <c r="CC44" s="11">
        <f>+'Indice PondENGHO'!CB42/'Indice PondENGHO'!CB30-1</f>
        <v>0.48119554379734719</v>
      </c>
      <c r="CD44" s="3">
        <f>+'Indice PondENGHO'!CC42/'Indice PondENGHO'!CC30-1</f>
        <v>0.44483672251433171</v>
      </c>
      <c r="CE44" s="3">
        <f>+'Indice PondENGHO'!CD42/'Indice PondENGHO'!CD30-1</f>
        <v>0.44483672251433171</v>
      </c>
      <c r="CF44" s="3">
        <f>+'[3]Infla Interanual PondENGHO'!CD44</f>
        <v>0.4561071663887859</v>
      </c>
      <c r="CG44" s="3"/>
      <c r="CI44" s="72">
        <f t="shared" si="8"/>
        <v>1.4319104322692011E-2</v>
      </c>
      <c r="CJ44" s="72">
        <f t="shared" si="3"/>
        <v>1.4319104322692011E-2</v>
      </c>
      <c r="CK44" s="72">
        <f t="shared" si="9"/>
        <v>0</v>
      </c>
      <c r="CL44" s="72"/>
      <c r="CM44" s="72"/>
      <c r="CN44" s="72">
        <f>+'[3]Infla Interanual PondENGHO'!CF44</f>
        <v>1.8866877401347626E-2</v>
      </c>
      <c r="CP44" s="72">
        <f t="shared" si="4"/>
        <v>-4.5477730786556148E-3</v>
      </c>
      <c r="CT44" s="73">
        <f t="shared" si="10"/>
        <v>0.45434559077557934</v>
      </c>
      <c r="CU44" s="73">
        <f t="shared" si="11"/>
        <v>0.4470290148203071</v>
      </c>
      <c r="CV44" s="73">
        <f t="shared" si="12"/>
        <v>0.44691413588693574</v>
      </c>
      <c r="CW44" s="73">
        <f t="shared" si="13"/>
        <v>0.44341238228161828</v>
      </c>
      <c r="CX44" s="73">
        <f t="shared" si="14"/>
        <v>0.44002648645288733</v>
      </c>
      <c r="CY44" s="74">
        <f>+'[3]Infla Interanual PondENGHO'!BL44</f>
        <v>0.46844911565720215</v>
      </c>
      <c r="CZ44" s="74">
        <f>+'[3]Infla Interanual PondENGHO'!BM44</f>
        <v>0.4596896550148295</v>
      </c>
      <c r="DA44" s="74">
        <f>+'[3]Infla Interanual PondENGHO'!BN44</f>
        <v>0.45881571589864656</v>
      </c>
      <c r="DB44" s="74">
        <f>+'[3]Infla Interanual PondENGHO'!BO44</f>
        <v>0.4541226093219688</v>
      </c>
      <c r="DC44" s="74">
        <f>+'[3]Infla Interanual PondENGHO'!BP44</f>
        <v>0.44958223825585453</v>
      </c>
      <c r="DE44" s="3">
        <f t="shared" si="5"/>
        <v>-1.4103524881622809E-2</v>
      </c>
      <c r="DF44" s="3">
        <f t="shared" si="16"/>
        <v>-1.2660640194522399E-2</v>
      </c>
      <c r="DG44" s="3">
        <f t="shared" si="16"/>
        <v>-1.1901580011710822E-2</v>
      </c>
      <c r="DH44" s="3">
        <f t="shared" si="16"/>
        <v>-1.0710227040350517E-2</v>
      </c>
      <c r="DI44" s="3">
        <f t="shared" si="7"/>
        <v>-9.555751802967194E-3</v>
      </c>
      <c r="DJ44" s="3">
        <f t="shared" si="15"/>
        <v>-1.1270443874454195E-2</v>
      </c>
    </row>
    <row r="45" spans="1:114" x14ac:dyDescent="0.25">
      <c r="A45" s="2">
        <f t="shared" si="0"/>
        <v>43952</v>
      </c>
      <c r="B45" s="1">
        <f t="shared" si="2"/>
        <v>5</v>
      </c>
      <c r="C45" s="1">
        <v>2020</v>
      </c>
      <c r="D45" s="10">
        <f>+'Indice PondENGHO'!D43/'Indice PondENGHO'!D31-1</f>
        <v>0.4793963842116864</v>
      </c>
      <c r="E45" s="3">
        <f>+'Indice PondENGHO'!E43/'Indice PondENGHO'!E31-1</f>
        <v>0.4376447646721735</v>
      </c>
      <c r="F45" s="3">
        <f>+'Indice PondENGHO'!F43/'Indice PondENGHO'!F31-1</f>
        <v>0.51739053641831712</v>
      </c>
      <c r="G45" s="3">
        <f>+'Indice PondENGHO'!G43/'Indice PondENGHO'!G31-1</f>
        <v>0.18312317609058471</v>
      </c>
      <c r="H45" s="3">
        <f>+'Indice PondENGHO'!H43/'Indice PondENGHO'!H31-1</f>
        <v>0.48694005968320808</v>
      </c>
      <c r="I45" s="3">
        <f>+'Indice PondENGHO'!I43/'Indice PondENGHO'!I31-1</f>
        <v>0.50267550814205131</v>
      </c>
      <c r="J45" s="3">
        <f>+'Indice PondENGHO'!J43/'Indice PondENGHO'!J31-1</f>
        <v>0.37136632107651368</v>
      </c>
      <c r="K45" s="3">
        <f>+'Indice PondENGHO'!K43/'Indice PondENGHO'!K31-1</f>
        <v>0.44714194717269939</v>
      </c>
      <c r="L45" s="3">
        <f>+'Indice PondENGHO'!L43/'Indice PondENGHO'!L31-1</f>
        <v>0.49561265514071473</v>
      </c>
      <c r="M45" s="3">
        <f>+'Indice PondENGHO'!M43/'Indice PondENGHO'!M31-1</f>
        <v>0.36551946085618892</v>
      </c>
      <c r="N45" s="3">
        <f>+'Indice PondENGHO'!N43/'Indice PondENGHO'!N31-1</f>
        <v>0.43123725562897963</v>
      </c>
      <c r="O45" s="11">
        <f>+'Indice PondENGHO'!O43/'Indice PondENGHO'!O31-1</f>
        <v>0.47702957554158254</v>
      </c>
      <c r="P45" s="10">
        <f>+'Indice PondENGHO'!P43/'Indice PondENGHO'!P31-1</f>
        <v>0.47676732628505203</v>
      </c>
      <c r="Q45" s="3">
        <f>+'Indice PondENGHO'!Q43/'Indice PondENGHO'!Q31-1</f>
        <v>0.43828363010361593</v>
      </c>
      <c r="R45" s="3">
        <f>+'Indice PondENGHO'!R43/'Indice PondENGHO'!R31-1</f>
        <v>0.51606192718999577</v>
      </c>
      <c r="S45" s="3">
        <f>+'Indice PondENGHO'!S43/'Indice PondENGHO'!S31-1</f>
        <v>0.18560518574647689</v>
      </c>
      <c r="T45" s="3">
        <f>+'Indice PondENGHO'!T43/'Indice PondENGHO'!T31-1</f>
        <v>0.4822659082098788</v>
      </c>
      <c r="U45" s="3">
        <f>+'Indice PondENGHO'!U43/'Indice PondENGHO'!U31-1</f>
        <v>0.49661553415882076</v>
      </c>
      <c r="V45" s="3">
        <f>+'Indice PondENGHO'!V43/'Indice PondENGHO'!V31-1</f>
        <v>0.36854345586833137</v>
      </c>
      <c r="W45" s="3">
        <f>+'Indice PondENGHO'!W43/'Indice PondENGHO'!W31-1</f>
        <v>0.44933863119643958</v>
      </c>
      <c r="X45" s="3">
        <f>+'Indice PondENGHO'!X43/'Indice PondENGHO'!X31-1</f>
        <v>0.48925170576375243</v>
      </c>
      <c r="Y45" s="3">
        <f>+'Indice PondENGHO'!Y43/'Indice PondENGHO'!Y31-1</f>
        <v>0.37673866525001509</v>
      </c>
      <c r="Z45" s="3">
        <f>+'Indice PondENGHO'!Z43/'Indice PondENGHO'!Z31-1</f>
        <v>0.42874320079057826</v>
      </c>
      <c r="AA45" s="11">
        <f>+'Indice PondENGHO'!AA43/'Indice PondENGHO'!AA31-1</f>
        <v>0.47175787188718576</v>
      </c>
      <c r="AB45" s="10">
        <f>+'Indice PondENGHO'!AB43/'Indice PondENGHO'!AB31-1</f>
        <v>0.47532476223161857</v>
      </c>
      <c r="AC45" s="3">
        <f>+'Indice PondENGHO'!AC43/'Indice PondENGHO'!AC31-1</f>
        <v>0.43826462110727205</v>
      </c>
      <c r="AD45" s="3">
        <f>+'Indice PondENGHO'!AD43/'Indice PondENGHO'!AD31-1</f>
        <v>0.51541367228419044</v>
      </c>
      <c r="AE45" s="3">
        <f>+'Indice PondENGHO'!AE43/'Indice PondENGHO'!AE31-1</f>
        <v>0.18715837890321008</v>
      </c>
      <c r="AF45" s="3">
        <f>+'Indice PondENGHO'!AF43/'Indice PondENGHO'!AF31-1</f>
        <v>0.48171433082109782</v>
      </c>
      <c r="AG45" s="3">
        <f>+'Indice PondENGHO'!AG43/'Indice PondENGHO'!AG31-1</f>
        <v>0.49692409261629367</v>
      </c>
      <c r="AH45" s="3">
        <f>+'Indice PondENGHO'!AH43/'Indice PondENGHO'!AH31-1</f>
        <v>0.37078664226009939</v>
      </c>
      <c r="AI45" s="3">
        <f>+'Indice PondENGHO'!AI43/'Indice PondENGHO'!AI31-1</f>
        <v>0.4502069571151126</v>
      </c>
      <c r="AJ45" s="3">
        <f>+'Indice PondENGHO'!AJ43/'Indice PondENGHO'!AJ31-1</f>
        <v>0.48569812666532974</v>
      </c>
      <c r="AK45" s="3">
        <f>+'Indice PondENGHO'!AK43/'Indice PondENGHO'!AK31-1</f>
        <v>0.37850475033901265</v>
      </c>
      <c r="AL45" s="3">
        <f>+'Indice PondENGHO'!AL43/'Indice PondENGHO'!AL31-1</f>
        <v>0.42450510689787468</v>
      </c>
      <c r="AM45" s="11">
        <f>+'Indice PondENGHO'!AM43/'Indice PondENGHO'!AM31-1</f>
        <v>0.47007684976774189</v>
      </c>
      <c r="AN45" s="10">
        <f>+'Indice PondENGHO'!AN43/'Indice PondENGHO'!AN31-1</f>
        <v>0.47365147112020378</v>
      </c>
      <c r="AO45" s="3">
        <f>+'Indice PondENGHO'!AO43/'Indice PondENGHO'!AO31-1</f>
        <v>0.43896630393736147</v>
      </c>
      <c r="AP45" s="3">
        <f>+'Indice PondENGHO'!AP43/'Indice PondENGHO'!AP31-1</f>
        <v>0.5150246027463663</v>
      </c>
      <c r="AQ45" s="3">
        <f>+'Indice PondENGHO'!AQ43/'Indice PondENGHO'!AQ31-1</f>
        <v>0.18855042104817477</v>
      </c>
      <c r="AR45" s="3">
        <f>+'Indice PondENGHO'!AR43/'Indice PondENGHO'!AR31-1</f>
        <v>0.48095002238372375</v>
      </c>
      <c r="AS45" s="3">
        <f>+'Indice PondENGHO'!AS43/'Indice PondENGHO'!AS31-1</f>
        <v>0.48821695262113751</v>
      </c>
      <c r="AT45" s="3">
        <f>+'Indice PondENGHO'!AT43/'Indice PondENGHO'!AT31-1</f>
        <v>0.36623657234339446</v>
      </c>
      <c r="AU45" s="3">
        <f>+'Indice PondENGHO'!AU43/'Indice PondENGHO'!AU31-1</f>
        <v>0.45070379156494811</v>
      </c>
      <c r="AV45" s="3">
        <f>+'Indice PondENGHO'!AV43/'Indice PondENGHO'!AV31-1</f>
        <v>0.48640933413249066</v>
      </c>
      <c r="AW45" s="3">
        <f>+'Indice PondENGHO'!AW43/'Indice PondENGHO'!AW31-1</f>
        <v>0.37548411782873869</v>
      </c>
      <c r="AX45" s="3">
        <f>+'Indice PondENGHO'!AX43/'Indice PondENGHO'!AX31-1</f>
        <v>0.42205980436294177</v>
      </c>
      <c r="AY45" s="11">
        <f>+'Indice PondENGHO'!AY43/'Indice PondENGHO'!AY31-1</f>
        <v>0.46714298891953088</v>
      </c>
      <c r="AZ45" s="10">
        <f>+'Indice PondENGHO'!AZ43/'Indice PondENGHO'!AZ31-1</f>
        <v>0.47087940022739572</v>
      </c>
      <c r="BA45" s="3">
        <f>+'Indice PondENGHO'!BA43/'Indice PondENGHO'!BA31-1</f>
        <v>0.43987666493472077</v>
      </c>
      <c r="BB45" s="3">
        <f>+'Indice PondENGHO'!BB43/'Indice PondENGHO'!BB31-1</f>
        <v>0.51504189724895921</v>
      </c>
      <c r="BC45" s="3">
        <f>+'Indice PondENGHO'!BC43/'Indice PondENGHO'!BC31-1</f>
        <v>0.18910835059345232</v>
      </c>
      <c r="BD45" s="3">
        <f>+'Indice PondENGHO'!BD43/'Indice PondENGHO'!BD31-1</f>
        <v>0.47560597016640704</v>
      </c>
      <c r="BE45" s="3">
        <f>+'Indice PondENGHO'!BE43/'Indice PondENGHO'!BE31-1</f>
        <v>0.48084279207899194</v>
      </c>
      <c r="BF45" s="3">
        <f>+'Indice PondENGHO'!BF43/'Indice PondENGHO'!BF31-1</f>
        <v>0.36300652345908313</v>
      </c>
      <c r="BG45" s="3">
        <f>+'Indice PondENGHO'!BG43/'Indice PondENGHO'!BG31-1</f>
        <v>0.45454432182600657</v>
      </c>
      <c r="BH45" s="3">
        <f>+'Indice PondENGHO'!BH43/'Indice PondENGHO'!BH31-1</f>
        <v>0.48496811386223704</v>
      </c>
      <c r="BI45" s="3">
        <f>+'Indice PondENGHO'!BI43/'Indice PondENGHO'!BI31-1</f>
        <v>0.38772348318248495</v>
      </c>
      <c r="BJ45" s="3">
        <f>+'Indice PondENGHO'!BJ43/'Indice PondENGHO'!BJ31-1</f>
        <v>0.41855569014246985</v>
      </c>
      <c r="BK45" s="11">
        <f>+'Indice PondENGHO'!BK43/'Indice PondENGHO'!BK31-1</f>
        <v>0.4616359899883351</v>
      </c>
      <c r="BL45" s="2">
        <f t="shared" si="1"/>
        <v>43952</v>
      </c>
      <c r="BM45" s="10">
        <f>+'Indice PondENGHO'!BL43/'Indice PondENGHO'!BL31-1</f>
        <v>0.43616145416110141</v>
      </c>
      <c r="BN45" s="3">
        <f>+'Indice PondENGHO'!BM43/'Indice PondENGHO'!BM31-1</f>
        <v>0.42810933221902592</v>
      </c>
      <c r="BO45" s="3">
        <f>+'Indice PondENGHO'!BN43/'Indice PondENGHO'!BN31-1</f>
        <v>0.42785653797717238</v>
      </c>
      <c r="BP45" s="3">
        <f>+'Indice PondENGHO'!BO43/'Indice PondENGHO'!BO31-1</f>
        <v>0.42398136286157273</v>
      </c>
      <c r="BQ45" s="11">
        <f>+'Indice PondENGHO'!BP43/'Indice PondENGHO'!BP31-1</f>
        <v>0.41939295521298292</v>
      </c>
      <c r="BR45" s="10">
        <f>+'Indice PondENGHO'!BQ43/'Indice PondENGHO'!BQ31-1</f>
        <v>0.47497654044158533</v>
      </c>
      <c r="BS45" s="3">
        <f>+'Indice PondENGHO'!BR43/'Indice PondENGHO'!BR31-1</f>
        <v>0.43882029274724177</v>
      </c>
      <c r="BT45" s="3">
        <f>+'Indice PondENGHO'!BS43/'Indice PondENGHO'!BS31-1</f>
        <v>0.51559878221315203</v>
      </c>
      <c r="BU45" s="3">
        <f>+'Indice PondENGHO'!BT43/'Indice PondENGHO'!BT31-1</f>
        <v>0.18737259124279881</v>
      </c>
      <c r="BV45" s="3">
        <f>+'Indice PondENGHO'!BU43/'Indice PondENGHO'!BU31-1</f>
        <v>0.47953285848513505</v>
      </c>
      <c r="BW45" s="3">
        <f>+'Indice PondENGHO'!BV43/'Indice PondENGHO'!BV31-1</f>
        <v>0.48876246335093021</v>
      </c>
      <c r="BX45" s="3">
        <f>+'Indice PondENGHO'!BW43/'Indice PondENGHO'!BW31-1</f>
        <v>0.36659310650914922</v>
      </c>
      <c r="BY45" s="3">
        <f>+'Indice PondENGHO'!BX43/'Indice PondENGHO'!BX31-1</f>
        <v>0.45107470791382398</v>
      </c>
      <c r="BZ45" s="3">
        <f>+'Indice PondENGHO'!BY43/'Indice PondENGHO'!BY31-1</f>
        <v>0.48713005177169277</v>
      </c>
      <c r="CA45" s="3">
        <f>+'Indice PondENGHO'!BZ43/'Indice PondENGHO'!BZ31-1</f>
        <v>0.38041459208428052</v>
      </c>
      <c r="CB45" s="3">
        <f>+'Indice PondENGHO'!CA43/'Indice PondENGHO'!CA31-1</f>
        <v>0.4225889034068091</v>
      </c>
      <c r="CC45" s="11">
        <f>+'Indice PondENGHO'!CB43/'Indice PondENGHO'!CB31-1</f>
        <v>0.46721297954064211</v>
      </c>
      <c r="CD45" s="3">
        <f>+'Indice PondENGHO'!CC43/'Indice PondENGHO'!CC31-1</f>
        <v>0.42531534140010074</v>
      </c>
      <c r="CE45" s="3">
        <f>+'Indice PondENGHO'!CD43/'Indice PondENGHO'!CD31-1</f>
        <v>0.42531534140010074</v>
      </c>
      <c r="CF45" s="3">
        <f>+'[3]Infla Interanual PondENGHO'!CD45</f>
        <v>0.43411638722268142</v>
      </c>
      <c r="CG45" s="3"/>
      <c r="CI45" s="72">
        <f t="shared" si="8"/>
        <v>1.6768498948118493E-2</v>
      </c>
      <c r="CJ45" s="72">
        <f t="shared" si="3"/>
        <v>1.6768498948118493E-2</v>
      </c>
      <c r="CK45" s="72">
        <f t="shared" si="9"/>
        <v>0</v>
      </c>
      <c r="CL45" s="72"/>
      <c r="CM45" s="72"/>
      <c r="CN45" s="72">
        <f>+'[3]Infla Interanual PondENGHO'!CF45</f>
        <v>1.9707236023900565E-2</v>
      </c>
      <c r="CP45" s="72">
        <f t="shared" si="4"/>
        <v>-2.9387370757820719E-3</v>
      </c>
      <c r="CT45" s="73">
        <f t="shared" si="10"/>
        <v>0.43616145416110141</v>
      </c>
      <c r="CU45" s="73">
        <f t="shared" si="11"/>
        <v>0.42810933221902592</v>
      </c>
      <c r="CV45" s="73">
        <f t="shared" si="12"/>
        <v>0.42785653797717238</v>
      </c>
      <c r="CW45" s="73">
        <f t="shared" si="13"/>
        <v>0.42398136286157273</v>
      </c>
      <c r="CX45" s="73">
        <f t="shared" si="14"/>
        <v>0.41939295521298292</v>
      </c>
      <c r="CY45" s="74">
        <f>+'[3]Infla Interanual PondENGHO'!BL45</f>
        <v>0.44687594462612501</v>
      </c>
      <c r="CZ45" s="74">
        <f>+'[3]Infla Interanual PondENGHO'!BM45</f>
        <v>0.43783847912029361</v>
      </c>
      <c r="DA45" s="74">
        <f>+'[3]Infla Interanual PondENGHO'!BN45</f>
        <v>0.4369624920123456</v>
      </c>
      <c r="DB45" s="74">
        <f>+'[3]Infla Interanual PondENGHO'!BO45</f>
        <v>0.43232189258255982</v>
      </c>
      <c r="DC45" s="74">
        <f>+'[3]Infla Interanual PondENGHO'!BP45</f>
        <v>0.42716870860222445</v>
      </c>
      <c r="DE45" s="3">
        <f t="shared" si="5"/>
        <v>-1.0714490465023596E-2</v>
      </c>
      <c r="DF45" s="3">
        <f t="shared" si="16"/>
        <v>-9.7291469012676934E-3</v>
      </c>
      <c r="DG45" s="3">
        <f t="shared" si="16"/>
        <v>-9.1059540351732249E-3</v>
      </c>
      <c r="DH45" s="3">
        <f t="shared" si="16"/>
        <v>-8.3405297209870888E-3</v>
      </c>
      <c r="DI45" s="3">
        <f t="shared" si="7"/>
        <v>-7.7757533892415243E-3</v>
      </c>
      <c r="DJ45" s="3">
        <f t="shared" si="15"/>
        <v>-8.8010458225806776E-3</v>
      </c>
    </row>
    <row r="46" spans="1:114" x14ac:dyDescent="0.25">
      <c r="A46" s="2">
        <f t="shared" si="0"/>
        <v>43983</v>
      </c>
      <c r="B46" s="1">
        <f t="shared" si="2"/>
        <v>6</v>
      </c>
      <c r="C46" s="1">
        <v>2020</v>
      </c>
      <c r="D46" s="10">
        <f>+'Indice PondENGHO'!D44/'Indice PondENGHO'!D32-1</f>
        <v>0.47721082952811944</v>
      </c>
      <c r="E46" s="3">
        <f>+'Indice PondENGHO'!E44/'Indice PondENGHO'!E32-1</f>
        <v>0.47177726609383019</v>
      </c>
      <c r="F46" s="3">
        <f>+'Indice PondENGHO'!F44/'Indice PondENGHO'!F32-1</f>
        <v>0.59133752120154681</v>
      </c>
      <c r="G46" s="3">
        <f>+'Indice PondENGHO'!G44/'Indice PondENGHO'!G32-1</f>
        <v>0.16161611770486384</v>
      </c>
      <c r="H46" s="3">
        <f>+'Indice PondENGHO'!H44/'Indice PondENGHO'!H32-1</f>
        <v>0.50362271822517624</v>
      </c>
      <c r="I46" s="3">
        <f>+'Indice PondENGHO'!I44/'Indice PondENGHO'!I32-1</f>
        <v>0.48215599958587307</v>
      </c>
      <c r="J46" s="3">
        <f>+'Indice PondENGHO'!J44/'Indice PondENGHO'!J32-1</f>
        <v>0.37354916379776504</v>
      </c>
      <c r="K46" s="3">
        <f>+'Indice PondENGHO'!K44/'Indice PondENGHO'!K32-1</f>
        <v>0.35619181222339735</v>
      </c>
      <c r="L46" s="3">
        <f>+'Indice PondENGHO'!L44/'Indice PondENGHO'!L32-1</f>
        <v>0.49618955849536972</v>
      </c>
      <c r="M46" s="3">
        <f>+'Indice PondENGHO'!M44/'Indice PondENGHO'!M32-1</f>
        <v>0.35153559385791255</v>
      </c>
      <c r="N46" s="3">
        <f>+'Indice PondENGHO'!N44/'Indice PondENGHO'!N32-1</f>
        <v>0.42496506471069107</v>
      </c>
      <c r="O46" s="11">
        <f>+'Indice PondENGHO'!O44/'Indice PondENGHO'!O32-1</f>
        <v>0.45120034212809079</v>
      </c>
      <c r="P46" s="10">
        <f>+'Indice PondENGHO'!P44/'Indice PondENGHO'!P32-1</f>
        <v>0.47435451072386781</v>
      </c>
      <c r="Q46" s="3">
        <f>+'Indice PondENGHO'!Q44/'Indice PondENGHO'!Q32-1</f>
        <v>0.47086393886116085</v>
      </c>
      <c r="R46" s="3">
        <f>+'Indice PondENGHO'!R44/'Indice PondENGHO'!R32-1</f>
        <v>0.59235414890600335</v>
      </c>
      <c r="S46" s="3">
        <f>+'Indice PondENGHO'!S44/'Indice PondENGHO'!S32-1</f>
        <v>0.1647418097180271</v>
      </c>
      <c r="T46" s="3">
        <f>+'Indice PondENGHO'!T44/'Indice PondENGHO'!T32-1</f>
        <v>0.49759087702059546</v>
      </c>
      <c r="U46" s="3">
        <f>+'Indice PondENGHO'!U44/'Indice PondENGHO'!U32-1</f>
        <v>0.47620542640949681</v>
      </c>
      <c r="V46" s="3">
        <f>+'Indice PondENGHO'!V44/'Indice PondENGHO'!V32-1</f>
        <v>0.37145515231102122</v>
      </c>
      <c r="W46" s="3">
        <f>+'Indice PondENGHO'!W44/'Indice PondENGHO'!W32-1</f>
        <v>0.35582550527971146</v>
      </c>
      <c r="X46" s="3">
        <f>+'Indice PondENGHO'!X44/'Indice PondENGHO'!X32-1</f>
        <v>0.49324852643380668</v>
      </c>
      <c r="Y46" s="3">
        <f>+'Indice PondENGHO'!Y44/'Indice PondENGHO'!Y32-1</f>
        <v>0.35647010624901054</v>
      </c>
      <c r="Z46" s="3">
        <f>+'Indice PondENGHO'!Z44/'Indice PondENGHO'!Z32-1</f>
        <v>0.42384476126484305</v>
      </c>
      <c r="AA46" s="11">
        <f>+'Indice PondENGHO'!AA44/'Indice PondENGHO'!AA32-1</f>
        <v>0.44588066759388045</v>
      </c>
      <c r="AB46" s="10">
        <f>+'Indice PondENGHO'!AB44/'Indice PondENGHO'!AB32-1</f>
        <v>0.47256622833051254</v>
      </c>
      <c r="AC46" s="3">
        <f>+'Indice PondENGHO'!AC44/'Indice PondENGHO'!AC32-1</f>
        <v>0.4702811511509597</v>
      </c>
      <c r="AD46" s="3">
        <f>+'Indice PondENGHO'!AD44/'Indice PondENGHO'!AD32-1</f>
        <v>0.59271306548596869</v>
      </c>
      <c r="AE46" s="3">
        <f>+'Indice PondENGHO'!AE44/'Indice PondENGHO'!AE32-1</f>
        <v>0.16687868348067258</v>
      </c>
      <c r="AF46" s="3">
        <f>+'Indice PondENGHO'!AF44/'Indice PondENGHO'!AF32-1</f>
        <v>0.49380387919717394</v>
      </c>
      <c r="AG46" s="3">
        <f>+'Indice PondENGHO'!AG44/'Indice PondENGHO'!AG32-1</f>
        <v>0.47796856132446397</v>
      </c>
      <c r="AH46" s="3">
        <f>+'Indice PondENGHO'!AH44/'Indice PondENGHO'!AH32-1</f>
        <v>0.3749077677390642</v>
      </c>
      <c r="AI46" s="3">
        <f>+'Indice PondENGHO'!AI44/'Indice PondENGHO'!AI32-1</f>
        <v>0.35551002920915287</v>
      </c>
      <c r="AJ46" s="3">
        <f>+'Indice PondENGHO'!AJ44/'Indice PondENGHO'!AJ32-1</f>
        <v>0.49136341369188674</v>
      </c>
      <c r="AK46" s="3">
        <f>+'Indice PondENGHO'!AK44/'Indice PondENGHO'!AK32-1</f>
        <v>0.35753454528298745</v>
      </c>
      <c r="AL46" s="3">
        <f>+'Indice PondENGHO'!AL44/'Indice PondENGHO'!AL32-1</f>
        <v>0.42041452313326566</v>
      </c>
      <c r="AM46" s="11">
        <f>+'Indice PondENGHO'!AM44/'Indice PondENGHO'!AM32-1</f>
        <v>0.44423687408464363</v>
      </c>
      <c r="AN46" s="10">
        <f>+'Indice PondENGHO'!AN44/'Indice PondENGHO'!AN32-1</f>
        <v>0.47069946883465907</v>
      </c>
      <c r="AO46" s="3">
        <f>+'Indice PondENGHO'!AO44/'Indice PondENGHO'!AO32-1</f>
        <v>0.47077949112905459</v>
      </c>
      <c r="AP46" s="3">
        <f>+'Indice PondENGHO'!AP44/'Indice PondENGHO'!AP32-1</f>
        <v>0.59168909786502533</v>
      </c>
      <c r="AQ46" s="3">
        <f>+'Indice PondENGHO'!AQ44/'Indice PondENGHO'!AQ32-1</f>
        <v>0.16856510985621664</v>
      </c>
      <c r="AR46" s="3">
        <f>+'Indice PondENGHO'!AR44/'Indice PondENGHO'!AR32-1</f>
        <v>0.49245968201733681</v>
      </c>
      <c r="AS46" s="3">
        <f>+'Indice PondENGHO'!AS44/'Indice PondENGHO'!AS32-1</f>
        <v>0.4693325097748704</v>
      </c>
      <c r="AT46" s="3">
        <f>+'Indice PondENGHO'!AT44/'Indice PondENGHO'!AT32-1</f>
        <v>0.37012616191025116</v>
      </c>
      <c r="AU46" s="3">
        <f>+'Indice PondENGHO'!AU44/'Indice PondENGHO'!AU32-1</f>
        <v>0.35606594800661995</v>
      </c>
      <c r="AV46" s="3">
        <f>+'Indice PondENGHO'!AV44/'Indice PondENGHO'!AV32-1</f>
        <v>0.49441428476092919</v>
      </c>
      <c r="AW46" s="3">
        <f>+'Indice PondENGHO'!AW44/'Indice PondENGHO'!AW32-1</f>
        <v>0.35394785756979341</v>
      </c>
      <c r="AX46" s="3">
        <f>+'Indice PondENGHO'!AX44/'Indice PondENGHO'!AX32-1</f>
        <v>0.41877893458058901</v>
      </c>
      <c r="AY46" s="11">
        <f>+'Indice PondENGHO'!AY44/'Indice PondENGHO'!AY32-1</f>
        <v>0.44161793451699394</v>
      </c>
      <c r="AZ46" s="10">
        <f>+'Indice PondENGHO'!AZ44/'Indice PondENGHO'!AZ32-1</f>
        <v>0.46799024293873437</v>
      </c>
      <c r="BA46" s="3">
        <f>+'Indice PondENGHO'!BA44/'Indice PondENGHO'!BA32-1</f>
        <v>0.47098046321819309</v>
      </c>
      <c r="BB46" s="3">
        <f>+'Indice PondENGHO'!BB44/'Indice PondENGHO'!BB32-1</f>
        <v>0.59133929845374111</v>
      </c>
      <c r="BC46" s="3">
        <f>+'Indice PondENGHO'!BC44/'Indice PondENGHO'!BC32-1</f>
        <v>0.16928459925805672</v>
      </c>
      <c r="BD46" s="3">
        <f>+'Indice PondENGHO'!BD44/'Indice PondENGHO'!BD32-1</f>
        <v>0.48824989703588062</v>
      </c>
      <c r="BE46" s="3">
        <f>+'Indice PondENGHO'!BE44/'Indice PondENGHO'!BE32-1</f>
        <v>0.46271104782889783</v>
      </c>
      <c r="BF46" s="3">
        <f>+'Indice PondENGHO'!BF44/'Indice PondENGHO'!BF32-1</f>
        <v>0.36692846099020748</v>
      </c>
      <c r="BG46" s="3">
        <f>+'Indice PondENGHO'!BG44/'Indice PondENGHO'!BG32-1</f>
        <v>0.35786044204518364</v>
      </c>
      <c r="BH46" s="3">
        <f>+'Indice PondENGHO'!BH44/'Indice PondENGHO'!BH32-1</f>
        <v>0.49568594276616018</v>
      </c>
      <c r="BI46" s="3">
        <f>+'Indice PondENGHO'!BI44/'Indice PondENGHO'!BI32-1</f>
        <v>0.36145070544472246</v>
      </c>
      <c r="BJ46" s="3">
        <f>+'Indice PondENGHO'!BJ44/'Indice PondENGHO'!BJ32-1</f>
        <v>0.41574981017212087</v>
      </c>
      <c r="BK46" s="11">
        <f>+'Indice PondENGHO'!BK44/'Indice PondENGHO'!BK32-1</f>
        <v>0.4363448145386466</v>
      </c>
      <c r="BL46" s="2">
        <f t="shared" si="1"/>
        <v>43983</v>
      </c>
      <c r="BM46" s="10">
        <f>+'Indice PondENGHO'!BL44/'Indice PondENGHO'!BL32-1</f>
        <v>0.43657173998227905</v>
      </c>
      <c r="BN46" s="3">
        <f>+'Indice PondENGHO'!BM44/'Indice PondENGHO'!BM32-1</f>
        <v>0.42790320414019378</v>
      </c>
      <c r="BO46" s="3">
        <f>+'Indice PondENGHO'!BN44/'Indice PondENGHO'!BN32-1</f>
        <v>0.42710260501096609</v>
      </c>
      <c r="BP46" s="3">
        <f>+'Indice PondENGHO'!BO44/'Indice PondENGHO'!BO32-1</f>
        <v>0.42330819744299575</v>
      </c>
      <c r="BQ46" s="11">
        <f>+'Indice PondENGHO'!BP44/'Indice PondENGHO'!BP32-1</f>
        <v>0.41856640889236085</v>
      </c>
      <c r="BR46" s="10">
        <f>+'Indice PondENGHO'!BQ44/'Indice PondENGHO'!BQ32-1</f>
        <v>0.47231588336513863</v>
      </c>
      <c r="BS46" s="3">
        <f>+'Indice PondENGHO'!BR44/'Indice PondENGHO'!BR32-1</f>
        <v>0.47090428703335796</v>
      </c>
      <c r="BT46" s="3">
        <f>+'Indice PondENGHO'!BS44/'Indice PondENGHO'!BS32-1</f>
        <v>0.59184048884795937</v>
      </c>
      <c r="BU46" s="3">
        <f>+'Indice PondENGHO'!BT44/'Indice PondENGHO'!BT32-1</f>
        <v>0.16706645841415657</v>
      </c>
      <c r="BV46" s="3">
        <f>+'Indice PondENGHO'!BU44/'Indice PondENGHO'!BU32-1</f>
        <v>0.49254391784153961</v>
      </c>
      <c r="BW46" s="3">
        <f>+'Indice PondENGHO'!BV44/'Indice PondENGHO'!BV32-1</f>
        <v>0.46988309462011069</v>
      </c>
      <c r="BX46" s="3">
        <f>+'Indice PondENGHO'!BW44/'Indice PondENGHO'!BW32-1</f>
        <v>0.3702428215862632</v>
      </c>
      <c r="BY46" s="3">
        <f>+'Indice PondENGHO'!BX44/'Indice PondENGHO'!BX32-1</f>
        <v>0.35645050874596862</v>
      </c>
      <c r="BZ46" s="3">
        <f>+'Indice PondENGHO'!BY44/'Indice PondENGHO'!BY32-1</f>
        <v>0.49441003048889698</v>
      </c>
      <c r="CA46" s="3">
        <f>+'Indice PondENGHO'!BZ44/'Indice PondENGHO'!BZ32-1</f>
        <v>0.3577371630787447</v>
      </c>
      <c r="CB46" s="3">
        <f>+'Indice PondENGHO'!CA44/'Indice PondENGHO'!CA32-1</f>
        <v>0.41893568771620893</v>
      </c>
      <c r="CC46" s="11">
        <f>+'Indice PondENGHO'!CB44/'Indice PondENGHO'!CB32-1</f>
        <v>0.44164719841014199</v>
      </c>
      <c r="CD46" s="3">
        <f>+'Indice PondENGHO'!CC44/'Indice PondENGHO'!CC32-1</f>
        <v>0.42478609499083642</v>
      </c>
      <c r="CE46" s="3">
        <f>+'Indice PondENGHO'!CD44/'Indice PondENGHO'!CD32-1</f>
        <v>0.42478609499083642</v>
      </c>
      <c r="CF46" s="3">
        <f>+'[3]Infla Interanual PondENGHO'!CD46</f>
        <v>0.42727722521085298</v>
      </c>
      <c r="CG46" s="3"/>
      <c r="CI46" s="72">
        <f t="shared" si="8"/>
        <v>1.8005331089918197E-2</v>
      </c>
      <c r="CJ46" s="72">
        <f t="shared" si="3"/>
        <v>1.8005331089918197E-2</v>
      </c>
      <c r="CK46" s="72">
        <f t="shared" si="9"/>
        <v>0</v>
      </c>
      <c r="CL46" s="72"/>
      <c r="CM46" s="72"/>
      <c r="CN46" s="72">
        <f>+'[3]Infla Interanual PondENGHO'!CF46</f>
        <v>1.7697967031786499E-2</v>
      </c>
      <c r="CP46" s="72">
        <f t="shared" si="4"/>
        <v>3.0736405813169831E-4</v>
      </c>
      <c r="CT46" s="73">
        <f t="shared" si="10"/>
        <v>0.43657173998227905</v>
      </c>
      <c r="CU46" s="73">
        <f t="shared" si="11"/>
        <v>0.42790320414019378</v>
      </c>
      <c r="CV46" s="73">
        <f t="shared" si="12"/>
        <v>0.42710260501096609</v>
      </c>
      <c r="CW46" s="73">
        <f t="shared" si="13"/>
        <v>0.42330819744299575</v>
      </c>
      <c r="CX46" s="73">
        <f t="shared" si="14"/>
        <v>0.41856640889236085</v>
      </c>
      <c r="CY46" s="74">
        <f>+'[3]Infla Interanual PondENGHO'!BL46</f>
        <v>0.43895228890362548</v>
      </c>
      <c r="CZ46" s="74">
        <f>+'[3]Infla Interanual PondENGHO'!BM46</f>
        <v>0.43033503311150612</v>
      </c>
      <c r="DA46" s="74">
        <f>+'[3]Infla Interanual PondENGHO'!BN46</f>
        <v>0.42949751182446505</v>
      </c>
      <c r="DB46" s="74">
        <f>+'[3]Infla Interanual PondENGHO'!BO46</f>
        <v>0.42569607523315933</v>
      </c>
      <c r="DC46" s="74">
        <f>+'[3]Infla Interanual PondENGHO'!BP46</f>
        <v>0.42125432187183898</v>
      </c>
      <c r="DE46" s="3">
        <f t="shared" si="5"/>
        <v>-2.3805489213464259E-3</v>
      </c>
      <c r="DF46" s="3">
        <f t="shared" si="16"/>
        <v>-2.4318289713123331E-3</v>
      </c>
      <c r="DG46" s="3">
        <f t="shared" si="16"/>
        <v>-2.3949068134989648E-3</v>
      </c>
      <c r="DH46" s="3">
        <f t="shared" si="16"/>
        <v>-2.3878777901635839E-3</v>
      </c>
      <c r="DI46" s="3">
        <f t="shared" si="7"/>
        <v>-2.6879129794781242E-3</v>
      </c>
      <c r="DJ46" s="3">
        <f t="shared" si="15"/>
        <v>-2.4911302200165686E-3</v>
      </c>
    </row>
    <row r="47" spans="1:114" x14ac:dyDescent="0.25">
      <c r="A47" s="2">
        <f t="shared" si="0"/>
        <v>44013</v>
      </c>
      <c r="B47" s="1">
        <f t="shared" si="2"/>
        <v>7</v>
      </c>
      <c r="C47" s="1">
        <v>2020</v>
      </c>
      <c r="D47" s="10">
        <f>+'Indice PondENGHO'!D45/'Indice PondENGHO'!D33-1</f>
        <v>0.48039076567856287</v>
      </c>
      <c r="E47" s="3">
        <f>+'Indice PondENGHO'!E45/'Indice PondENGHO'!E33-1</f>
        <v>0.48279121385467927</v>
      </c>
      <c r="F47" s="3">
        <f>+'Indice PondENGHO'!F45/'Indice PondENGHO'!F33-1</f>
        <v>0.64799596795407877</v>
      </c>
      <c r="G47" s="3">
        <f>+'Indice PondENGHO'!G45/'Indice PondENGHO'!G33-1</f>
        <v>0.1503536301957793</v>
      </c>
      <c r="H47" s="3">
        <f>+'Indice PondENGHO'!H45/'Indice PondENGHO'!H33-1</f>
        <v>0.52883753071835859</v>
      </c>
      <c r="I47" s="3">
        <f>+'Indice PondENGHO'!I45/'Indice PondENGHO'!I33-1</f>
        <v>0.45673668184772653</v>
      </c>
      <c r="J47" s="3">
        <f>+'Indice PondENGHO'!J45/'Indice PondENGHO'!J33-1</f>
        <v>0.37972946996235835</v>
      </c>
      <c r="K47" s="3">
        <f>+'Indice PondENGHO'!K45/'Indice PondENGHO'!K33-1</f>
        <v>0.36594083739275729</v>
      </c>
      <c r="L47" s="3">
        <f>+'Indice PondENGHO'!L45/'Indice PondENGHO'!L33-1</f>
        <v>0.50065939901361056</v>
      </c>
      <c r="M47" s="3">
        <f>+'Indice PondENGHO'!M45/'Indice PondENGHO'!M33-1</f>
        <v>0.32446714423299761</v>
      </c>
      <c r="N47" s="3">
        <f>+'Indice PondENGHO'!N45/'Indice PondENGHO'!N33-1</f>
        <v>0.40934252128736404</v>
      </c>
      <c r="O47" s="11">
        <f>+'Indice PondENGHO'!O45/'Indice PondENGHO'!O33-1</f>
        <v>0.44397999499260865</v>
      </c>
      <c r="P47" s="10">
        <f>+'Indice PondENGHO'!P45/'Indice PondENGHO'!P33-1</f>
        <v>0.47666073527814201</v>
      </c>
      <c r="Q47" s="3">
        <f>+'Indice PondENGHO'!Q45/'Indice PondENGHO'!Q33-1</f>
        <v>0.48238024007229474</v>
      </c>
      <c r="R47" s="3">
        <f>+'Indice PondENGHO'!R45/'Indice PondENGHO'!R33-1</f>
        <v>0.64657281505438435</v>
      </c>
      <c r="S47" s="3">
        <f>+'Indice PondENGHO'!S45/'Indice PondENGHO'!S33-1</f>
        <v>0.15194832266353209</v>
      </c>
      <c r="T47" s="3">
        <f>+'Indice PondENGHO'!T45/'Indice PondENGHO'!T33-1</f>
        <v>0.52525783494643163</v>
      </c>
      <c r="U47" s="3">
        <f>+'Indice PondENGHO'!U45/'Indice PondENGHO'!U33-1</f>
        <v>0.45043540616864552</v>
      </c>
      <c r="V47" s="3">
        <f>+'Indice PondENGHO'!V45/'Indice PondENGHO'!V33-1</f>
        <v>0.37811828802972891</v>
      </c>
      <c r="W47" s="3">
        <f>+'Indice PondENGHO'!W45/'Indice PondENGHO'!W33-1</f>
        <v>0.36845636011637795</v>
      </c>
      <c r="X47" s="3">
        <f>+'Indice PondENGHO'!X45/'Indice PondENGHO'!X33-1</f>
        <v>0.49674987740645715</v>
      </c>
      <c r="Y47" s="3">
        <f>+'Indice PondENGHO'!Y45/'Indice PondENGHO'!Y33-1</f>
        <v>0.32628620812414599</v>
      </c>
      <c r="Z47" s="3">
        <f>+'Indice PondENGHO'!Z45/'Indice PondENGHO'!Z33-1</f>
        <v>0.40810011617983055</v>
      </c>
      <c r="AA47" s="11">
        <f>+'Indice PondENGHO'!AA45/'Indice PondENGHO'!AA33-1</f>
        <v>0.44002147469986541</v>
      </c>
      <c r="AB47" s="10">
        <f>+'Indice PondENGHO'!AB45/'Indice PondENGHO'!AB33-1</f>
        <v>0.47428556893800278</v>
      </c>
      <c r="AC47" s="3">
        <f>+'Indice PondENGHO'!AC45/'Indice PondENGHO'!AC33-1</f>
        <v>0.48198796559606794</v>
      </c>
      <c r="AD47" s="3">
        <f>+'Indice PondENGHO'!AD45/'Indice PondENGHO'!AD33-1</f>
        <v>0.6467339441617781</v>
      </c>
      <c r="AE47" s="3">
        <f>+'Indice PondENGHO'!AE45/'Indice PondENGHO'!AE33-1</f>
        <v>0.15400543833916758</v>
      </c>
      <c r="AF47" s="3">
        <f>+'Indice PondENGHO'!AF45/'Indice PondENGHO'!AF33-1</f>
        <v>0.5209524438488069</v>
      </c>
      <c r="AG47" s="3">
        <f>+'Indice PondENGHO'!AG45/'Indice PondENGHO'!AG33-1</f>
        <v>0.45120995218396209</v>
      </c>
      <c r="AH47" s="3">
        <f>+'Indice PondENGHO'!AH45/'Indice PondENGHO'!AH33-1</f>
        <v>0.38125759077966181</v>
      </c>
      <c r="AI47" s="3">
        <f>+'Indice PondENGHO'!AI45/'Indice PondENGHO'!AI33-1</f>
        <v>0.36914376973645568</v>
      </c>
      <c r="AJ47" s="3">
        <f>+'Indice PondENGHO'!AJ45/'Indice PondENGHO'!AJ33-1</f>
        <v>0.49450971561969737</v>
      </c>
      <c r="AK47" s="3">
        <f>+'Indice PondENGHO'!AK45/'Indice PondENGHO'!AK33-1</f>
        <v>0.32685467143051605</v>
      </c>
      <c r="AL47" s="3">
        <f>+'Indice PondENGHO'!AL45/'Indice PondENGHO'!AL33-1</f>
        <v>0.40610689997856553</v>
      </c>
      <c r="AM47" s="11">
        <f>+'Indice PondENGHO'!AM45/'Indice PondENGHO'!AM33-1</f>
        <v>0.43886985094746644</v>
      </c>
      <c r="AN47" s="10">
        <f>+'Indice PondENGHO'!AN45/'Indice PondENGHO'!AN33-1</f>
        <v>0.47217350717331596</v>
      </c>
      <c r="AO47" s="3">
        <f>+'Indice PondENGHO'!AO45/'Indice PondENGHO'!AO33-1</f>
        <v>0.48220570616600322</v>
      </c>
      <c r="AP47" s="3">
        <f>+'Indice PondENGHO'!AP45/'Indice PondENGHO'!AP33-1</f>
        <v>0.64167594381127202</v>
      </c>
      <c r="AQ47" s="3">
        <f>+'Indice PondENGHO'!AQ45/'Indice PondENGHO'!AQ33-1</f>
        <v>0.15512803321989033</v>
      </c>
      <c r="AR47" s="3">
        <f>+'Indice PondENGHO'!AR45/'Indice PondENGHO'!AR33-1</f>
        <v>0.52023229837243923</v>
      </c>
      <c r="AS47" s="3">
        <f>+'Indice PondENGHO'!AS45/'Indice PondENGHO'!AS33-1</f>
        <v>0.44167570682013269</v>
      </c>
      <c r="AT47" s="3">
        <f>+'Indice PondENGHO'!AT45/'Indice PondENGHO'!AT33-1</f>
        <v>0.37813450082996969</v>
      </c>
      <c r="AU47" s="3">
        <f>+'Indice PondENGHO'!AU45/'Indice PondENGHO'!AU33-1</f>
        <v>0.36983810728015487</v>
      </c>
      <c r="AV47" s="3">
        <f>+'Indice PondENGHO'!AV45/'Indice PondENGHO'!AV33-1</f>
        <v>0.49668982711226239</v>
      </c>
      <c r="AW47" s="3">
        <f>+'Indice PondENGHO'!AW45/'Indice PondENGHO'!AW33-1</f>
        <v>0.32312889270158984</v>
      </c>
      <c r="AX47" s="3">
        <f>+'Indice PondENGHO'!AX45/'Indice PondENGHO'!AX33-1</f>
        <v>0.4042720316058539</v>
      </c>
      <c r="AY47" s="11">
        <f>+'Indice PondENGHO'!AY45/'Indice PondENGHO'!AY33-1</f>
        <v>0.43626119164947741</v>
      </c>
      <c r="AZ47" s="10">
        <f>+'Indice PondENGHO'!AZ45/'Indice PondENGHO'!AZ33-1</f>
        <v>0.46880734691285486</v>
      </c>
      <c r="BA47" s="3">
        <f>+'Indice PondENGHO'!BA45/'Indice PondENGHO'!BA33-1</f>
        <v>0.4825674700444651</v>
      </c>
      <c r="BB47" s="3">
        <f>+'Indice PondENGHO'!BB45/'Indice PondENGHO'!BB33-1</f>
        <v>0.63760445826626255</v>
      </c>
      <c r="BC47" s="3">
        <f>+'Indice PondENGHO'!BC45/'Indice PondENGHO'!BC33-1</f>
        <v>0.15461764674008038</v>
      </c>
      <c r="BD47" s="3">
        <f>+'Indice PondENGHO'!BD45/'Indice PondENGHO'!BD33-1</f>
        <v>0.52065742777032598</v>
      </c>
      <c r="BE47" s="3">
        <f>+'Indice PondENGHO'!BE45/'Indice PondENGHO'!BE33-1</f>
        <v>0.43393464566787099</v>
      </c>
      <c r="BF47" s="3">
        <f>+'Indice PondENGHO'!BF45/'Indice PondENGHO'!BF33-1</f>
        <v>0.37604631468982741</v>
      </c>
      <c r="BG47" s="3">
        <f>+'Indice PondENGHO'!BG45/'Indice PondENGHO'!BG33-1</f>
        <v>0.37344555100001586</v>
      </c>
      <c r="BH47" s="3">
        <f>+'Indice PondENGHO'!BH45/'Indice PondENGHO'!BH33-1</f>
        <v>0.49826285385648283</v>
      </c>
      <c r="BI47" s="3">
        <f>+'Indice PondENGHO'!BI45/'Indice PondENGHO'!BI33-1</f>
        <v>0.32688763467670356</v>
      </c>
      <c r="BJ47" s="3">
        <f>+'Indice PondENGHO'!BJ45/'Indice PondENGHO'!BJ33-1</f>
        <v>0.40213644022949691</v>
      </c>
      <c r="BK47" s="11">
        <f>+'Indice PondENGHO'!BK45/'Indice PondENGHO'!BK33-1</f>
        <v>0.43193636540956537</v>
      </c>
      <c r="BL47" s="2">
        <f t="shared" si="1"/>
        <v>44013</v>
      </c>
      <c r="BM47" s="10">
        <f>+'Indice PondENGHO'!BL45/'Indice PondENGHO'!BL33-1</f>
        <v>0.44174400525208801</v>
      </c>
      <c r="BN47" s="3">
        <f>+'Indice PondENGHO'!BM45/'Indice PondENGHO'!BM33-1</f>
        <v>0.43177455163286815</v>
      </c>
      <c r="BO47" s="3">
        <f>+'Indice PondENGHO'!BN45/'Indice PondENGHO'!BN33-1</f>
        <v>0.42994685984108738</v>
      </c>
      <c r="BP47" s="3">
        <f>+'Indice PondENGHO'!BO45/'Indice PondENGHO'!BO33-1</f>
        <v>0.42543159183115931</v>
      </c>
      <c r="BQ47" s="11">
        <f>+'Indice PondENGHO'!BP45/'Indice PondENGHO'!BP33-1</f>
        <v>0.41967528924489628</v>
      </c>
      <c r="BR47" s="10">
        <f>+'Indice PondENGHO'!BQ45/'Indice PondENGHO'!BQ33-1</f>
        <v>0.47415161350086366</v>
      </c>
      <c r="BS47" s="3">
        <f>+'Indice PondENGHO'!BR45/'Indice PondENGHO'!BR33-1</f>
        <v>0.4823900274089401</v>
      </c>
      <c r="BT47" s="3">
        <f>+'Indice PondENGHO'!BS45/'Indice PondENGHO'!BS33-1</f>
        <v>0.64312277299129472</v>
      </c>
      <c r="BU47" s="3">
        <f>+'Indice PondENGHO'!BT45/'Indice PondENGHO'!BT33-1</f>
        <v>0.15368931545347353</v>
      </c>
      <c r="BV47" s="3">
        <f>+'Indice PondENGHO'!BU45/'Indice PondENGHO'!BU33-1</f>
        <v>0.52191529171697826</v>
      </c>
      <c r="BW47" s="3">
        <f>+'Indice PondENGHO'!BV45/'Indice PondENGHO'!BV33-1</f>
        <v>0.44231452782262126</v>
      </c>
      <c r="BX47" s="3">
        <f>+'Indice PondENGHO'!BW45/'Indice PondENGHO'!BW33-1</f>
        <v>0.37803126417335875</v>
      </c>
      <c r="BY47" s="3">
        <f>+'Indice PondENGHO'!BX45/'Indice PondENGHO'!BX33-1</f>
        <v>0.37006134631095167</v>
      </c>
      <c r="BZ47" s="3">
        <f>+'Indice PondENGHO'!BY45/'Indice PondENGHO'!BY33-1</f>
        <v>0.49734263011624957</v>
      </c>
      <c r="CA47" s="3">
        <f>+'Indice PondENGHO'!BZ45/'Indice PondENGHO'!BZ33-1</f>
        <v>0.32576992290320694</v>
      </c>
      <c r="CB47" s="3">
        <f>+'Indice PondENGHO'!CA45/'Indice PondENGHO'!CA33-1</f>
        <v>0.40458138906382946</v>
      </c>
      <c r="CC47" s="11">
        <f>+'Indice PondENGHO'!CB45/'Indice PondENGHO'!CB33-1</f>
        <v>0.43638486927268261</v>
      </c>
      <c r="CD47" s="3">
        <f>+'Indice PondENGHO'!CC45/'Indice PondENGHO'!CC33-1</f>
        <v>0.42735413186429505</v>
      </c>
      <c r="CE47" s="3">
        <f>+'Indice PondENGHO'!CD45/'Indice PondENGHO'!CD33-1</f>
        <v>0.42735409412659719</v>
      </c>
      <c r="CF47" s="3">
        <f>+'[3]Infla Interanual PondENGHO'!CD47</f>
        <v>0.42365563849450316</v>
      </c>
      <c r="CG47" s="3"/>
      <c r="CI47" s="72">
        <f t="shared" si="8"/>
        <v>2.2068716007191735E-2</v>
      </c>
      <c r="CJ47" s="72">
        <f t="shared" si="3"/>
        <v>2.2068716007191735E-2</v>
      </c>
      <c r="CK47" s="72">
        <f t="shared" si="9"/>
        <v>0</v>
      </c>
      <c r="CL47" s="72"/>
      <c r="CM47" s="72"/>
      <c r="CN47" s="72">
        <f>+'[3]Infla Interanual PondENGHO'!CF47</f>
        <v>1.8714877760715787E-2</v>
      </c>
      <c r="CP47" s="72">
        <f t="shared" si="4"/>
        <v>3.3538382464759486E-3</v>
      </c>
      <c r="CT47" s="73">
        <f t="shared" si="10"/>
        <v>0.44174400525208801</v>
      </c>
      <c r="CU47" s="73">
        <f t="shared" si="11"/>
        <v>0.43177455163286815</v>
      </c>
      <c r="CV47" s="73">
        <f t="shared" si="12"/>
        <v>0.42994685984108738</v>
      </c>
      <c r="CW47" s="73">
        <f t="shared" si="13"/>
        <v>0.42543159183115931</v>
      </c>
      <c r="CX47" s="73">
        <f t="shared" si="14"/>
        <v>0.41967528924489628</v>
      </c>
      <c r="CY47" s="74">
        <f>+'[3]Infla Interanual PondENGHO'!BL47</f>
        <v>0.43598514450842951</v>
      </c>
      <c r="CZ47" s="74">
        <f>+'[3]Infla Interanual PondENGHO'!BM47</f>
        <v>0.42714637909882658</v>
      </c>
      <c r="DA47" s="74">
        <f>+'[3]Infla Interanual PondENGHO'!BN47</f>
        <v>0.42578463348796336</v>
      </c>
      <c r="DB47" s="74">
        <f>+'[3]Infla Interanual PondENGHO'!BO47</f>
        <v>0.4220302099664055</v>
      </c>
      <c r="DC47" s="74">
        <f>+'[3]Infla Interanual PondENGHO'!BP47</f>
        <v>0.41727026674771373</v>
      </c>
      <c r="DE47" s="3">
        <f t="shared" si="5"/>
        <v>5.7588607436585004E-3</v>
      </c>
      <c r="DF47" s="3">
        <f t="shared" si="16"/>
        <v>4.6281725340415747E-3</v>
      </c>
      <c r="DG47" s="3">
        <f t="shared" si="16"/>
        <v>4.1622263531240211E-3</v>
      </c>
      <c r="DH47" s="3">
        <f t="shared" si="16"/>
        <v>3.4013818647538052E-3</v>
      </c>
      <c r="DI47" s="3">
        <f t="shared" si="7"/>
        <v>2.4050224971825518E-3</v>
      </c>
      <c r="DJ47" s="3">
        <f t="shared" si="15"/>
        <v>3.6984556320940332E-3</v>
      </c>
    </row>
    <row r="48" spans="1:114" x14ac:dyDescent="0.25">
      <c r="A48" s="2">
        <f t="shared" si="0"/>
        <v>44044</v>
      </c>
      <c r="B48" s="1">
        <f t="shared" si="2"/>
        <v>8</v>
      </c>
      <c r="C48" s="1">
        <v>2020</v>
      </c>
      <c r="D48" s="10">
        <f>+'Indice PondENGHO'!D46/'Indice PondENGHO'!D34-1</f>
        <v>0.46353483500054993</v>
      </c>
      <c r="E48" s="3">
        <f>+'Indice PondENGHO'!E46/'Indice PondENGHO'!E34-1</f>
        <v>0.44677595254088853</v>
      </c>
      <c r="F48" s="3">
        <f>+'Indice PondENGHO'!F46/'Indice PondENGHO'!F34-1</f>
        <v>0.62395411378078491</v>
      </c>
      <c r="G48" s="3">
        <f>+'Indice PondENGHO'!G46/'Indice PondENGHO'!G34-1</f>
        <v>0.15110031362904652</v>
      </c>
      <c r="H48" s="3">
        <f>+'Indice PondENGHO'!H46/'Indice PondENGHO'!H34-1</f>
        <v>0.49243009571189766</v>
      </c>
      <c r="I48" s="3">
        <f>+'Indice PondENGHO'!I46/'Indice PondENGHO'!I34-1</f>
        <v>0.42087524056955639</v>
      </c>
      <c r="J48" s="3">
        <f>+'Indice PondENGHO'!J46/'Indice PondENGHO'!J34-1</f>
        <v>0.36875461956622857</v>
      </c>
      <c r="K48" s="3">
        <f>+'Indice PondENGHO'!K46/'Indice PondENGHO'!K34-1</f>
        <v>0.37174437300385543</v>
      </c>
      <c r="L48" s="3">
        <f>+'Indice PondENGHO'!L46/'Indice PondENGHO'!L34-1</f>
        <v>0.48932416883026031</v>
      </c>
      <c r="M48" s="3">
        <f>+'Indice PondENGHO'!M46/'Indice PondENGHO'!M34-1</f>
        <v>0.29874646550942918</v>
      </c>
      <c r="N48" s="3">
        <f>+'Indice PondENGHO'!N46/'Indice PondENGHO'!N34-1</f>
        <v>0.38475668971730093</v>
      </c>
      <c r="O48" s="11">
        <f>+'Indice PondENGHO'!O46/'Indice PondENGHO'!O34-1</f>
        <v>0.42602925587886431</v>
      </c>
      <c r="P48" s="10">
        <f>+'Indice PondENGHO'!P46/'Indice PondENGHO'!P34-1</f>
        <v>0.46258625533480502</v>
      </c>
      <c r="Q48" s="3">
        <f>+'Indice PondENGHO'!Q46/'Indice PondENGHO'!Q34-1</f>
        <v>0.44748895049767667</v>
      </c>
      <c r="R48" s="3">
        <f>+'Indice PondENGHO'!R46/'Indice PondENGHO'!R34-1</f>
        <v>0.62392971542225406</v>
      </c>
      <c r="S48" s="3">
        <f>+'Indice PondENGHO'!S46/'Indice PondENGHO'!S34-1</f>
        <v>0.15315341149399342</v>
      </c>
      <c r="T48" s="3">
        <f>+'Indice PondENGHO'!T46/'Indice PondENGHO'!T34-1</f>
        <v>0.49093700597410872</v>
      </c>
      <c r="U48" s="3">
        <f>+'Indice PondENGHO'!U46/'Indice PondENGHO'!U34-1</f>
        <v>0.41398003661999416</v>
      </c>
      <c r="V48" s="3">
        <f>+'Indice PondENGHO'!V46/'Indice PondENGHO'!V34-1</f>
        <v>0.36590256554692857</v>
      </c>
      <c r="W48" s="3">
        <f>+'Indice PondENGHO'!W46/'Indice PondENGHO'!W34-1</f>
        <v>0.37432579900481699</v>
      </c>
      <c r="X48" s="3">
        <f>+'Indice PondENGHO'!X46/'Indice PondENGHO'!X34-1</f>
        <v>0.48712100649187007</v>
      </c>
      <c r="Y48" s="3">
        <f>+'Indice PondENGHO'!Y46/'Indice PondENGHO'!Y34-1</f>
        <v>0.30370840620995243</v>
      </c>
      <c r="Z48" s="3">
        <f>+'Indice PondENGHO'!Z46/'Indice PondENGHO'!Z34-1</f>
        <v>0.38368110908452024</v>
      </c>
      <c r="AA48" s="11">
        <f>+'Indice PondENGHO'!AA46/'Indice PondENGHO'!AA34-1</f>
        <v>0.42474353095222561</v>
      </c>
      <c r="AB48" s="10">
        <f>+'Indice PondENGHO'!AB46/'Indice PondENGHO'!AB34-1</f>
        <v>0.46244153961584367</v>
      </c>
      <c r="AC48" s="3">
        <f>+'Indice PondENGHO'!AC46/'Indice PondENGHO'!AC34-1</f>
        <v>0.44638351129305365</v>
      </c>
      <c r="AD48" s="3">
        <f>+'Indice PondENGHO'!AD46/'Indice PondENGHO'!AD34-1</f>
        <v>0.62416008749708984</v>
      </c>
      <c r="AE48" s="3">
        <f>+'Indice PondENGHO'!AE46/'Indice PondENGHO'!AE34-1</f>
        <v>0.15536239507018346</v>
      </c>
      <c r="AF48" s="3">
        <f>+'Indice PondENGHO'!AF46/'Indice PondENGHO'!AF34-1</f>
        <v>0.48786874389062751</v>
      </c>
      <c r="AG48" s="3">
        <f>+'Indice PondENGHO'!AG46/'Indice PondENGHO'!AG34-1</f>
        <v>0.41394023672753955</v>
      </c>
      <c r="AH48" s="3">
        <f>+'Indice PondENGHO'!AH46/'Indice PondENGHO'!AH34-1</f>
        <v>0.3679095061835036</v>
      </c>
      <c r="AI48" s="3">
        <f>+'Indice PondENGHO'!AI46/'Indice PondENGHO'!AI34-1</f>
        <v>0.37492703567528918</v>
      </c>
      <c r="AJ48" s="3">
        <f>+'Indice PondENGHO'!AJ46/'Indice PondENGHO'!AJ34-1</f>
        <v>0.48596634855747278</v>
      </c>
      <c r="AK48" s="3">
        <f>+'Indice PondENGHO'!AK46/'Indice PondENGHO'!AK34-1</f>
        <v>0.30499995032860006</v>
      </c>
      <c r="AL48" s="3">
        <f>+'Indice PondENGHO'!AL46/'Indice PondENGHO'!AL34-1</f>
        <v>0.38261317760939462</v>
      </c>
      <c r="AM48" s="11">
        <f>+'Indice PondENGHO'!AM46/'Indice PondENGHO'!AM34-1</f>
        <v>0.42414430622241017</v>
      </c>
      <c r="AN48" s="10">
        <f>+'Indice PondENGHO'!AN46/'Indice PondENGHO'!AN34-1</f>
        <v>0.46182811237221766</v>
      </c>
      <c r="AO48" s="3">
        <f>+'Indice PondENGHO'!AO46/'Indice PondENGHO'!AO34-1</f>
        <v>0.44698141416077997</v>
      </c>
      <c r="AP48" s="3">
        <f>+'Indice PondENGHO'!AP46/'Indice PondENGHO'!AP34-1</f>
        <v>0.62020132811777517</v>
      </c>
      <c r="AQ48" s="3">
        <f>+'Indice PondENGHO'!AQ46/'Indice PondENGHO'!AQ34-1</f>
        <v>0.15670915064711344</v>
      </c>
      <c r="AR48" s="3">
        <f>+'Indice PondENGHO'!AR46/'Indice PondENGHO'!AR34-1</f>
        <v>0.48738663118716885</v>
      </c>
      <c r="AS48" s="3">
        <f>+'Indice PondENGHO'!AS46/'Indice PondENGHO'!AS34-1</f>
        <v>0.40322218877527116</v>
      </c>
      <c r="AT48" s="3">
        <f>+'Indice PondENGHO'!AT46/'Indice PondENGHO'!AT34-1</f>
        <v>0.3634095365043255</v>
      </c>
      <c r="AU48" s="3">
        <f>+'Indice PondENGHO'!AU46/'Indice PondENGHO'!AU34-1</f>
        <v>0.37556847423032891</v>
      </c>
      <c r="AV48" s="3">
        <f>+'Indice PondENGHO'!AV46/'Indice PondENGHO'!AV34-1</f>
        <v>0.48714561076719209</v>
      </c>
      <c r="AW48" s="3">
        <f>+'Indice PondENGHO'!AW46/'Indice PondENGHO'!AW34-1</f>
        <v>0.30074829423631377</v>
      </c>
      <c r="AX48" s="3">
        <f>+'Indice PondENGHO'!AX46/'Indice PondENGHO'!AX34-1</f>
        <v>0.38071712789006518</v>
      </c>
      <c r="AY48" s="11">
        <f>+'Indice PondENGHO'!AY46/'Indice PondENGHO'!AY34-1</f>
        <v>0.42404265888428383</v>
      </c>
      <c r="AZ48" s="10">
        <f>+'Indice PondENGHO'!AZ46/'Indice PondENGHO'!AZ34-1</f>
        <v>0.46064820817628216</v>
      </c>
      <c r="BA48" s="3">
        <f>+'Indice PondENGHO'!BA46/'Indice PondENGHO'!BA34-1</f>
        <v>0.4481406589790029</v>
      </c>
      <c r="BB48" s="3">
        <f>+'Indice PondENGHO'!BB46/'Indice PondENGHO'!BB34-1</f>
        <v>0.61697412579708688</v>
      </c>
      <c r="BC48" s="3">
        <f>+'Indice PondENGHO'!BC46/'Indice PondENGHO'!BC34-1</f>
        <v>0.15756976015956004</v>
      </c>
      <c r="BD48" s="3">
        <f>+'Indice PondENGHO'!BD46/'Indice PondENGHO'!BD34-1</f>
        <v>0.48801447496175276</v>
      </c>
      <c r="BE48" s="3">
        <f>+'Indice PondENGHO'!BE46/'Indice PondENGHO'!BE34-1</f>
        <v>0.39433096724770533</v>
      </c>
      <c r="BF48" s="3">
        <f>+'Indice PondENGHO'!BF46/'Indice PondENGHO'!BF34-1</f>
        <v>0.3599678826205035</v>
      </c>
      <c r="BG48" s="3">
        <f>+'Indice PondENGHO'!BG46/'Indice PondENGHO'!BG34-1</f>
        <v>0.37992471091657953</v>
      </c>
      <c r="BH48" s="3">
        <f>+'Indice PondENGHO'!BH46/'Indice PondENGHO'!BH34-1</f>
        <v>0.4878417538112636</v>
      </c>
      <c r="BI48" s="3">
        <f>+'Indice PondENGHO'!BI46/'Indice PondENGHO'!BI34-1</f>
        <v>0.30713844697387516</v>
      </c>
      <c r="BJ48" s="3">
        <f>+'Indice PondENGHO'!BJ46/'Indice PondENGHO'!BJ34-1</f>
        <v>0.37940750895356246</v>
      </c>
      <c r="BK48" s="11">
        <f>+'Indice PondENGHO'!BK46/'Indice PondENGHO'!BK34-1</f>
        <v>0.42521876481859744</v>
      </c>
      <c r="BL48" s="2">
        <f t="shared" si="1"/>
        <v>44044</v>
      </c>
      <c r="BM48" s="10">
        <f>+'Indice PondENGHO'!BL46/'Indice PondENGHO'!BL34-1</f>
        <v>0.42535759853244048</v>
      </c>
      <c r="BN48" s="3">
        <f>+'Indice PondENGHO'!BM46/'Indice PondENGHO'!BM34-1</f>
        <v>0.41663264653409482</v>
      </c>
      <c r="BO48" s="3">
        <f>+'Indice PondENGHO'!BN46/'Indice PondENGHO'!BN34-1</f>
        <v>0.41510392316073497</v>
      </c>
      <c r="BP48" s="3">
        <f>+'Indice PondENGHO'!BO46/'Indice PondENGHO'!BO34-1</f>
        <v>0.41020595541109839</v>
      </c>
      <c r="BQ48" s="11">
        <f>+'Indice PondENGHO'!BP46/'Indice PondENGHO'!BP34-1</f>
        <v>0.40410278823669166</v>
      </c>
      <c r="BR48" s="10">
        <f>+'Indice PondENGHO'!BQ46/'Indice PondENGHO'!BQ34-1</f>
        <v>0.46213275182334956</v>
      </c>
      <c r="BS48" s="3">
        <f>+'Indice PondENGHO'!BR46/'Indice PondENGHO'!BR34-1</f>
        <v>0.44730040283967498</v>
      </c>
      <c r="BT48" s="3">
        <f>+'Indice PondENGHO'!BS46/'Indice PondENGHO'!BS34-1</f>
        <v>0.62114080534913829</v>
      </c>
      <c r="BU48" s="3">
        <f>+'Indice PondENGHO'!BT46/'Indice PondENGHO'!BT34-1</f>
        <v>0.1555188755001724</v>
      </c>
      <c r="BV48" s="3">
        <f>+'Indice PondENGHO'!BU46/'Indice PondENGHO'!BU34-1</f>
        <v>0.48861732056380114</v>
      </c>
      <c r="BW48" s="3">
        <f>+'Indice PondENGHO'!BV46/'Indice PondENGHO'!BV34-1</f>
        <v>0.40401745136178291</v>
      </c>
      <c r="BX48" s="3">
        <f>+'Indice PondENGHO'!BW46/'Indice PondENGHO'!BW34-1</f>
        <v>0.36372624235286022</v>
      </c>
      <c r="BY48" s="3">
        <f>+'Indice PondENGHO'!BX46/'Indice PondENGHO'!BX34-1</f>
        <v>0.37604973102115036</v>
      </c>
      <c r="BZ48" s="3">
        <f>+'Indice PondENGHO'!BY46/'Indice PondENGHO'!BY34-1</f>
        <v>0.48743735153987244</v>
      </c>
      <c r="CA48" s="3">
        <f>+'Indice PondENGHO'!BZ46/'Indice PondENGHO'!BZ34-1</f>
        <v>0.30429198922480105</v>
      </c>
      <c r="CB48" s="3">
        <f>+'Indice PondENGHO'!CA46/'Indice PondENGHO'!CA34-1</f>
        <v>0.3811823859346668</v>
      </c>
      <c r="CC48" s="11">
        <f>+'Indice PondENGHO'!CB46/'Indice PondENGHO'!CB34-1</f>
        <v>0.42478846266293568</v>
      </c>
      <c r="CD48" s="3">
        <f>+'Indice PondENGHO'!CC46/'Indice PondENGHO'!CC34-1</f>
        <v>0.41195593345686188</v>
      </c>
      <c r="CE48" s="3">
        <f>+'Indice PondENGHO'!CD46/'Indice PondENGHO'!CD34-1</f>
        <v>0.41195593345686188</v>
      </c>
      <c r="CF48" s="3">
        <f>+'[3]Infla Interanual PondENGHO'!CD48</f>
        <v>0.40659559082027807</v>
      </c>
      <c r="CG48" s="3"/>
      <c r="CI48" s="72">
        <f t="shared" si="8"/>
        <v>2.1254810295748827E-2</v>
      </c>
      <c r="CJ48" s="72">
        <f t="shared" si="3"/>
        <v>2.1254810295748827E-2</v>
      </c>
      <c r="CK48" s="72">
        <f t="shared" si="9"/>
        <v>0</v>
      </c>
      <c r="CL48" s="72"/>
      <c r="CM48" s="72"/>
      <c r="CN48" s="72">
        <f>+'[3]Infla Interanual PondENGHO'!CF48</f>
        <v>1.7931189831746908E-2</v>
      </c>
      <c r="CP48" s="72">
        <f t="shared" ref="CP48:CP77" si="17">+CI48-CN48</f>
        <v>3.3236204640019196E-3</v>
      </c>
      <c r="CT48" s="73">
        <f t="shared" si="10"/>
        <v>0.42535759853244048</v>
      </c>
      <c r="CU48" s="73">
        <f t="shared" si="11"/>
        <v>0.41663264653409482</v>
      </c>
      <c r="CV48" s="73">
        <f t="shared" si="12"/>
        <v>0.41510392316073497</v>
      </c>
      <c r="CW48" s="73">
        <f t="shared" si="13"/>
        <v>0.41020595541109839</v>
      </c>
      <c r="CX48" s="73">
        <f t="shared" si="14"/>
        <v>0.40410278823669166</v>
      </c>
      <c r="CY48" s="74">
        <f>+'[3]Infla Interanual PondENGHO'!BL48</f>
        <v>0.41798970673080982</v>
      </c>
      <c r="CZ48" s="74">
        <f>+'[3]Infla Interanual PondENGHO'!BM48</f>
        <v>0.41025785048265795</v>
      </c>
      <c r="DA48" s="74">
        <f>+'[3]Infla Interanual PondENGHO'!BN48</f>
        <v>0.4092491088821204</v>
      </c>
      <c r="DB48" s="74">
        <f>+'[3]Infla Interanual PondENGHO'!BO48</f>
        <v>0.4051605838391068</v>
      </c>
      <c r="DC48" s="74">
        <f>+'[3]Infla Interanual PondENGHO'!BP48</f>
        <v>0.40005851689906291</v>
      </c>
      <c r="DE48" s="3">
        <f t="shared" ref="DE48:DE77" si="18">+CT48-CY48</f>
        <v>7.367891801630666E-3</v>
      </c>
      <c r="DF48" s="3">
        <f t="shared" ref="DF48:DH63" si="19">+CU48-CZ48</f>
        <v>6.3747960514368707E-3</v>
      </c>
      <c r="DG48" s="3">
        <f t="shared" si="19"/>
        <v>5.8548142786145618E-3</v>
      </c>
      <c r="DH48" s="3">
        <f t="shared" si="19"/>
        <v>5.0453715719915859E-3</v>
      </c>
      <c r="DI48" s="3">
        <f t="shared" ref="DI48:DI77" si="20">+CX48-DC48</f>
        <v>4.0442713376287465E-3</v>
      </c>
      <c r="DJ48" s="3">
        <f t="shared" si="15"/>
        <v>5.3603426365838036E-3</v>
      </c>
    </row>
    <row r="49" spans="1:114" x14ac:dyDescent="0.25">
      <c r="A49" s="2">
        <f t="shared" si="0"/>
        <v>44075</v>
      </c>
      <c r="B49" s="1">
        <f t="shared" si="2"/>
        <v>9</v>
      </c>
      <c r="C49" s="1">
        <v>2020</v>
      </c>
      <c r="D49" s="10">
        <f>+'Indice PondENGHO'!D47/'Indice PondENGHO'!D35-1</f>
        <v>0.4322722160247201</v>
      </c>
      <c r="E49" s="3">
        <f>+'Indice PondENGHO'!E47/'Indice PondENGHO'!E35-1</f>
        <v>0.43722877353783307</v>
      </c>
      <c r="F49" s="3">
        <f>+'Indice PondENGHO'!F47/'Indice PondENGHO'!F35-1</f>
        <v>0.57478124579085144</v>
      </c>
      <c r="G49" s="3">
        <f>+'Indice PondENGHO'!G47/'Indice PondENGHO'!G35-1</f>
        <v>0.14469341985714768</v>
      </c>
      <c r="H49" s="3">
        <f>+'Indice PondENGHO'!H47/'Indice PondENGHO'!H35-1</f>
        <v>0.43496445030175312</v>
      </c>
      <c r="I49" s="3">
        <f>+'Indice PondENGHO'!I47/'Indice PondENGHO'!I35-1</f>
        <v>0.35671580891247445</v>
      </c>
      <c r="J49" s="3">
        <f>+'Indice PondENGHO'!J47/'Indice PondENGHO'!J35-1</f>
        <v>0.3514200800965348</v>
      </c>
      <c r="K49" s="3">
        <f>+'Indice PondENGHO'!K47/'Indice PondENGHO'!K35-1</f>
        <v>0.29036544864416935</v>
      </c>
      <c r="L49" s="3">
        <f>+'Indice PondENGHO'!L47/'Indice PondENGHO'!L35-1</f>
        <v>0.42152714279454528</v>
      </c>
      <c r="M49" s="3">
        <f>+'Indice PondENGHO'!M47/'Indice PondENGHO'!M35-1</f>
        <v>0.290124331812456</v>
      </c>
      <c r="N49" s="3">
        <f>+'Indice PondENGHO'!N47/'Indice PondENGHO'!N35-1</f>
        <v>0.33621198145594677</v>
      </c>
      <c r="O49" s="11">
        <f>+'Indice PondENGHO'!O47/'Indice PondENGHO'!O35-1</f>
        <v>0.33960998307067736</v>
      </c>
      <c r="P49" s="10">
        <f>+'Indice PondENGHO'!P47/'Indice PondENGHO'!P35-1</f>
        <v>0.43089827180446472</v>
      </c>
      <c r="Q49" s="3">
        <f>+'Indice PondENGHO'!Q47/'Indice PondENGHO'!Q35-1</f>
        <v>0.43767466884235984</v>
      </c>
      <c r="R49" s="3">
        <f>+'Indice PondENGHO'!R47/'Indice PondENGHO'!R35-1</f>
        <v>0.57729005534181232</v>
      </c>
      <c r="S49" s="3">
        <f>+'Indice PondENGHO'!S47/'Indice PondENGHO'!S35-1</f>
        <v>0.1476696005882816</v>
      </c>
      <c r="T49" s="3">
        <f>+'Indice PondENGHO'!T47/'Indice PondENGHO'!T35-1</f>
        <v>0.43397462724102609</v>
      </c>
      <c r="U49" s="3">
        <f>+'Indice PondENGHO'!U47/'Indice PondENGHO'!U35-1</f>
        <v>0.35011227191138805</v>
      </c>
      <c r="V49" s="3">
        <f>+'Indice PondENGHO'!V47/'Indice PondENGHO'!V35-1</f>
        <v>0.3500542126484254</v>
      </c>
      <c r="W49" s="3">
        <f>+'Indice PondENGHO'!W47/'Indice PondENGHO'!W35-1</f>
        <v>0.29151856075545068</v>
      </c>
      <c r="X49" s="3">
        <f>+'Indice PondENGHO'!X47/'Indice PondENGHO'!X35-1</f>
        <v>0.41731501009820593</v>
      </c>
      <c r="Y49" s="3">
        <f>+'Indice PondENGHO'!Y47/'Indice PondENGHO'!Y35-1</f>
        <v>0.29468774282819399</v>
      </c>
      <c r="Z49" s="3">
        <f>+'Indice PondENGHO'!Z47/'Indice PondENGHO'!Z35-1</f>
        <v>0.3363872655963851</v>
      </c>
      <c r="AA49" s="11">
        <f>+'Indice PondENGHO'!AA47/'Indice PondENGHO'!AA35-1</f>
        <v>0.33993530892645385</v>
      </c>
      <c r="AB49" s="10">
        <f>+'Indice PondENGHO'!AB47/'Indice PondENGHO'!AB35-1</f>
        <v>0.4303176692903885</v>
      </c>
      <c r="AC49" s="3">
        <f>+'Indice PondENGHO'!AC47/'Indice PondENGHO'!AC35-1</f>
        <v>0.43660831249255683</v>
      </c>
      <c r="AD49" s="3">
        <f>+'Indice PondENGHO'!AD47/'Indice PondENGHO'!AD35-1</f>
        <v>0.57827356271972974</v>
      </c>
      <c r="AE49" s="3">
        <f>+'Indice PondENGHO'!AE47/'Indice PondENGHO'!AE35-1</f>
        <v>0.15032234865285576</v>
      </c>
      <c r="AF49" s="3">
        <f>+'Indice PondENGHO'!AF47/'Indice PondENGHO'!AF35-1</f>
        <v>0.42901875113781185</v>
      </c>
      <c r="AG49" s="3">
        <f>+'Indice PondENGHO'!AG47/'Indice PondENGHO'!AG35-1</f>
        <v>0.34976338255952988</v>
      </c>
      <c r="AH49" s="3">
        <f>+'Indice PondENGHO'!AH47/'Indice PondENGHO'!AH35-1</f>
        <v>0.3530523220331232</v>
      </c>
      <c r="AI49" s="3">
        <f>+'Indice PondENGHO'!AI47/'Indice PondENGHO'!AI35-1</f>
        <v>0.29170542828982704</v>
      </c>
      <c r="AJ49" s="3">
        <f>+'Indice PondENGHO'!AJ47/'Indice PondENGHO'!AJ35-1</f>
        <v>0.41493897048777439</v>
      </c>
      <c r="AK49" s="3">
        <f>+'Indice PondENGHO'!AK47/'Indice PondENGHO'!AK35-1</f>
        <v>0.29599110340745027</v>
      </c>
      <c r="AL49" s="3">
        <f>+'Indice PondENGHO'!AL47/'Indice PondENGHO'!AL35-1</f>
        <v>0.3365528203216217</v>
      </c>
      <c r="AM49" s="11">
        <f>+'Indice PondENGHO'!AM47/'Indice PondENGHO'!AM35-1</f>
        <v>0.33982172646031672</v>
      </c>
      <c r="AN49" s="10">
        <f>+'Indice PondENGHO'!AN47/'Indice PondENGHO'!AN35-1</f>
        <v>0.42949864444493846</v>
      </c>
      <c r="AO49" s="3">
        <f>+'Indice PondENGHO'!AO47/'Indice PondENGHO'!AO35-1</f>
        <v>0.43705808100874011</v>
      </c>
      <c r="AP49" s="3">
        <f>+'Indice PondENGHO'!AP47/'Indice PondENGHO'!AP35-1</f>
        <v>0.57359317610603777</v>
      </c>
      <c r="AQ49" s="3">
        <f>+'Indice PondENGHO'!AQ47/'Indice PondENGHO'!AQ35-1</f>
        <v>0.1515503498056352</v>
      </c>
      <c r="AR49" s="3">
        <f>+'Indice PondENGHO'!AR47/'Indice PondENGHO'!AR35-1</f>
        <v>0.42846951114129594</v>
      </c>
      <c r="AS49" s="3">
        <f>+'Indice PondENGHO'!AS47/'Indice PondENGHO'!AS35-1</f>
        <v>0.3408297321107876</v>
      </c>
      <c r="AT49" s="3">
        <f>+'Indice PondENGHO'!AT47/'Indice PondENGHO'!AT35-1</f>
        <v>0.34933054552218157</v>
      </c>
      <c r="AU49" s="3">
        <f>+'Indice PondENGHO'!AU47/'Indice PondENGHO'!AU35-1</f>
        <v>0.2923085243640593</v>
      </c>
      <c r="AV49" s="3">
        <f>+'Indice PondENGHO'!AV47/'Indice PondENGHO'!AV35-1</f>
        <v>0.41644521546213209</v>
      </c>
      <c r="AW49" s="3">
        <f>+'Indice PondENGHO'!AW47/'Indice PondENGHO'!AW35-1</f>
        <v>0.29130996857943936</v>
      </c>
      <c r="AX49" s="3">
        <f>+'Indice PondENGHO'!AX47/'Indice PondENGHO'!AX35-1</f>
        <v>0.33492353209485115</v>
      </c>
      <c r="AY49" s="11">
        <f>+'Indice PondENGHO'!AY47/'Indice PondENGHO'!AY35-1</f>
        <v>0.34074322742432206</v>
      </c>
      <c r="AZ49" s="10">
        <f>+'Indice PondENGHO'!AZ47/'Indice PondENGHO'!AZ35-1</f>
        <v>0.42813082206535502</v>
      </c>
      <c r="BA49" s="3">
        <f>+'Indice PondENGHO'!BA47/'Indice PondENGHO'!BA35-1</f>
        <v>0.43798146560736018</v>
      </c>
      <c r="BB49" s="3">
        <f>+'Indice PondENGHO'!BB47/'Indice PondENGHO'!BB35-1</f>
        <v>0.56951192141559415</v>
      </c>
      <c r="BC49" s="3">
        <f>+'Indice PondENGHO'!BC47/'Indice PondENGHO'!BC35-1</f>
        <v>0.15240530786727691</v>
      </c>
      <c r="BD49" s="3">
        <f>+'Indice PondENGHO'!BD47/'Indice PondENGHO'!BD35-1</f>
        <v>0.43147840579433172</v>
      </c>
      <c r="BE49" s="3">
        <f>+'Indice PondENGHO'!BE47/'Indice PondENGHO'!BE35-1</f>
        <v>0.33298495214132506</v>
      </c>
      <c r="BF49" s="3">
        <f>+'Indice PondENGHO'!BF47/'Indice PondENGHO'!BF35-1</f>
        <v>0.34626867249089699</v>
      </c>
      <c r="BG49" s="3">
        <f>+'Indice PondENGHO'!BG47/'Indice PondENGHO'!BG35-1</f>
        <v>0.29419345889386128</v>
      </c>
      <c r="BH49" s="3">
        <f>+'Indice PondENGHO'!BH47/'Indice PondENGHO'!BH35-1</f>
        <v>0.41862995211627685</v>
      </c>
      <c r="BI49" s="3">
        <f>+'Indice PondENGHO'!BI47/'Indice PondENGHO'!BI35-1</f>
        <v>0.29650732685908054</v>
      </c>
      <c r="BJ49" s="3">
        <f>+'Indice PondENGHO'!BJ47/'Indice PondENGHO'!BJ35-1</f>
        <v>0.333305082392509</v>
      </c>
      <c r="BK49" s="11">
        <f>+'Indice PondENGHO'!BK47/'Indice PondENGHO'!BK35-1</f>
        <v>0.34521385358903811</v>
      </c>
      <c r="BL49" s="2">
        <f t="shared" si="1"/>
        <v>44075</v>
      </c>
      <c r="BM49" s="10">
        <f>+'Indice PondENGHO'!BL47/'Indice PondENGHO'!BL35-1</f>
        <v>0.38908840060955274</v>
      </c>
      <c r="BN49" s="3">
        <f>+'Indice PondENGHO'!BM47/'Indice PondENGHO'!BM35-1</f>
        <v>0.38040790372696143</v>
      </c>
      <c r="BO49" s="3">
        <f>+'Indice PondENGHO'!BN47/'Indice PondENGHO'!BN35-1</f>
        <v>0.37776195272110624</v>
      </c>
      <c r="BP49" s="3">
        <f>+'Indice PondENGHO'!BO47/'Indice PondENGHO'!BO35-1</f>
        <v>0.37254384397017137</v>
      </c>
      <c r="BQ49" s="11">
        <f>+'Indice PondENGHO'!BP47/'Indice PondENGHO'!BP35-1</f>
        <v>0.36552299556398915</v>
      </c>
      <c r="BR49" s="10">
        <f>+'Indice PondENGHO'!BQ47/'Indice PondENGHO'!BQ35-1</f>
        <v>0.43011470388648587</v>
      </c>
      <c r="BS49" s="3">
        <f>+'Indice PondENGHO'!BR47/'Indice PondENGHO'!BR35-1</f>
        <v>0.4374011071125723</v>
      </c>
      <c r="BT49" s="3">
        <f>+'Indice PondENGHO'!BS47/'Indice PondENGHO'!BS35-1</f>
        <v>0.57406220339457481</v>
      </c>
      <c r="BU49" s="3">
        <f>+'Indice PondENGHO'!BT47/'Indice PondENGHO'!BT35-1</f>
        <v>0.15017831842280183</v>
      </c>
      <c r="BV49" s="3">
        <f>+'Indice PondENGHO'!BU47/'Indice PondENGHO'!BU35-1</f>
        <v>0.43107708320521421</v>
      </c>
      <c r="BW49" s="3">
        <f>+'Indice PondENGHO'!BV47/'Indice PondENGHO'!BV35-1</f>
        <v>0.3414576971400769</v>
      </c>
      <c r="BX49" s="3">
        <f>+'Indice PondENGHO'!BW47/'Indice PondENGHO'!BW35-1</f>
        <v>0.34912381637355749</v>
      </c>
      <c r="BY49" s="3">
        <f>+'Indice PondENGHO'!BX47/'Indice PondENGHO'!BX35-1</f>
        <v>0.29237648749797751</v>
      </c>
      <c r="BZ49" s="3">
        <f>+'Indice PondENGHO'!BY47/'Indice PondENGHO'!BY35-1</f>
        <v>0.4176652286042386</v>
      </c>
      <c r="CA49" s="3">
        <f>+'Indice PondENGHO'!BZ47/'Indice PondENGHO'!BZ35-1</f>
        <v>0.2945591936727634</v>
      </c>
      <c r="CB49" s="3">
        <f>+'Indice PondENGHO'!CA47/'Indice PondENGHO'!CA35-1</f>
        <v>0.33481453246804138</v>
      </c>
      <c r="CC49" s="11">
        <f>+'Indice PondENGHO'!CB47/'Indice PondENGHO'!CB35-1</f>
        <v>0.34201582309296796</v>
      </c>
      <c r="CD49" s="3">
        <f>+'Indice PondENGHO'!CC47/'Indice PondENGHO'!CC35-1</f>
        <v>0.37444507941658611</v>
      </c>
      <c r="CE49" s="3">
        <f>+'Indice PondENGHO'!CD47/'Indice PondENGHO'!CD35-1</f>
        <v>0.37444507941658611</v>
      </c>
      <c r="CF49" s="3">
        <f>+'[3]Infla Interanual PondENGHO'!CD49</f>
        <v>0.36607367640191191</v>
      </c>
      <c r="CG49" s="3"/>
      <c r="CI49" s="72">
        <f t="shared" si="8"/>
        <v>2.3565405045563592E-2</v>
      </c>
      <c r="CJ49" s="72">
        <f t="shared" si="3"/>
        <v>2.3565405045563592E-2</v>
      </c>
      <c r="CK49" s="72">
        <f t="shared" si="9"/>
        <v>0</v>
      </c>
      <c r="CL49" s="72"/>
      <c r="CM49" s="72"/>
      <c r="CN49" s="72">
        <f>+'[3]Infla Interanual PondENGHO'!CF49</f>
        <v>2.007165281884471E-2</v>
      </c>
      <c r="CP49" s="72">
        <f t="shared" si="17"/>
        <v>3.4937522267188825E-3</v>
      </c>
      <c r="CT49" s="73">
        <f t="shared" si="10"/>
        <v>0.38908840060955274</v>
      </c>
      <c r="CU49" s="73">
        <f t="shared" si="11"/>
        <v>0.38040790372696143</v>
      </c>
      <c r="CV49" s="73">
        <f t="shared" si="12"/>
        <v>0.37776195272110624</v>
      </c>
      <c r="CW49" s="73">
        <f t="shared" si="13"/>
        <v>0.37254384397017137</v>
      </c>
      <c r="CX49" s="73">
        <f t="shared" si="14"/>
        <v>0.36552299556398915</v>
      </c>
      <c r="CY49" s="74">
        <f>+'[3]Infla Interanual PondENGHO'!BL49</f>
        <v>0.37849926398939737</v>
      </c>
      <c r="CZ49" s="74">
        <f>+'[3]Infla Interanual PondENGHO'!BM49</f>
        <v>0.3709668374842563</v>
      </c>
      <c r="DA49" s="74">
        <f>+'[3]Infla Interanual PondENGHO'!BN49</f>
        <v>0.36896804719830389</v>
      </c>
      <c r="DB49" s="74">
        <f>+'[3]Infla Interanual PondENGHO'!BO49</f>
        <v>0.36463167607701741</v>
      </c>
      <c r="DC49" s="74">
        <f>+'[3]Infla Interanual PondENGHO'!BP49</f>
        <v>0.35842761117055266</v>
      </c>
      <c r="DE49" s="3">
        <f t="shared" si="18"/>
        <v>1.058913662015537E-2</v>
      </c>
      <c r="DF49" s="3">
        <f t="shared" si="19"/>
        <v>9.4410662427051317E-3</v>
      </c>
      <c r="DG49" s="3">
        <f t="shared" si="19"/>
        <v>8.7939055228023477E-3</v>
      </c>
      <c r="DH49" s="3">
        <f t="shared" si="19"/>
        <v>7.9121678931539652E-3</v>
      </c>
      <c r="DI49" s="3">
        <f t="shared" si="20"/>
        <v>7.095384393436488E-3</v>
      </c>
      <c r="DJ49" s="3">
        <f t="shared" si="15"/>
        <v>8.3714030146742058E-3</v>
      </c>
    </row>
    <row r="50" spans="1:114" x14ac:dyDescent="0.25">
      <c r="A50" s="2">
        <f t="shared" si="0"/>
        <v>44105</v>
      </c>
      <c r="B50" s="1">
        <f t="shared" si="2"/>
        <v>10</v>
      </c>
      <c r="C50" s="1">
        <v>2020</v>
      </c>
      <c r="D50" s="10">
        <f>+'Indice PondENGHO'!D48/'Indice PondENGHO'!D36-1</f>
        <v>0.47678193762201593</v>
      </c>
      <c r="E50" s="3">
        <f>+'Indice PondENGHO'!E48/'Indice PondENGHO'!E36-1</f>
        <v>0.3842900638705018</v>
      </c>
      <c r="F50" s="3">
        <f>+'Indice PondENGHO'!F48/'Indice PondENGHO'!F36-1</f>
        <v>0.59619990168266912</v>
      </c>
      <c r="G50" s="3">
        <f>+'Indice PondENGHO'!G48/'Indice PondENGHO'!G36-1</f>
        <v>0.15155461422822203</v>
      </c>
      <c r="H50" s="3">
        <f>+'Indice PondENGHO'!H48/'Indice PondENGHO'!H36-1</f>
        <v>0.39177640766375044</v>
      </c>
      <c r="I50" s="3">
        <f>+'Indice PondENGHO'!I48/'Indice PondENGHO'!I36-1</f>
        <v>0.33714268200129038</v>
      </c>
      <c r="J50" s="3">
        <f>+'Indice PondENGHO'!J48/'Indice PondENGHO'!J36-1</f>
        <v>0.35854261102488594</v>
      </c>
      <c r="K50" s="3">
        <f>+'Indice PondENGHO'!K48/'Indice PondENGHO'!K36-1</f>
        <v>0.29340568347434837</v>
      </c>
      <c r="L50" s="3">
        <f>+'Indice PondENGHO'!L48/'Indice PondENGHO'!L36-1</f>
        <v>0.42679159782567488</v>
      </c>
      <c r="M50" s="3">
        <f>+'Indice PondENGHO'!M48/'Indice PondENGHO'!M36-1</f>
        <v>0.28044104436952444</v>
      </c>
      <c r="N50" s="3">
        <f>+'Indice PondENGHO'!N48/'Indice PondENGHO'!N36-1</f>
        <v>0.34824420779515841</v>
      </c>
      <c r="O50" s="11">
        <f>+'Indice PondENGHO'!O48/'Indice PondENGHO'!O36-1</f>
        <v>0.31857620762984529</v>
      </c>
      <c r="P50" s="10">
        <f>+'Indice PondENGHO'!P48/'Indice PondENGHO'!P36-1</f>
        <v>0.47421162135268768</v>
      </c>
      <c r="Q50" s="3">
        <f>+'Indice PondENGHO'!Q48/'Indice PondENGHO'!Q36-1</f>
        <v>0.38469402713045642</v>
      </c>
      <c r="R50" s="3">
        <f>+'Indice PondENGHO'!R48/'Indice PondENGHO'!R36-1</f>
        <v>0.60075192016367929</v>
      </c>
      <c r="S50" s="3">
        <f>+'Indice PondENGHO'!S48/'Indice PondENGHO'!S36-1</f>
        <v>0.15336768570390213</v>
      </c>
      <c r="T50" s="3">
        <f>+'Indice PondENGHO'!T48/'Indice PondENGHO'!T36-1</f>
        <v>0.38982791352807888</v>
      </c>
      <c r="U50" s="3">
        <f>+'Indice PondENGHO'!U48/'Indice PondENGHO'!U36-1</f>
        <v>0.33077652817781256</v>
      </c>
      <c r="V50" s="3">
        <f>+'Indice PondENGHO'!V48/'Indice PondENGHO'!V36-1</f>
        <v>0.35765747970905659</v>
      </c>
      <c r="W50" s="3">
        <f>+'Indice PondENGHO'!W48/'Indice PondENGHO'!W36-1</f>
        <v>0.29637772470799639</v>
      </c>
      <c r="X50" s="3">
        <f>+'Indice PondENGHO'!X48/'Indice PondENGHO'!X36-1</f>
        <v>0.42504190705388156</v>
      </c>
      <c r="Y50" s="3">
        <f>+'Indice PondENGHO'!Y48/'Indice PondENGHO'!Y36-1</f>
        <v>0.28673132449454708</v>
      </c>
      <c r="Z50" s="3">
        <f>+'Indice PondENGHO'!Z48/'Indice PondENGHO'!Z36-1</f>
        <v>0.34888112634748225</v>
      </c>
      <c r="AA50" s="11">
        <f>+'Indice PondENGHO'!AA48/'Indice PondENGHO'!AA36-1</f>
        <v>0.31828289347160377</v>
      </c>
      <c r="AB50" s="10">
        <f>+'Indice PondENGHO'!AB48/'Indice PondENGHO'!AB36-1</f>
        <v>0.47246237268236513</v>
      </c>
      <c r="AC50" s="3">
        <f>+'Indice PondENGHO'!AC48/'Indice PondENGHO'!AC36-1</f>
        <v>0.38349940733355337</v>
      </c>
      <c r="AD50" s="3">
        <f>+'Indice PondENGHO'!AD48/'Indice PondENGHO'!AD36-1</f>
        <v>0.60385657037167517</v>
      </c>
      <c r="AE50" s="3">
        <f>+'Indice PondENGHO'!AE48/'Indice PondENGHO'!AE36-1</f>
        <v>0.15532917825845716</v>
      </c>
      <c r="AF50" s="3">
        <f>+'Indice PondENGHO'!AF48/'Indice PondENGHO'!AF36-1</f>
        <v>0.38406603582907706</v>
      </c>
      <c r="AG50" s="3">
        <f>+'Indice PondENGHO'!AG48/'Indice PondENGHO'!AG36-1</f>
        <v>0.33104814533494653</v>
      </c>
      <c r="AH50" s="3">
        <f>+'Indice PondENGHO'!AH48/'Indice PondENGHO'!AH36-1</f>
        <v>0.35978960825600392</v>
      </c>
      <c r="AI50" s="3">
        <f>+'Indice PondENGHO'!AI48/'Indice PondENGHO'!AI36-1</f>
        <v>0.29765323655033904</v>
      </c>
      <c r="AJ50" s="3">
        <f>+'Indice PondENGHO'!AJ48/'Indice PondENGHO'!AJ36-1</f>
        <v>0.42413127884423907</v>
      </c>
      <c r="AK50" s="3">
        <f>+'Indice PondENGHO'!AK48/'Indice PondENGHO'!AK36-1</f>
        <v>0.28862080528967127</v>
      </c>
      <c r="AL50" s="3">
        <f>+'Indice PondENGHO'!AL48/'Indice PondENGHO'!AL36-1</f>
        <v>0.34855812607079706</v>
      </c>
      <c r="AM50" s="11">
        <f>+'Indice PondENGHO'!AM48/'Indice PondENGHO'!AM36-1</f>
        <v>0.31799824803859633</v>
      </c>
      <c r="AN50" s="10">
        <f>+'Indice PondENGHO'!AN48/'Indice PondENGHO'!AN36-1</f>
        <v>0.47081508821506102</v>
      </c>
      <c r="AO50" s="3">
        <f>+'Indice PondENGHO'!AO48/'Indice PondENGHO'!AO36-1</f>
        <v>0.38346585690798207</v>
      </c>
      <c r="AP50" s="3">
        <f>+'Indice PondENGHO'!AP48/'Indice PondENGHO'!AP36-1</f>
        <v>0.60043640290985989</v>
      </c>
      <c r="AQ50" s="3">
        <f>+'Indice PondENGHO'!AQ48/'Indice PondENGHO'!AQ36-1</f>
        <v>0.15663795873274999</v>
      </c>
      <c r="AR50" s="3">
        <f>+'Indice PondENGHO'!AR48/'Indice PondENGHO'!AR36-1</f>
        <v>0.38354846825162459</v>
      </c>
      <c r="AS50" s="3">
        <f>+'Indice PondENGHO'!AS48/'Indice PondENGHO'!AS36-1</f>
        <v>0.32092808773689496</v>
      </c>
      <c r="AT50" s="3">
        <f>+'Indice PondENGHO'!AT48/'Indice PondENGHO'!AT36-1</f>
        <v>0.35724561076907402</v>
      </c>
      <c r="AU50" s="3">
        <f>+'Indice PondENGHO'!AU48/'Indice PondENGHO'!AU36-1</f>
        <v>0.29821843783930868</v>
      </c>
      <c r="AV50" s="3">
        <f>+'Indice PondENGHO'!AV48/'Indice PondENGHO'!AV36-1</f>
        <v>0.42604992757665983</v>
      </c>
      <c r="AW50" s="3">
        <f>+'Indice PondENGHO'!AW48/'Indice PondENGHO'!AW36-1</f>
        <v>0.28392813433457742</v>
      </c>
      <c r="AX50" s="3">
        <f>+'Indice PondENGHO'!AX48/'Indice PondENGHO'!AX36-1</f>
        <v>0.34606822921662972</v>
      </c>
      <c r="AY50" s="11">
        <f>+'Indice PondENGHO'!AY48/'Indice PondENGHO'!AY36-1</f>
        <v>0.31879371937414258</v>
      </c>
      <c r="AZ50" s="10">
        <f>+'Indice PondENGHO'!AZ48/'Indice PondENGHO'!AZ36-1</f>
        <v>0.46871276992138422</v>
      </c>
      <c r="BA50" s="3">
        <f>+'Indice PondENGHO'!BA48/'Indice PondENGHO'!BA36-1</f>
        <v>0.38392702207419727</v>
      </c>
      <c r="BB50" s="3">
        <f>+'Indice PondENGHO'!BB48/'Indice PondENGHO'!BB36-1</f>
        <v>0.59884701961619657</v>
      </c>
      <c r="BC50" s="3">
        <f>+'Indice PondENGHO'!BC48/'Indice PondENGHO'!BC36-1</f>
        <v>0.15718188585068016</v>
      </c>
      <c r="BD50" s="3">
        <f>+'Indice PondENGHO'!BD48/'Indice PondENGHO'!BD36-1</f>
        <v>0.38667095950579244</v>
      </c>
      <c r="BE50" s="3">
        <f>+'Indice PondENGHO'!BE48/'Indice PondENGHO'!BE36-1</f>
        <v>0.31218975823437756</v>
      </c>
      <c r="BF50" s="3">
        <f>+'Indice PondENGHO'!BF48/'Indice PondENGHO'!BF36-1</f>
        <v>0.35493086330567003</v>
      </c>
      <c r="BG50" s="3">
        <f>+'Indice PondENGHO'!BG48/'Indice PondENGHO'!BG36-1</f>
        <v>0.30064671130970688</v>
      </c>
      <c r="BH50" s="3">
        <f>+'Indice PondENGHO'!BH48/'Indice PondENGHO'!BH36-1</f>
        <v>0.428453807994156</v>
      </c>
      <c r="BI50" s="3">
        <f>+'Indice PondENGHO'!BI48/'Indice PondENGHO'!BI36-1</f>
        <v>0.29165926237267348</v>
      </c>
      <c r="BJ50" s="3">
        <f>+'Indice PondENGHO'!BJ48/'Indice PondENGHO'!BJ36-1</f>
        <v>0.34362987444405646</v>
      </c>
      <c r="BK50" s="11">
        <f>+'Indice PondENGHO'!BK48/'Indice PondENGHO'!BK36-1</f>
        <v>0.32266521758705213</v>
      </c>
      <c r="BL50" s="2">
        <f t="shared" si="1"/>
        <v>44105</v>
      </c>
      <c r="BM50" s="10">
        <f>+'Indice PondENGHO'!BL48/'Indice PondENGHO'!BL36-1</f>
        <v>0.40597619434447463</v>
      </c>
      <c r="BN50" s="3">
        <f>+'Indice PondENGHO'!BM48/'Indice PondENGHO'!BM36-1</f>
        <v>0.39360609122939083</v>
      </c>
      <c r="BO50" s="3">
        <f>+'Indice PondENGHO'!BN48/'Indice PondENGHO'!BN36-1</f>
        <v>0.38942675028228568</v>
      </c>
      <c r="BP50" s="3">
        <f>+'Indice PondENGHO'!BO48/'Indice PondENGHO'!BO36-1</f>
        <v>0.38173148972827753</v>
      </c>
      <c r="BQ50" s="11">
        <f>+'Indice PondENGHO'!BP48/'Indice PondENGHO'!BP36-1</f>
        <v>0.37074408039502771</v>
      </c>
      <c r="BR50" s="10">
        <f>+'Indice PondENGHO'!BQ48/'Indice PondENGHO'!BQ36-1</f>
        <v>0.47237978547666537</v>
      </c>
      <c r="BS50" s="3">
        <f>+'Indice PondENGHO'!BR48/'Indice PondENGHO'!BR36-1</f>
        <v>0.38395193973337638</v>
      </c>
      <c r="BT50" s="3">
        <f>+'Indice PondENGHO'!BS48/'Indice PondENGHO'!BS36-1</f>
        <v>0.60008329508942593</v>
      </c>
      <c r="BU50" s="3">
        <f>+'Indice PondENGHO'!BT48/'Indice PondENGHO'!BT36-1</f>
        <v>0.15545903055552057</v>
      </c>
      <c r="BV50" s="3">
        <f>+'Indice PondENGHO'!BU48/'Indice PondENGHO'!BU36-1</f>
        <v>0.38644970708292314</v>
      </c>
      <c r="BW50" s="3">
        <f>+'Indice PondENGHO'!BV48/'Indice PondENGHO'!BV36-1</f>
        <v>0.32148885810768135</v>
      </c>
      <c r="BX50" s="3">
        <f>+'Indice PondENGHO'!BW48/'Indice PondENGHO'!BW36-1</f>
        <v>0.35700283056495929</v>
      </c>
      <c r="BY50" s="3">
        <f>+'Indice PondENGHO'!BX48/'Indice PondENGHO'!BX36-1</f>
        <v>0.29793936137905064</v>
      </c>
      <c r="BZ50" s="3">
        <f>+'Indice PondENGHO'!BY48/'Indice PondENGHO'!BY36-1</f>
        <v>0.42656153030981336</v>
      </c>
      <c r="CA50" s="3">
        <f>+'Indice PondENGHO'!BZ48/'Indice PondENGHO'!BZ36-1</f>
        <v>0.28796284013166451</v>
      </c>
      <c r="CB50" s="3">
        <f>+'Indice PondENGHO'!CA48/'Indice PondENGHO'!CA36-1</f>
        <v>0.34600413165153832</v>
      </c>
      <c r="CC50" s="11">
        <f>+'Indice PondENGHO'!CB48/'Indice PondENGHO'!CB36-1</f>
        <v>0.31999754287936288</v>
      </c>
      <c r="CD50" s="3">
        <f>+'Indice PondENGHO'!CC48/'Indice PondENGHO'!CC36-1</f>
        <v>0.38433720119342563</v>
      </c>
      <c r="CE50" s="3">
        <f>+'Indice PondENGHO'!CD48/'Indice PondENGHO'!CD36-1</f>
        <v>0.38433720119342563</v>
      </c>
      <c r="CF50" s="3">
        <f>+'[3]Infla Interanual PondENGHO'!CD50</f>
        <v>0.37228069000354425</v>
      </c>
      <c r="CG50" s="3"/>
      <c r="CI50" s="72">
        <f t="shared" si="8"/>
        <v>3.5232113949446919E-2</v>
      </c>
      <c r="CJ50" s="72">
        <f t="shared" si="3"/>
        <v>3.5232113949446919E-2</v>
      </c>
      <c r="CK50" s="72">
        <f t="shared" si="9"/>
        <v>0</v>
      </c>
      <c r="CL50" s="72"/>
      <c r="CM50" s="72"/>
      <c r="CN50" s="72">
        <f>+'[3]Infla Interanual PondENGHO'!CF50</f>
        <v>2.998341424462958E-2</v>
      </c>
      <c r="CP50" s="72">
        <f t="shared" si="17"/>
        <v>5.2486997048173389E-3</v>
      </c>
      <c r="CT50" s="73">
        <f t="shared" si="10"/>
        <v>0.40597619434447463</v>
      </c>
      <c r="CU50" s="73">
        <f t="shared" si="11"/>
        <v>0.39360609122939083</v>
      </c>
      <c r="CV50" s="73">
        <f t="shared" si="12"/>
        <v>0.38942675028228568</v>
      </c>
      <c r="CW50" s="73">
        <f t="shared" si="13"/>
        <v>0.38173148972827753</v>
      </c>
      <c r="CX50" s="73">
        <f t="shared" si="14"/>
        <v>0.37074408039502771</v>
      </c>
      <c r="CY50" s="74">
        <f>+'[3]Infla Interanual PondENGHO'!BL50</f>
        <v>0.39060360277734829</v>
      </c>
      <c r="CZ50" s="74">
        <f>+'[3]Infla Interanual PondENGHO'!BM50</f>
        <v>0.37993654273706423</v>
      </c>
      <c r="DA50" s="74">
        <f>+'[3]Infla Interanual PondENGHO'!BN50</f>
        <v>0.37670038059616084</v>
      </c>
      <c r="DB50" s="74">
        <f>+'[3]Infla Interanual PondENGHO'!BO50</f>
        <v>0.37033764834260219</v>
      </c>
      <c r="DC50" s="74">
        <f>+'[3]Infla Interanual PondENGHO'!BP50</f>
        <v>0.36062018853271871</v>
      </c>
      <c r="DE50" s="3">
        <f t="shared" si="18"/>
        <v>1.5372591567126337E-2</v>
      </c>
      <c r="DF50" s="3">
        <f t="shared" si="19"/>
        <v>1.36695484923266E-2</v>
      </c>
      <c r="DG50" s="3">
        <f t="shared" si="19"/>
        <v>1.2726369686124839E-2</v>
      </c>
      <c r="DH50" s="3">
        <f t="shared" si="19"/>
        <v>1.1393841385675341E-2</v>
      </c>
      <c r="DI50" s="3">
        <f t="shared" si="20"/>
        <v>1.0123891862308998E-2</v>
      </c>
      <c r="DJ50" s="3">
        <f t="shared" si="15"/>
        <v>1.205651118988138E-2</v>
      </c>
    </row>
    <row r="51" spans="1:114" x14ac:dyDescent="0.25">
      <c r="A51" s="2">
        <f t="shared" si="0"/>
        <v>44136</v>
      </c>
      <c r="B51" s="1">
        <f t="shared" si="2"/>
        <v>11</v>
      </c>
      <c r="C51" s="1">
        <v>2020</v>
      </c>
      <c r="D51" s="10">
        <f>+'Indice PondENGHO'!D49/'Indice PondENGHO'!D37-1</f>
        <v>0.44063838151325152</v>
      </c>
      <c r="E51" s="3">
        <f>+'Indice PondENGHO'!E49/'Indice PondENGHO'!E37-1</f>
        <v>0.34640344380086718</v>
      </c>
      <c r="F51" s="3">
        <f>+'Indice PondENGHO'!F49/'Indice PondENGHO'!F37-1</f>
        <v>0.59152176537351031</v>
      </c>
      <c r="G51" s="3">
        <f>+'Indice PondENGHO'!G49/'Indice PondENGHO'!G37-1</f>
        <v>0.16268418111194127</v>
      </c>
      <c r="H51" s="3">
        <f>+'Indice PondENGHO'!H49/'Indice PondENGHO'!H37-1</f>
        <v>0.43639082614003533</v>
      </c>
      <c r="I51" s="3">
        <f>+'Indice PondENGHO'!I49/'Indice PondENGHO'!I37-1</f>
        <v>0.30405961561127537</v>
      </c>
      <c r="J51" s="3">
        <f>+'Indice PondENGHO'!J49/'Indice PondENGHO'!J37-1</f>
        <v>0.34223126303674523</v>
      </c>
      <c r="K51" s="3">
        <f>+'Indice PondENGHO'!K49/'Indice PondENGHO'!K37-1</f>
        <v>0.20450130729968286</v>
      </c>
      <c r="L51" s="3">
        <f>+'Indice PondENGHO'!L49/'Indice PondENGHO'!L37-1</f>
        <v>0.44317804789454551</v>
      </c>
      <c r="M51" s="3">
        <f>+'Indice PondENGHO'!M49/'Indice PondENGHO'!M37-1</f>
        <v>0.23819678736854089</v>
      </c>
      <c r="N51" s="3">
        <f>+'Indice PondENGHO'!N49/'Indice PondENGHO'!N37-1</f>
        <v>0.34697351266029419</v>
      </c>
      <c r="O51" s="11">
        <f>+'Indice PondENGHO'!O49/'Indice PondENGHO'!O37-1</f>
        <v>0.28620813242342202</v>
      </c>
      <c r="P51" s="10">
        <f>+'Indice PondENGHO'!P49/'Indice PondENGHO'!P37-1</f>
        <v>0.43559365007989448</v>
      </c>
      <c r="Q51" s="3">
        <f>+'Indice PondENGHO'!Q49/'Indice PondENGHO'!Q37-1</f>
        <v>0.34569897873432276</v>
      </c>
      <c r="R51" s="3">
        <f>+'Indice PondENGHO'!R49/'Indice PondENGHO'!R37-1</f>
        <v>0.59346189171801855</v>
      </c>
      <c r="S51" s="3">
        <f>+'Indice PondENGHO'!S49/'Indice PondENGHO'!S37-1</f>
        <v>0.16457620895135117</v>
      </c>
      <c r="T51" s="3">
        <f>+'Indice PondENGHO'!T49/'Indice PondENGHO'!T37-1</f>
        <v>0.43318214169323355</v>
      </c>
      <c r="U51" s="3">
        <f>+'Indice PondENGHO'!U49/'Indice PondENGHO'!U37-1</f>
        <v>0.29770596538219274</v>
      </c>
      <c r="V51" s="3">
        <f>+'Indice PondENGHO'!V49/'Indice PondENGHO'!V37-1</f>
        <v>0.3428551192747058</v>
      </c>
      <c r="W51" s="3">
        <f>+'Indice PondENGHO'!W49/'Indice PondENGHO'!W37-1</f>
        <v>0.20579303524093517</v>
      </c>
      <c r="X51" s="3">
        <f>+'Indice PondENGHO'!X49/'Indice PondENGHO'!X37-1</f>
        <v>0.44211005903212386</v>
      </c>
      <c r="Y51" s="3">
        <f>+'Indice PondENGHO'!Y49/'Indice PondENGHO'!Y37-1</f>
        <v>0.2342577079916226</v>
      </c>
      <c r="Z51" s="3">
        <f>+'Indice PondENGHO'!Z49/'Indice PondENGHO'!Z37-1</f>
        <v>0.34767577266402094</v>
      </c>
      <c r="AA51" s="11">
        <f>+'Indice PondENGHO'!AA49/'Indice PondENGHO'!AA37-1</f>
        <v>0.28889731969701526</v>
      </c>
      <c r="AB51" s="10">
        <f>+'Indice PondENGHO'!AB49/'Indice PondENGHO'!AB37-1</f>
        <v>0.4325991790169823</v>
      </c>
      <c r="AC51" s="3">
        <f>+'Indice PondENGHO'!AC49/'Indice PondENGHO'!AC37-1</f>
        <v>0.3455214057707332</v>
      </c>
      <c r="AD51" s="3">
        <f>+'Indice PondENGHO'!AD49/'Indice PondENGHO'!AD37-1</f>
        <v>0.59501224493585658</v>
      </c>
      <c r="AE51" s="3">
        <f>+'Indice PondENGHO'!AE49/'Indice PondENGHO'!AE37-1</f>
        <v>0.16695359959503842</v>
      </c>
      <c r="AF51" s="3">
        <f>+'Indice PondENGHO'!AF49/'Indice PondENGHO'!AF37-1</f>
        <v>0.42644504592011523</v>
      </c>
      <c r="AG51" s="3">
        <f>+'Indice PondENGHO'!AG49/'Indice PondENGHO'!AG37-1</f>
        <v>0.29719193792094134</v>
      </c>
      <c r="AH51" s="3">
        <f>+'Indice PondENGHO'!AH49/'Indice PondENGHO'!AH37-1</f>
        <v>0.34425886685526685</v>
      </c>
      <c r="AI51" s="3">
        <f>+'Indice PondENGHO'!AI49/'Indice PondENGHO'!AI37-1</f>
        <v>0.20604418950292702</v>
      </c>
      <c r="AJ51" s="3">
        <f>+'Indice PondENGHO'!AJ49/'Indice PondENGHO'!AJ37-1</f>
        <v>0.44184709643531228</v>
      </c>
      <c r="AK51" s="3">
        <f>+'Indice PondENGHO'!AK49/'Indice PondENGHO'!AK37-1</f>
        <v>0.23367590425963569</v>
      </c>
      <c r="AL51" s="3">
        <f>+'Indice PondENGHO'!AL49/'Indice PondENGHO'!AL37-1</f>
        <v>0.34753374128367653</v>
      </c>
      <c r="AM51" s="11">
        <f>+'Indice PondENGHO'!AM49/'Indice PondENGHO'!AM37-1</f>
        <v>0.28962641544602374</v>
      </c>
      <c r="AN51" s="10">
        <f>+'Indice PondENGHO'!AN49/'Indice PondENGHO'!AN37-1</f>
        <v>0.42991293447513335</v>
      </c>
      <c r="AO51" s="3">
        <f>+'Indice PondENGHO'!AO49/'Indice PondENGHO'!AO37-1</f>
        <v>0.34540070110384224</v>
      </c>
      <c r="AP51" s="3">
        <f>+'Indice PondENGHO'!AP49/'Indice PondENGHO'!AP37-1</f>
        <v>0.59174190852240294</v>
      </c>
      <c r="AQ51" s="3">
        <f>+'Indice PondENGHO'!AQ49/'Indice PondENGHO'!AQ37-1</f>
        <v>0.16770036120951826</v>
      </c>
      <c r="AR51" s="3">
        <f>+'Indice PondENGHO'!AR49/'Indice PondENGHO'!AR37-1</f>
        <v>0.42570461690723116</v>
      </c>
      <c r="AS51" s="3">
        <f>+'Indice PondENGHO'!AS49/'Indice PondENGHO'!AS37-1</f>
        <v>0.2879542668242383</v>
      </c>
      <c r="AT51" s="3">
        <f>+'Indice PondENGHO'!AT49/'Indice PondENGHO'!AT37-1</f>
        <v>0.34435058138561536</v>
      </c>
      <c r="AU51" s="3">
        <f>+'Indice PondENGHO'!AU49/'Indice PondENGHO'!AU37-1</f>
        <v>0.20580090708648635</v>
      </c>
      <c r="AV51" s="3">
        <f>+'Indice PondENGHO'!AV49/'Indice PondENGHO'!AV37-1</f>
        <v>0.4439726403327795</v>
      </c>
      <c r="AW51" s="3">
        <f>+'Indice PondENGHO'!AW49/'Indice PondENGHO'!AW37-1</f>
        <v>0.23053186165678108</v>
      </c>
      <c r="AX51" s="3">
        <f>+'Indice PondENGHO'!AX49/'Indice PondENGHO'!AX37-1</f>
        <v>0.34495826388644257</v>
      </c>
      <c r="AY51" s="11">
        <f>+'Indice PondENGHO'!AY49/'Indice PondENGHO'!AY37-1</f>
        <v>0.29137420078233034</v>
      </c>
      <c r="AZ51" s="10">
        <f>+'Indice PondENGHO'!AZ49/'Indice PondENGHO'!AZ37-1</f>
        <v>0.42556688142792054</v>
      </c>
      <c r="BA51" s="3">
        <f>+'Indice PondENGHO'!BA49/'Indice PondENGHO'!BA37-1</f>
        <v>0.34531154549490983</v>
      </c>
      <c r="BB51" s="3">
        <f>+'Indice PondENGHO'!BB49/'Indice PondENGHO'!BB37-1</f>
        <v>0.58961793599072188</v>
      </c>
      <c r="BC51" s="3">
        <f>+'Indice PondENGHO'!BC49/'Indice PondENGHO'!BC37-1</f>
        <v>0.16738805863907746</v>
      </c>
      <c r="BD51" s="3">
        <f>+'Indice PondENGHO'!BD49/'Indice PondENGHO'!BD37-1</f>
        <v>0.42887890137495477</v>
      </c>
      <c r="BE51" s="3">
        <f>+'Indice PondENGHO'!BE49/'Indice PondENGHO'!BE37-1</f>
        <v>0.2797168094261111</v>
      </c>
      <c r="BF51" s="3">
        <f>+'Indice PondENGHO'!BF49/'Indice PondENGHO'!BF37-1</f>
        <v>0.34353280770051509</v>
      </c>
      <c r="BG51" s="3">
        <f>+'Indice PondENGHO'!BG49/'Indice PondENGHO'!BG37-1</f>
        <v>0.20677521603512217</v>
      </c>
      <c r="BH51" s="3">
        <f>+'Indice PondENGHO'!BH49/'Indice PondENGHO'!BH37-1</f>
        <v>0.44724410554136362</v>
      </c>
      <c r="BI51" s="3">
        <f>+'Indice PondENGHO'!BI49/'Indice PondENGHO'!BI37-1</f>
        <v>0.22801697925117237</v>
      </c>
      <c r="BJ51" s="3">
        <f>+'Indice PondENGHO'!BJ49/'Indice PondENGHO'!BJ37-1</f>
        <v>0.34341203544015997</v>
      </c>
      <c r="BK51" s="11">
        <f>+'Indice PondENGHO'!BK49/'Indice PondENGHO'!BK37-1</f>
        <v>0.29899634919867446</v>
      </c>
      <c r="BL51" s="2">
        <f t="shared" si="1"/>
        <v>44136</v>
      </c>
      <c r="BM51" s="10">
        <f>+'Indice PondENGHO'!BL49/'Indice PondENGHO'!BL37-1</f>
        <v>0.38747493889808715</v>
      </c>
      <c r="BN51" s="3">
        <f>+'Indice PondENGHO'!BM49/'Indice PondENGHO'!BM37-1</f>
        <v>0.37540287346265155</v>
      </c>
      <c r="BO51" s="3">
        <f>+'Indice PondENGHO'!BN49/'Indice PondENGHO'!BN37-1</f>
        <v>0.37095839534301778</v>
      </c>
      <c r="BP51" s="3">
        <f>+'Indice PondENGHO'!BO49/'Indice PondENGHO'!BO37-1</f>
        <v>0.36514817341935135</v>
      </c>
      <c r="BQ51" s="11">
        <f>+'Indice PondENGHO'!BP49/'Indice PondENGHO'!BP37-1</f>
        <v>0.3568918062545694</v>
      </c>
      <c r="BR51" s="10">
        <f>+'Indice PondENGHO'!BQ49/'Indice PondENGHO'!BQ37-1</f>
        <v>0.43245580359053748</v>
      </c>
      <c r="BS51" s="3">
        <f>+'Indice PondENGHO'!BR49/'Indice PondENGHO'!BR37-1</f>
        <v>0.34558402195473614</v>
      </c>
      <c r="BT51" s="3">
        <f>+'Indice PondENGHO'!BS49/'Indice PondENGHO'!BS37-1</f>
        <v>0.59199296661326617</v>
      </c>
      <c r="BU51" s="3">
        <f>+'Indice PondENGHO'!BT49/'Indice PondENGHO'!BT37-1</f>
        <v>0.1663743666861095</v>
      </c>
      <c r="BV51" s="3">
        <f>+'Indice PondENGHO'!BU49/'Indice PondENGHO'!BU37-1</f>
        <v>0.42903022781212607</v>
      </c>
      <c r="BW51" s="3">
        <f>+'Indice PondENGHO'!BV49/'Indice PondENGHO'!BV37-1</f>
        <v>0.28855787750135842</v>
      </c>
      <c r="BX51" s="3">
        <f>+'Indice PondENGHO'!BW49/'Indice PondENGHO'!BW37-1</f>
        <v>0.34364648234762352</v>
      </c>
      <c r="BY51" s="3">
        <f>+'Indice PondENGHO'!BX49/'Indice PondENGHO'!BX37-1</f>
        <v>0.20597748859563092</v>
      </c>
      <c r="BZ51" s="3">
        <f>+'Indice PondENGHO'!BY49/'Indice PondENGHO'!BY37-1</f>
        <v>0.44448730319488461</v>
      </c>
      <c r="CA51" s="3">
        <f>+'Indice PondENGHO'!BZ49/'Indice PondENGHO'!BZ37-1</f>
        <v>0.23103774779145381</v>
      </c>
      <c r="CB51" s="3">
        <f>+'Indice PondENGHO'!CA49/'Indice PondENGHO'!CA37-1</f>
        <v>0.34524516967351215</v>
      </c>
      <c r="CC51" s="11">
        <f>+'Indice PondENGHO'!CB49/'Indice PondENGHO'!CB37-1</f>
        <v>0.29303447561996787</v>
      </c>
      <c r="CD51" s="3">
        <f>+'Indice PondENGHO'!CC49/'Indice PondENGHO'!CC37-1</f>
        <v>0.36782913807892137</v>
      </c>
      <c r="CE51" s="3">
        <f>+'Indice PondENGHO'!CD49/'Indice PondENGHO'!CD37-1</f>
        <v>0.36782913807892137</v>
      </c>
      <c r="CF51" s="3">
        <f>+'[3]Infla Interanual PondENGHO'!CD51</f>
        <v>0.3573409475854028</v>
      </c>
      <c r="CG51" s="3"/>
      <c r="CI51" s="72">
        <f t="shared" si="8"/>
        <v>3.0583132643517752E-2</v>
      </c>
      <c r="CJ51" s="72">
        <f t="shared" si="3"/>
        <v>3.0583132643517752E-2</v>
      </c>
      <c r="CK51" s="72">
        <f t="shared" si="9"/>
        <v>0</v>
      </c>
      <c r="CL51" s="72"/>
      <c r="CM51" s="72"/>
      <c r="CN51" s="72">
        <f>+'[3]Infla Interanual PondENGHO'!CF51</f>
        <v>2.5754020613445006E-2</v>
      </c>
      <c r="CP51" s="72">
        <f t="shared" si="17"/>
        <v>4.8291120300727464E-3</v>
      </c>
      <c r="CT51" s="73">
        <f t="shared" si="10"/>
        <v>0.38747493889808715</v>
      </c>
      <c r="CU51" s="73">
        <f t="shared" si="11"/>
        <v>0.37540287346265155</v>
      </c>
      <c r="CV51" s="73">
        <f t="shared" si="12"/>
        <v>0.37095839534301778</v>
      </c>
      <c r="CW51" s="73">
        <f t="shared" si="13"/>
        <v>0.36514817341935135</v>
      </c>
      <c r="CX51" s="73">
        <f t="shared" si="14"/>
        <v>0.3568918062545694</v>
      </c>
      <c r="CY51" s="74">
        <f>+'[3]Infla Interanual PondENGHO'!BL51</f>
        <v>0.37393471832884062</v>
      </c>
      <c r="CZ51" s="74">
        <f>+'[3]Infla Interanual PondENGHO'!BM51</f>
        <v>0.36346072666337648</v>
      </c>
      <c r="DA51" s="74">
        <f>+'[3]Infla Interanual PondENGHO'!BN51</f>
        <v>0.3599027220439146</v>
      </c>
      <c r="DB51" s="74">
        <f>+'[3]Infla Interanual PondENGHO'!BO51</f>
        <v>0.35522999875242833</v>
      </c>
      <c r="DC51" s="74">
        <f>+'[3]Infla Interanual PondENGHO'!BP51</f>
        <v>0.34818069771539562</v>
      </c>
      <c r="DE51" s="3">
        <f t="shared" si="18"/>
        <v>1.3540220569246531E-2</v>
      </c>
      <c r="DF51" s="3">
        <f t="shared" si="19"/>
        <v>1.1942146799275077E-2</v>
      </c>
      <c r="DG51" s="3">
        <f t="shared" si="19"/>
        <v>1.1055673299103175E-2</v>
      </c>
      <c r="DH51" s="3">
        <f t="shared" si="19"/>
        <v>9.9181746669230186E-3</v>
      </c>
      <c r="DI51" s="3">
        <f t="shared" si="20"/>
        <v>8.7111085391737841E-3</v>
      </c>
      <c r="DJ51" s="3">
        <f t="shared" si="15"/>
        <v>1.0488190493518568E-2</v>
      </c>
    </row>
    <row r="52" spans="1:114" x14ac:dyDescent="0.25">
      <c r="A52" s="2">
        <f t="shared" si="0"/>
        <v>44166</v>
      </c>
      <c r="B52" s="1">
        <f t="shared" si="2"/>
        <v>12</v>
      </c>
      <c r="C52" s="1">
        <v>2020</v>
      </c>
      <c r="D52" s="10">
        <f>+'Indice PondENGHO'!D50/'Indice PondENGHO'!D38-1</f>
        <v>0.44611562975364061</v>
      </c>
      <c r="E52" s="3">
        <f>+'Indice PondENGHO'!E50/'Indice PondENGHO'!E38-1</f>
        <v>0.34612490289562836</v>
      </c>
      <c r="F52" s="3">
        <f>+'Indice PondENGHO'!F50/'Indice PondENGHO'!F38-1</f>
        <v>0.59973051753719098</v>
      </c>
      <c r="G52" s="3">
        <f>+'Indice PondENGHO'!G50/'Indice PondENGHO'!G38-1</f>
        <v>0.16918907924226345</v>
      </c>
      <c r="H52" s="3">
        <f>+'Indice PondENGHO'!H50/'Indice PondENGHO'!H38-1</f>
        <v>0.39172541312448095</v>
      </c>
      <c r="I52" s="3">
        <f>+'Indice PondENGHO'!I50/'Indice PondENGHO'!I38-1</f>
        <v>0.30154583660374623</v>
      </c>
      <c r="J52" s="3">
        <f>+'Indice PondENGHO'!J50/'Indice PondENGHO'!J38-1</f>
        <v>0.33727127551627945</v>
      </c>
      <c r="K52" s="3">
        <f>+'Indice PondENGHO'!K50/'Indice PondENGHO'!K38-1</f>
        <v>0.10231436816324901</v>
      </c>
      <c r="L52" s="3">
        <f>+'Indice PondENGHO'!L50/'Indice PondENGHO'!L38-1</f>
        <v>0.47766246431284021</v>
      </c>
      <c r="M52" s="3">
        <f>+'Indice PondENGHO'!M50/'Indice PondENGHO'!M38-1</f>
        <v>0.22057559007685446</v>
      </c>
      <c r="N52" s="3">
        <f>+'Indice PondENGHO'!N50/'Indice PondENGHO'!N38-1</f>
        <v>0.36436598714444846</v>
      </c>
      <c r="O52" s="11">
        <f>+'Indice PondENGHO'!O50/'Indice PondENGHO'!O38-1</f>
        <v>0.26368333074615924</v>
      </c>
      <c r="P52" s="10">
        <f>+'Indice PondENGHO'!P50/'Indice PondENGHO'!P38-1</f>
        <v>0.436937693199692</v>
      </c>
      <c r="Q52" s="3">
        <f>+'Indice PondENGHO'!Q50/'Indice PondENGHO'!Q38-1</f>
        <v>0.34322313678998917</v>
      </c>
      <c r="R52" s="3">
        <f>+'Indice PondENGHO'!R50/'Indice PondENGHO'!R38-1</f>
        <v>0.60094067216926161</v>
      </c>
      <c r="S52" s="3">
        <f>+'Indice PondENGHO'!S50/'Indice PondENGHO'!S38-1</f>
        <v>0.17289105432145968</v>
      </c>
      <c r="T52" s="3">
        <f>+'Indice PondENGHO'!T50/'Indice PondENGHO'!T38-1</f>
        <v>0.38836249976283077</v>
      </c>
      <c r="U52" s="3">
        <f>+'Indice PondENGHO'!U50/'Indice PondENGHO'!U38-1</f>
        <v>0.29448905630713829</v>
      </c>
      <c r="V52" s="3">
        <f>+'Indice PondENGHO'!V50/'Indice PondENGHO'!V38-1</f>
        <v>0.33951587737609046</v>
      </c>
      <c r="W52" s="3">
        <f>+'Indice PondENGHO'!W50/'Indice PondENGHO'!W38-1</f>
        <v>0.10137688031546732</v>
      </c>
      <c r="X52" s="3">
        <f>+'Indice PondENGHO'!X50/'Indice PondENGHO'!X38-1</f>
        <v>0.47914679749275857</v>
      </c>
      <c r="Y52" s="3">
        <f>+'Indice PondENGHO'!Y50/'Indice PondENGHO'!Y38-1</f>
        <v>0.21070009784890442</v>
      </c>
      <c r="Z52" s="3">
        <f>+'Indice PondENGHO'!Z50/'Indice PondENGHO'!Z38-1</f>
        <v>0.3654783933482364</v>
      </c>
      <c r="AA52" s="11">
        <f>+'Indice PondENGHO'!AA50/'Indice PondENGHO'!AA38-1</f>
        <v>0.26615953572703299</v>
      </c>
      <c r="AB52" s="10">
        <f>+'Indice PondENGHO'!AB50/'Indice PondENGHO'!AB38-1</f>
        <v>0.43117689031577222</v>
      </c>
      <c r="AC52" s="3">
        <f>+'Indice PondENGHO'!AC50/'Indice PondENGHO'!AC38-1</f>
        <v>0.34314788265402929</v>
      </c>
      <c r="AD52" s="3">
        <f>+'Indice PondENGHO'!AD50/'Indice PondENGHO'!AD38-1</f>
        <v>0.60204287140614188</v>
      </c>
      <c r="AE52" s="3">
        <f>+'Indice PondENGHO'!AE50/'Indice PondENGHO'!AE38-1</f>
        <v>0.1761651950347527</v>
      </c>
      <c r="AF52" s="3">
        <f>+'Indice PondENGHO'!AF50/'Indice PondENGHO'!AF38-1</f>
        <v>0.38311466351486745</v>
      </c>
      <c r="AG52" s="3">
        <f>+'Indice PondENGHO'!AG50/'Indice PondENGHO'!AG38-1</f>
        <v>0.2938243571529402</v>
      </c>
      <c r="AH52" s="3">
        <f>+'Indice PondENGHO'!AH50/'Indice PondENGHO'!AH38-1</f>
        <v>0.34179633716120206</v>
      </c>
      <c r="AI52" s="3">
        <f>+'Indice PondENGHO'!AI50/'Indice PondENGHO'!AI38-1</f>
        <v>0.10079004455464058</v>
      </c>
      <c r="AJ52" s="3">
        <f>+'Indice PondENGHO'!AJ50/'Indice PondENGHO'!AJ38-1</f>
        <v>0.48095655208283183</v>
      </c>
      <c r="AK52" s="3">
        <f>+'Indice PondENGHO'!AK50/'Indice PondENGHO'!AK38-1</f>
        <v>0.20898860017986931</v>
      </c>
      <c r="AL52" s="3">
        <f>+'Indice PondENGHO'!AL50/'Indice PondENGHO'!AL38-1</f>
        <v>0.36427461298598063</v>
      </c>
      <c r="AM52" s="11">
        <f>+'Indice PondENGHO'!AM50/'Indice PondENGHO'!AM38-1</f>
        <v>0.26679613185968098</v>
      </c>
      <c r="AN52" s="10">
        <f>+'Indice PondENGHO'!AN50/'Indice PondENGHO'!AN38-1</f>
        <v>0.42615288672217244</v>
      </c>
      <c r="AO52" s="3">
        <f>+'Indice PondENGHO'!AO50/'Indice PondENGHO'!AO38-1</f>
        <v>0.34278616921729244</v>
      </c>
      <c r="AP52" s="3">
        <f>+'Indice PondENGHO'!AP50/'Indice PondENGHO'!AP38-1</f>
        <v>0.59816812969053812</v>
      </c>
      <c r="AQ52" s="3">
        <f>+'Indice PondENGHO'!AQ50/'Indice PondENGHO'!AQ38-1</f>
        <v>0.17751644880519568</v>
      </c>
      <c r="AR52" s="3">
        <f>+'Indice PondENGHO'!AR50/'Indice PondENGHO'!AR38-1</f>
        <v>0.38261399053000211</v>
      </c>
      <c r="AS52" s="3">
        <f>+'Indice PondENGHO'!AS50/'Indice PondENGHO'!AS38-1</f>
        <v>0.28329373532420576</v>
      </c>
      <c r="AT52" s="3">
        <f>+'Indice PondENGHO'!AT50/'Indice PondENGHO'!AT38-1</f>
        <v>0.34278560340042086</v>
      </c>
      <c r="AU52" s="3">
        <f>+'Indice PondENGHO'!AU50/'Indice PondENGHO'!AU38-1</f>
        <v>0.10043346995771962</v>
      </c>
      <c r="AV52" s="3">
        <f>+'Indice PondENGHO'!AV50/'Indice PondENGHO'!AV38-1</f>
        <v>0.48129163502433014</v>
      </c>
      <c r="AW52" s="3">
        <f>+'Indice PondENGHO'!AW50/'Indice PondENGHO'!AW38-1</f>
        <v>0.20649711581302621</v>
      </c>
      <c r="AX52" s="3">
        <f>+'Indice PondENGHO'!AX50/'Indice PondENGHO'!AX38-1</f>
        <v>0.3618394726374603</v>
      </c>
      <c r="AY52" s="11">
        <f>+'Indice PondENGHO'!AY50/'Indice PondENGHO'!AY38-1</f>
        <v>0.26813451914957875</v>
      </c>
      <c r="AZ52" s="10">
        <f>+'Indice PondENGHO'!AZ50/'Indice PondENGHO'!AZ38-1</f>
        <v>0.41777291489716206</v>
      </c>
      <c r="BA52" s="3">
        <f>+'Indice PondENGHO'!BA50/'Indice PondENGHO'!BA38-1</f>
        <v>0.34153717555490726</v>
      </c>
      <c r="BB52" s="3">
        <f>+'Indice PondENGHO'!BB50/'Indice PondENGHO'!BB38-1</f>
        <v>0.59560571507243476</v>
      </c>
      <c r="BC52" s="3">
        <f>+'Indice PondENGHO'!BC50/'Indice PondENGHO'!BC38-1</f>
        <v>0.17851330274357657</v>
      </c>
      <c r="BD52" s="3">
        <f>+'Indice PondENGHO'!BD50/'Indice PondENGHO'!BD38-1</f>
        <v>0.38414838338248813</v>
      </c>
      <c r="BE52" s="3">
        <f>+'Indice PondENGHO'!BE50/'Indice PondENGHO'!BE38-1</f>
        <v>0.27413198386796234</v>
      </c>
      <c r="BF52" s="3">
        <f>+'Indice PondENGHO'!BF50/'Indice PondENGHO'!BF38-1</f>
        <v>0.34260035735086891</v>
      </c>
      <c r="BG52" s="3">
        <f>+'Indice PondENGHO'!BG50/'Indice PondENGHO'!BG38-1</f>
        <v>0.10000461054924226</v>
      </c>
      <c r="BH52" s="3">
        <f>+'Indice PondENGHO'!BH50/'Indice PondENGHO'!BH38-1</f>
        <v>0.48315996684213158</v>
      </c>
      <c r="BI52" s="3">
        <f>+'Indice PondENGHO'!BI50/'Indice PondENGHO'!BI38-1</f>
        <v>0.19837035204507414</v>
      </c>
      <c r="BJ52" s="3">
        <f>+'Indice PondENGHO'!BJ50/'Indice PondENGHO'!BJ38-1</f>
        <v>0.3604743688340204</v>
      </c>
      <c r="BK52" s="11">
        <f>+'Indice PondENGHO'!BK50/'Indice PondENGHO'!BK38-1</f>
        <v>0.27424270214899793</v>
      </c>
      <c r="BL52" s="2">
        <f t="shared" si="1"/>
        <v>44166</v>
      </c>
      <c r="BM52" s="10">
        <f>+'Indice PondENGHO'!BL50/'Indice PondENGHO'!BL38-1</f>
        <v>0.38720307269452214</v>
      </c>
      <c r="BN52" s="3">
        <f>+'Indice PondENGHO'!BM50/'Indice PondENGHO'!BM38-1</f>
        <v>0.37268038818468052</v>
      </c>
      <c r="BO52" s="3">
        <f>+'Indice PondENGHO'!BN50/'Indice PondENGHO'!BN38-1</f>
        <v>0.36736993576671928</v>
      </c>
      <c r="BP52" s="3">
        <f>+'Indice PondENGHO'!BO50/'Indice PondENGHO'!BO38-1</f>
        <v>0.36095104027409342</v>
      </c>
      <c r="BQ52" s="11">
        <f>+'Indice PondENGHO'!BP50/'Indice PondENGHO'!BP38-1</f>
        <v>0.35174617002254505</v>
      </c>
      <c r="BR52" s="10">
        <f>+'Indice PondENGHO'!BQ50/'Indice PondENGHO'!BQ38-1</f>
        <v>0.43086340442852622</v>
      </c>
      <c r="BS52" s="3">
        <f>+'Indice PondENGHO'!BR50/'Indice PondENGHO'!BR38-1</f>
        <v>0.3429934251243536</v>
      </c>
      <c r="BT52" s="3">
        <f>+'Indice PondENGHO'!BS50/'Indice PondENGHO'!BS38-1</f>
        <v>0.59882419110490792</v>
      </c>
      <c r="BU52" s="3">
        <f>+'Indice PondENGHO'!BT50/'Indice PondENGHO'!BT38-1</f>
        <v>0.17588077728008655</v>
      </c>
      <c r="BV52" s="3">
        <f>+'Indice PondENGHO'!BU50/'Indice PondENGHO'!BU38-1</f>
        <v>0.38486285239399876</v>
      </c>
      <c r="BW52" s="3">
        <f>+'Indice PondENGHO'!BV50/'Indice PondENGHO'!BV38-1</f>
        <v>0.28405782491602416</v>
      </c>
      <c r="BX52" s="3">
        <f>+'Indice PondENGHO'!BW50/'Indice PondENGHO'!BW38-1</f>
        <v>0.34161268136550871</v>
      </c>
      <c r="BY52" s="3">
        <f>+'Indice PondENGHO'!BX50/'Indice PondENGHO'!BX38-1</f>
        <v>0.10075612261513722</v>
      </c>
      <c r="BZ52" s="3">
        <f>+'Indice PondENGHO'!BY50/'Indice PondENGHO'!BY38-1</f>
        <v>0.48124233114878257</v>
      </c>
      <c r="CA52" s="3">
        <f>+'Indice PondENGHO'!BZ50/'Indice PondENGHO'!BZ38-1</f>
        <v>0.20510147430252523</v>
      </c>
      <c r="CB52" s="3">
        <f>+'Indice PondENGHO'!CA50/'Indice PondENGHO'!CA38-1</f>
        <v>0.36233219442327713</v>
      </c>
      <c r="CC52" s="11">
        <f>+'Indice PondENGHO'!CB50/'Indice PondENGHO'!CB38-1</f>
        <v>0.2694461120262801</v>
      </c>
      <c r="CD52" s="3">
        <f>+'Indice PondENGHO'!CC50/'Indice PondENGHO'!CC38-1</f>
        <v>0.36412909281726824</v>
      </c>
      <c r="CE52" s="3">
        <f>+'Indice PondENGHO'!CD50/'Indice PondENGHO'!CD38-1</f>
        <v>0.36412883867946721</v>
      </c>
      <c r="CF52" s="3">
        <f>+'[3]Infla Interanual PondENGHO'!CD52</f>
        <v>0.36031926460094388</v>
      </c>
      <c r="CG52" s="3"/>
      <c r="CI52" s="72">
        <f t="shared" si="8"/>
        <v>3.5456902671977097E-2</v>
      </c>
      <c r="CJ52" s="72">
        <f t="shared" si="3"/>
        <v>3.5456902671977097E-2</v>
      </c>
      <c r="CK52" s="72">
        <f t="shared" si="9"/>
        <v>0</v>
      </c>
      <c r="CL52" s="72"/>
      <c r="CM52" s="72"/>
      <c r="CN52" s="72">
        <f>+'[3]Infla Interanual PondENGHO'!CF52</f>
        <v>3.5132894444893426E-2</v>
      </c>
      <c r="CP52" s="72">
        <f t="shared" si="17"/>
        <v>3.2400822708367194E-4</v>
      </c>
      <c r="CT52" s="73">
        <f t="shared" si="10"/>
        <v>0.38720307269452214</v>
      </c>
      <c r="CU52" s="73">
        <f t="shared" si="11"/>
        <v>0.37268038818468052</v>
      </c>
      <c r="CV52" s="73">
        <f t="shared" si="12"/>
        <v>0.36736993576671928</v>
      </c>
      <c r="CW52" s="73">
        <f t="shared" si="13"/>
        <v>0.36095104027409342</v>
      </c>
      <c r="CX52" s="73">
        <f t="shared" si="14"/>
        <v>0.35174617002254505</v>
      </c>
      <c r="CY52" s="74">
        <f>+'[3]Infla Interanual PondENGHO'!BL52</f>
        <v>0.38323403847883175</v>
      </c>
      <c r="CZ52" s="74">
        <f>+'[3]Infla Interanual PondENGHO'!BM52</f>
        <v>0.36864002486382685</v>
      </c>
      <c r="DA52" s="74">
        <f>+'[3]Infla Interanual PondENGHO'!BN52</f>
        <v>0.36345404552927651</v>
      </c>
      <c r="DB52" s="74">
        <f>+'[3]Infla Interanual PondENGHO'!BO52</f>
        <v>0.35724285156426938</v>
      </c>
      <c r="DC52" s="74">
        <f>+'[3]Infla Interanual PondENGHO'!BP52</f>
        <v>0.34810114403393833</v>
      </c>
      <c r="DE52" s="3">
        <f t="shared" si="18"/>
        <v>3.9690342156903924E-3</v>
      </c>
      <c r="DF52" s="3">
        <f t="shared" si="19"/>
        <v>4.0403633208536682E-3</v>
      </c>
      <c r="DG52" s="3">
        <f t="shared" si="19"/>
        <v>3.9158902374427651E-3</v>
      </c>
      <c r="DH52" s="3">
        <f t="shared" si="19"/>
        <v>3.708188709824034E-3</v>
      </c>
      <c r="DI52" s="3">
        <f t="shared" si="20"/>
        <v>3.6450259886067204E-3</v>
      </c>
      <c r="DJ52" s="3">
        <f t="shared" si="15"/>
        <v>3.8095740785233367E-3</v>
      </c>
    </row>
    <row r="53" spans="1:114" x14ac:dyDescent="0.25">
      <c r="A53" s="2">
        <f t="shared" si="0"/>
        <v>44197</v>
      </c>
      <c r="B53" s="1">
        <f t="shared" si="2"/>
        <v>1</v>
      </c>
      <c r="C53" s="1">
        <v>2021</v>
      </c>
      <c r="D53" s="10">
        <f>+'Indice PondENGHO'!D51/'Indice PondENGHO'!D39-1</f>
        <v>0.44334977152965638</v>
      </c>
      <c r="E53" s="3">
        <f>+'Indice PondENGHO'!E51/'Indice PondENGHO'!E39-1</f>
        <v>0.33757322766741993</v>
      </c>
      <c r="F53" s="3">
        <f>+'Indice PondENGHO'!F51/'Indice PondENGHO'!F39-1</f>
        <v>0.6115350662533876</v>
      </c>
      <c r="G53" s="3">
        <f>+'Indice PondENGHO'!G51/'Indice PondENGHO'!G39-1</f>
        <v>0.17949624274736053</v>
      </c>
      <c r="H53" s="3">
        <f>+'Indice PondENGHO'!H51/'Indice PondENGHO'!H39-1</f>
        <v>0.44309769432570634</v>
      </c>
      <c r="I53" s="3">
        <f>+'Indice PondENGHO'!I51/'Indice PondENGHO'!I39-1</f>
        <v>0.37353402483481601</v>
      </c>
      <c r="J53" s="3">
        <f>+'Indice PondENGHO'!J51/'Indice PondENGHO'!J39-1</f>
        <v>0.38344921067661009</v>
      </c>
      <c r="K53" s="3">
        <f>+'Indice PondENGHO'!K51/'Indice PondENGHO'!K39-1</f>
        <v>0.23816717696731571</v>
      </c>
      <c r="L53" s="3">
        <f>+'Indice PondENGHO'!L51/'Indice PondENGHO'!L39-1</f>
        <v>0.47615581355263026</v>
      </c>
      <c r="M53" s="3">
        <f>+'Indice PondENGHO'!M51/'Indice PondENGHO'!M39-1</f>
        <v>0.2265402708465567</v>
      </c>
      <c r="N53" s="3">
        <f>+'Indice PondENGHO'!N51/'Indice PondENGHO'!N39-1</f>
        <v>0.38190694962811889</v>
      </c>
      <c r="O53" s="11">
        <f>+'Indice PondENGHO'!O51/'Indice PondENGHO'!O39-1</f>
        <v>0.24875362802796608</v>
      </c>
      <c r="P53" s="10">
        <f>+'Indice PondENGHO'!P51/'Indice PondENGHO'!P39-1</f>
        <v>0.43338357693255025</v>
      </c>
      <c r="Q53" s="3">
        <f>+'Indice PondENGHO'!Q51/'Indice PondENGHO'!Q39-1</f>
        <v>0.33332541442787456</v>
      </c>
      <c r="R53" s="3">
        <f>+'Indice PondENGHO'!R51/'Indice PondENGHO'!R39-1</f>
        <v>0.61091209009626568</v>
      </c>
      <c r="S53" s="3">
        <f>+'Indice PondENGHO'!S51/'Indice PondENGHO'!S39-1</f>
        <v>0.18076783621213055</v>
      </c>
      <c r="T53" s="3">
        <f>+'Indice PondENGHO'!T51/'Indice PondENGHO'!T39-1</f>
        <v>0.44005911975475209</v>
      </c>
      <c r="U53" s="3">
        <f>+'Indice PondENGHO'!U51/'Indice PondENGHO'!U39-1</f>
        <v>0.36590710865271525</v>
      </c>
      <c r="V53" s="3">
        <f>+'Indice PondENGHO'!V51/'Indice PondENGHO'!V39-1</f>
        <v>0.38346958980128409</v>
      </c>
      <c r="W53" s="3">
        <f>+'Indice PondENGHO'!W51/'Indice PondENGHO'!W39-1</f>
        <v>0.23810942122909351</v>
      </c>
      <c r="X53" s="3">
        <f>+'Indice PondENGHO'!X51/'Indice PondENGHO'!X39-1</f>
        <v>0.47546536701577491</v>
      </c>
      <c r="Y53" s="3">
        <f>+'Indice PondENGHO'!Y51/'Indice PondENGHO'!Y39-1</f>
        <v>0.21379735013189549</v>
      </c>
      <c r="Z53" s="3">
        <f>+'Indice PondENGHO'!Z51/'Indice PondENGHO'!Z39-1</f>
        <v>0.38339502029831363</v>
      </c>
      <c r="AA53" s="11">
        <f>+'Indice PondENGHO'!AA51/'Indice PondENGHO'!AA39-1</f>
        <v>0.25152513458887804</v>
      </c>
      <c r="AB53" s="10">
        <f>+'Indice PondENGHO'!AB51/'Indice PondENGHO'!AB39-1</f>
        <v>0.42731701006923251</v>
      </c>
      <c r="AC53" s="3">
        <f>+'Indice PondENGHO'!AC51/'Indice PondENGHO'!AC39-1</f>
        <v>0.3345504864801625</v>
      </c>
      <c r="AD53" s="3">
        <f>+'Indice PondENGHO'!AD51/'Indice PondENGHO'!AD39-1</f>
        <v>0.61149291929023253</v>
      </c>
      <c r="AE53" s="3">
        <f>+'Indice PondENGHO'!AE51/'Indice PondENGHO'!AE39-1</f>
        <v>0.18264696720387263</v>
      </c>
      <c r="AF53" s="3">
        <f>+'Indice PondENGHO'!AF51/'Indice PondENGHO'!AF39-1</f>
        <v>0.4354818098365576</v>
      </c>
      <c r="AG53" s="3">
        <f>+'Indice PondENGHO'!AG51/'Indice PondENGHO'!AG39-1</f>
        <v>0.36421230381622594</v>
      </c>
      <c r="AH53" s="3">
        <f>+'Indice PondENGHO'!AH51/'Indice PondENGHO'!AH39-1</f>
        <v>0.38535064689550169</v>
      </c>
      <c r="AI53" s="3">
        <f>+'Indice PondENGHO'!AI51/'Indice PondENGHO'!AI39-1</f>
        <v>0.23759968484940241</v>
      </c>
      <c r="AJ53" s="3">
        <f>+'Indice PondENGHO'!AJ51/'Indice PondENGHO'!AJ39-1</f>
        <v>0.47641822359023389</v>
      </c>
      <c r="AK53" s="3">
        <f>+'Indice PondENGHO'!AK51/'Indice PondENGHO'!AK39-1</f>
        <v>0.21178826563213082</v>
      </c>
      <c r="AL53" s="3">
        <f>+'Indice PondENGHO'!AL51/'Indice PondENGHO'!AL39-1</f>
        <v>0.38153042144388838</v>
      </c>
      <c r="AM53" s="11">
        <f>+'Indice PondENGHO'!AM51/'Indice PondENGHO'!AM39-1</f>
        <v>0.2525238587781351</v>
      </c>
      <c r="AN53" s="10">
        <f>+'Indice PondENGHO'!AN51/'Indice PondENGHO'!AN39-1</f>
        <v>0.42149829661857674</v>
      </c>
      <c r="AO53" s="3">
        <f>+'Indice PondENGHO'!AO51/'Indice PondENGHO'!AO39-1</f>
        <v>0.3331014786491231</v>
      </c>
      <c r="AP53" s="3">
        <f>+'Indice PondENGHO'!AP51/'Indice PondENGHO'!AP39-1</f>
        <v>0.60496637585681756</v>
      </c>
      <c r="AQ53" s="3">
        <f>+'Indice PondENGHO'!AQ51/'Indice PondENGHO'!AQ39-1</f>
        <v>0.18243935304929915</v>
      </c>
      <c r="AR53" s="3">
        <f>+'Indice PondENGHO'!AR51/'Indice PondENGHO'!AR39-1</f>
        <v>0.4349019560226679</v>
      </c>
      <c r="AS53" s="3">
        <f>+'Indice PondENGHO'!AS51/'Indice PondENGHO'!AS39-1</f>
        <v>0.35313762147122651</v>
      </c>
      <c r="AT53" s="3">
        <f>+'Indice PondENGHO'!AT51/'Indice PondENGHO'!AT39-1</f>
        <v>0.38445966762681705</v>
      </c>
      <c r="AU53" s="3">
        <f>+'Indice PondENGHO'!AU51/'Indice PondENGHO'!AU39-1</f>
        <v>0.23761204216968013</v>
      </c>
      <c r="AV53" s="3">
        <f>+'Indice PondENGHO'!AV51/'Indice PondENGHO'!AV39-1</f>
        <v>0.47497525913616245</v>
      </c>
      <c r="AW53" s="3">
        <f>+'Indice PondENGHO'!AW51/'Indice PondENGHO'!AW39-1</f>
        <v>0.20966554512709878</v>
      </c>
      <c r="AX53" s="3">
        <f>+'Indice PondENGHO'!AX51/'Indice PondENGHO'!AX39-1</f>
        <v>0.37839872077409198</v>
      </c>
      <c r="AY53" s="11">
        <f>+'Indice PondENGHO'!AY51/'Indice PondENGHO'!AY39-1</f>
        <v>0.25294215769764872</v>
      </c>
      <c r="AZ53" s="10">
        <f>+'Indice PondENGHO'!AZ51/'Indice PondENGHO'!AZ39-1</f>
        <v>0.41138782231187654</v>
      </c>
      <c r="BA53" s="3">
        <f>+'Indice PondENGHO'!BA51/'Indice PondENGHO'!BA39-1</f>
        <v>0.32991711193208406</v>
      </c>
      <c r="BB53" s="3">
        <f>+'Indice PondENGHO'!BB51/'Indice PondENGHO'!BB39-1</f>
        <v>0.59986737430948134</v>
      </c>
      <c r="BC53" s="3">
        <f>+'Indice PondENGHO'!BC51/'Indice PondENGHO'!BC39-1</f>
        <v>0.18111720032512424</v>
      </c>
      <c r="BD53" s="3">
        <f>+'Indice PondENGHO'!BD51/'Indice PondENGHO'!BD39-1</f>
        <v>0.43552761833971032</v>
      </c>
      <c r="BE53" s="3">
        <f>+'Indice PondENGHO'!BE51/'Indice PondENGHO'!BE39-1</f>
        <v>0.34334076640082545</v>
      </c>
      <c r="BF53" s="3">
        <f>+'Indice PondENGHO'!BF51/'Indice PondENGHO'!BF39-1</f>
        <v>0.38374516774094514</v>
      </c>
      <c r="BG53" s="3">
        <f>+'Indice PondENGHO'!BG51/'Indice PondENGHO'!BG39-1</f>
        <v>0.23838179905207935</v>
      </c>
      <c r="BH53" s="3">
        <f>+'Indice PondENGHO'!BH51/'Indice PondENGHO'!BH39-1</f>
        <v>0.47488867174719096</v>
      </c>
      <c r="BI53" s="3">
        <f>+'Indice PondENGHO'!BI51/'Indice PondENGHO'!BI39-1</f>
        <v>0.19973284955947879</v>
      </c>
      <c r="BJ53" s="3">
        <f>+'Indice PondENGHO'!BJ51/'Indice PondENGHO'!BJ39-1</f>
        <v>0.37692343921748539</v>
      </c>
      <c r="BK53" s="11">
        <f>+'Indice PondENGHO'!BK51/'Indice PondENGHO'!BK39-1</f>
        <v>0.25898086321899516</v>
      </c>
      <c r="BL53" s="2">
        <f t="shared" si="1"/>
        <v>44197</v>
      </c>
      <c r="BM53" s="10">
        <f>+'Indice PondENGHO'!BL51/'Indice PondENGHO'!BL39-1</f>
        <v>0.40426770142405299</v>
      </c>
      <c r="BN53" s="3">
        <f>+'Indice PondENGHO'!BM51/'Indice PondENGHO'!BM39-1</f>
        <v>0.39178185332689575</v>
      </c>
      <c r="BO53" s="3">
        <f>+'Indice PondENGHO'!BN51/'Indice PondENGHO'!BN39-1</f>
        <v>0.38785645597813345</v>
      </c>
      <c r="BP53" s="3">
        <f>+'Indice PondENGHO'!BO51/'Indice PondENGHO'!BO39-1</f>
        <v>0.38248715614054829</v>
      </c>
      <c r="BQ53" s="11">
        <f>+'Indice PondENGHO'!BP51/'Indice PondENGHO'!BP39-1</f>
        <v>0.37396735337853571</v>
      </c>
      <c r="BR53" s="10">
        <f>+'Indice PondENGHO'!BQ51/'Indice PondENGHO'!BQ39-1</f>
        <v>0.42652561393806221</v>
      </c>
      <c r="BS53" s="3">
        <f>+'Indice PondENGHO'!BR51/'Indice PondENGHO'!BR39-1</f>
        <v>0.3330138688063613</v>
      </c>
      <c r="BT53" s="3">
        <f>+'Indice PondENGHO'!BS51/'Indice PondENGHO'!BS39-1</f>
        <v>0.60659493938001652</v>
      </c>
      <c r="BU53" s="3">
        <f>+'Indice PondENGHO'!BT51/'Indice PondENGHO'!BT39-1</f>
        <v>0.18142978139080812</v>
      </c>
      <c r="BV53" s="3">
        <f>+'Indice PondENGHO'!BU51/'Indice PondENGHO'!BU39-1</f>
        <v>0.43662920197077071</v>
      </c>
      <c r="BW53" s="3">
        <f>+'Indice PondENGHO'!BV51/'Indice PondENGHO'!BV39-1</f>
        <v>0.35408847534085885</v>
      </c>
      <c r="BX53" s="3">
        <f>+'Indice PondENGHO'!BW51/'Indice PondENGHO'!BW39-1</f>
        <v>0.38412070789997488</v>
      </c>
      <c r="BY53" s="3">
        <f>+'Indice PondENGHO'!BX51/'Indice PondENGHO'!BX39-1</f>
        <v>0.23798009687617561</v>
      </c>
      <c r="BZ53" s="3">
        <f>+'Indice PondENGHO'!BY51/'Indice PondENGHO'!BY39-1</f>
        <v>0.47537255441018167</v>
      </c>
      <c r="CA53" s="3">
        <f>+'Indice PondENGHO'!BZ51/'Indice PondENGHO'!BZ39-1</f>
        <v>0.20764053554035189</v>
      </c>
      <c r="CB53" s="3">
        <f>+'Indice PondENGHO'!CA51/'Indice PondENGHO'!CA39-1</f>
        <v>0.37920548601375614</v>
      </c>
      <c r="CC53" s="11">
        <f>+'Indice PondENGHO'!CB51/'Indice PondENGHO'!CB39-1</f>
        <v>0.2544874260684582</v>
      </c>
      <c r="CD53" s="3">
        <f>+'Indice PondENGHO'!CC51/'Indice PondENGHO'!CC39-1</f>
        <v>0.38479592846441779</v>
      </c>
      <c r="CE53" s="3">
        <f>+'Indice PondENGHO'!CD51/'Indice PondENGHO'!CD39-1</f>
        <v>0.38479607408329652</v>
      </c>
      <c r="CF53" s="3">
        <f>+'[3]Infla Interanual PondENGHO'!CD53</f>
        <v>0.38437321865000063</v>
      </c>
      <c r="CG53" s="3"/>
      <c r="CI53" s="72">
        <f t="shared" si="8"/>
        <v>3.0300348045517289E-2</v>
      </c>
      <c r="CJ53" s="72">
        <f t="shared" si="3"/>
        <v>3.0300348045517289E-2</v>
      </c>
      <c r="CK53" s="72">
        <f t="shared" si="9"/>
        <v>0</v>
      </c>
      <c r="CL53" s="72"/>
      <c r="CM53" s="72"/>
      <c r="CN53" s="72">
        <f>+'[3]Infla Interanual PondENGHO'!CF53</f>
        <v>3.0518465430129815E-2</v>
      </c>
      <c r="CP53" s="72">
        <f t="shared" si="17"/>
        <v>-2.1811738461252617E-4</v>
      </c>
      <c r="CT53" s="73">
        <f t="shared" si="10"/>
        <v>0.40426770142405299</v>
      </c>
      <c r="CU53" s="73">
        <f t="shared" si="11"/>
        <v>0.39178185332689575</v>
      </c>
      <c r="CV53" s="73">
        <f t="shared" si="12"/>
        <v>0.38785645597813345</v>
      </c>
      <c r="CW53" s="73">
        <f t="shared" si="13"/>
        <v>0.38248715614054829</v>
      </c>
      <c r="CX53" s="73">
        <f t="shared" si="14"/>
        <v>0.37396735337853571</v>
      </c>
      <c r="CY53" s="74">
        <f>+'[3]Infla Interanual PondENGHO'!BL53</f>
        <v>0.40399837665572202</v>
      </c>
      <c r="CZ53" s="74">
        <f>+'[3]Infla Interanual PondENGHO'!BM53</f>
        <v>0.39139777655772723</v>
      </c>
      <c r="DA53" s="74">
        <f>+'[3]Infla Interanual PondENGHO'!BN53</f>
        <v>0.38742388403366301</v>
      </c>
      <c r="DB53" s="74">
        <f>+'[3]Infla Interanual PondENGHO'!BO53</f>
        <v>0.38201363673414157</v>
      </c>
      <c r="DC53" s="74">
        <f>+'[3]Infla Interanual PondENGHO'!BP53</f>
        <v>0.37347991122559221</v>
      </c>
      <c r="DE53" s="3">
        <f t="shared" si="18"/>
        <v>2.6932476833096963E-4</v>
      </c>
      <c r="DF53" s="3">
        <f t="shared" si="19"/>
        <v>3.8407676916851763E-4</v>
      </c>
      <c r="DG53" s="3">
        <f t="shared" si="19"/>
        <v>4.3257194447043901E-4</v>
      </c>
      <c r="DH53" s="3">
        <f t="shared" si="19"/>
        <v>4.7351940640671941E-4</v>
      </c>
      <c r="DI53" s="3">
        <f t="shared" si="20"/>
        <v>4.874421529434958E-4</v>
      </c>
      <c r="DJ53" s="3">
        <f t="shared" si="15"/>
        <v>4.2285543329589892E-4</v>
      </c>
    </row>
    <row r="54" spans="1:114" x14ac:dyDescent="0.25">
      <c r="A54" s="2">
        <f t="shared" si="0"/>
        <v>44228</v>
      </c>
      <c r="B54" s="1">
        <f t="shared" si="2"/>
        <v>2</v>
      </c>
      <c r="C54" s="1">
        <v>2021</v>
      </c>
      <c r="D54" s="10">
        <f>+'Indice PondENGHO'!D52/'Indice PondENGHO'!D40-1</f>
        <v>0.45685538957694116</v>
      </c>
      <c r="E54" s="3">
        <f>+'Indice PondENGHO'!E52/'Indice PondENGHO'!E40-1</f>
        <v>0.36696313212202947</v>
      </c>
      <c r="F54" s="3">
        <f>+'Indice PondENGHO'!F52/'Indice PondENGHO'!F40-1</f>
        <v>0.62073607417022969</v>
      </c>
      <c r="G54" s="3">
        <f>+'Indice PondENGHO'!G52/'Indice PondENGHO'!G40-1</f>
        <v>0.19983415306024721</v>
      </c>
      <c r="H54" s="3">
        <f>+'Indice PondENGHO'!H52/'Indice PondENGHO'!H40-1</f>
        <v>0.47646843036554309</v>
      </c>
      <c r="I54" s="3">
        <f>+'Indice PondENGHO'!I52/'Indice PondENGHO'!I40-1</f>
        <v>0.4174736439729152</v>
      </c>
      <c r="J54" s="3">
        <f>+'Indice PondENGHO'!J52/'Indice PondENGHO'!J40-1</f>
        <v>0.42766301534689877</v>
      </c>
      <c r="K54" s="3">
        <f>+'Indice PondENGHO'!K52/'Indice PondENGHO'!K40-1</f>
        <v>0.23274803822407586</v>
      </c>
      <c r="L54" s="3">
        <f>+'Indice PondENGHO'!L52/'Indice PondENGHO'!L40-1</f>
        <v>0.47203733446651386</v>
      </c>
      <c r="M54" s="3">
        <f>+'Indice PondENGHO'!M52/'Indice PondENGHO'!M40-1</f>
        <v>0.20910580542632951</v>
      </c>
      <c r="N54" s="3">
        <f>+'Indice PondENGHO'!N52/'Indice PondENGHO'!N40-1</f>
        <v>0.41463509117989528</v>
      </c>
      <c r="O54" s="11">
        <f>+'Indice PondENGHO'!O52/'Indice PondENGHO'!O40-1</f>
        <v>0.25837329526069719</v>
      </c>
      <c r="P54" s="10">
        <f>+'Indice PondENGHO'!P52/'Indice PondENGHO'!P40-1</f>
        <v>0.44781846081915977</v>
      </c>
      <c r="Q54" s="3">
        <f>+'Indice PondENGHO'!Q52/'Indice PondENGHO'!Q40-1</f>
        <v>0.36323711257513369</v>
      </c>
      <c r="R54" s="3">
        <f>+'Indice PondENGHO'!R52/'Indice PondENGHO'!R40-1</f>
        <v>0.61845035767471379</v>
      </c>
      <c r="S54" s="3">
        <f>+'Indice PondENGHO'!S52/'Indice PondENGHO'!S40-1</f>
        <v>0.19996178729772041</v>
      </c>
      <c r="T54" s="3">
        <f>+'Indice PondENGHO'!T52/'Indice PondENGHO'!T40-1</f>
        <v>0.47443358158576454</v>
      </c>
      <c r="U54" s="3">
        <f>+'Indice PondENGHO'!U52/'Indice PondENGHO'!U40-1</f>
        <v>0.40798567803053509</v>
      </c>
      <c r="V54" s="3">
        <f>+'Indice PondENGHO'!V52/'Indice PondENGHO'!V40-1</f>
        <v>0.4281214460428211</v>
      </c>
      <c r="W54" s="3">
        <f>+'Indice PondENGHO'!W52/'Indice PondENGHO'!W40-1</f>
        <v>0.23032837728681499</v>
      </c>
      <c r="X54" s="3">
        <f>+'Indice PondENGHO'!X52/'Indice PondENGHO'!X40-1</f>
        <v>0.47295557279007805</v>
      </c>
      <c r="Y54" s="3">
        <f>+'Indice PondENGHO'!Y52/'Indice PondENGHO'!Y40-1</f>
        <v>0.19974626191384748</v>
      </c>
      <c r="Z54" s="3">
        <f>+'Indice PondENGHO'!Z52/'Indice PondENGHO'!Z40-1</f>
        <v>0.41456485365340812</v>
      </c>
      <c r="AA54" s="11">
        <f>+'Indice PondENGHO'!AA52/'Indice PondENGHO'!AA40-1</f>
        <v>0.26110462739529439</v>
      </c>
      <c r="AB54" s="10">
        <f>+'Indice PondENGHO'!AB52/'Indice PondENGHO'!AB40-1</f>
        <v>0.44259067615466674</v>
      </c>
      <c r="AC54" s="3">
        <f>+'Indice PondENGHO'!AC52/'Indice PondENGHO'!AC40-1</f>
        <v>0.36433532856285211</v>
      </c>
      <c r="AD54" s="3">
        <f>+'Indice PondENGHO'!AD52/'Indice PondENGHO'!AD40-1</f>
        <v>0.61814662165361245</v>
      </c>
      <c r="AE54" s="3">
        <f>+'Indice PondENGHO'!AE52/'Indice PondENGHO'!AE40-1</f>
        <v>0.20004591404859706</v>
      </c>
      <c r="AF54" s="3">
        <f>+'Indice PondENGHO'!AF52/'Indice PondENGHO'!AF40-1</f>
        <v>0.46974790723139792</v>
      </c>
      <c r="AG54" s="3">
        <f>+'Indice PondENGHO'!AG52/'Indice PondENGHO'!AG40-1</f>
        <v>0.40527421966001076</v>
      </c>
      <c r="AH54" s="3">
        <f>+'Indice PondENGHO'!AH52/'Indice PondENGHO'!AH40-1</f>
        <v>0.42925508493749187</v>
      </c>
      <c r="AI54" s="3">
        <f>+'Indice PondENGHO'!AI52/'Indice PondENGHO'!AI40-1</f>
        <v>0.22876281185692249</v>
      </c>
      <c r="AJ54" s="3">
        <f>+'Indice PondENGHO'!AJ52/'Indice PondENGHO'!AJ40-1</f>
        <v>0.47445007302330344</v>
      </c>
      <c r="AK54" s="3">
        <f>+'Indice PondENGHO'!AK52/'Indice PondENGHO'!AK40-1</f>
        <v>0.19884642154584586</v>
      </c>
      <c r="AL54" s="3">
        <f>+'Indice PondENGHO'!AL52/'Indice PondENGHO'!AL40-1</f>
        <v>0.41118189403997718</v>
      </c>
      <c r="AM54" s="11">
        <f>+'Indice PondENGHO'!AM52/'Indice PondENGHO'!AM40-1</f>
        <v>0.26225085482332444</v>
      </c>
      <c r="AN54" s="10">
        <f>+'Indice PondENGHO'!AN52/'Indice PondENGHO'!AN40-1</f>
        <v>0.43758153233105945</v>
      </c>
      <c r="AO54" s="3">
        <f>+'Indice PondENGHO'!AO52/'Indice PondENGHO'!AO40-1</f>
        <v>0.3629371714748173</v>
      </c>
      <c r="AP54" s="3">
        <f>+'Indice PondENGHO'!AP52/'Indice PondENGHO'!AP40-1</f>
        <v>0.61100429167614512</v>
      </c>
      <c r="AQ54" s="3">
        <f>+'Indice PondENGHO'!AQ52/'Indice PondENGHO'!AQ40-1</f>
        <v>0.19904072990080657</v>
      </c>
      <c r="AR54" s="3">
        <f>+'Indice PondENGHO'!AR52/'Indice PondENGHO'!AR40-1</f>
        <v>0.469414667151971</v>
      </c>
      <c r="AS54" s="3">
        <f>+'Indice PondENGHO'!AS52/'Indice PondENGHO'!AS40-1</f>
        <v>0.39325256013302945</v>
      </c>
      <c r="AT54" s="3">
        <f>+'Indice PondENGHO'!AT52/'Indice PondENGHO'!AT40-1</f>
        <v>0.42855982372134971</v>
      </c>
      <c r="AU54" s="3">
        <f>+'Indice PondENGHO'!AU52/'Indice PondENGHO'!AU40-1</f>
        <v>0.22930782207107536</v>
      </c>
      <c r="AV54" s="3">
        <f>+'Indice PondENGHO'!AV52/'Indice PondENGHO'!AV40-1</f>
        <v>0.47539836722606421</v>
      </c>
      <c r="AW54" s="3">
        <f>+'Indice PondENGHO'!AW52/'Indice PondENGHO'!AW40-1</f>
        <v>0.19578719510785247</v>
      </c>
      <c r="AX54" s="3">
        <f>+'Indice PondENGHO'!AX52/'Indice PondENGHO'!AX40-1</f>
        <v>0.40900220869319925</v>
      </c>
      <c r="AY54" s="11">
        <f>+'Indice PondENGHO'!AY52/'Indice PondENGHO'!AY40-1</f>
        <v>0.26281517385545738</v>
      </c>
      <c r="AZ54" s="10">
        <f>+'Indice PondENGHO'!AZ52/'Indice PondENGHO'!AZ40-1</f>
        <v>0.42873766099531396</v>
      </c>
      <c r="BA54" s="3">
        <f>+'Indice PondENGHO'!BA52/'Indice PondENGHO'!BA40-1</f>
        <v>0.36014574462250915</v>
      </c>
      <c r="BB54" s="3">
        <f>+'Indice PondENGHO'!BB52/'Indice PondENGHO'!BB40-1</f>
        <v>0.60486153080344951</v>
      </c>
      <c r="BC54" s="3">
        <f>+'Indice PondENGHO'!BC52/'Indice PondENGHO'!BC40-1</f>
        <v>0.19622044447454456</v>
      </c>
      <c r="BD54" s="3">
        <f>+'Indice PondENGHO'!BD52/'Indice PondENGHO'!BD40-1</f>
        <v>0.47180909061354059</v>
      </c>
      <c r="BE54" s="3">
        <f>+'Indice PondENGHO'!BE52/'Indice PondENGHO'!BE40-1</f>
        <v>0.38212036892447032</v>
      </c>
      <c r="BF54" s="3">
        <f>+'Indice PondENGHO'!BF52/'Indice PondENGHO'!BF40-1</f>
        <v>0.42714480770726726</v>
      </c>
      <c r="BG54" s="3">
        <f>+'Indice PondENGHO'!BG52/'Indice PondENGHO'!BG40-1</f>
        <v>0.22881684580030637</v>
      </c>
      <c r="BH54" s="3">
        <f>+'Indice PondENGHO'!BH52/'Indice PondENGHO'!BH40-1</f>
        <v>0.48004791964665294</v>
      </c>
      <c r="BI54" s="3">
        <f>+'Indice PondENGHO'!BI52/'Indice PondENGHO'!BI40-1</f>
        <v>0.18730706671459085</v>
      </c>
      <c r="BJ54" s="3">
        <f>+'Indice PondENGHO'!BJ52/'Indice PondENGHO'!BJ40-1</f>
        <v>0.40735751759007566</v>
      </c>
      <c r="BK54" s="11">
        <f>+'Indice PondENGHO'!BK52/'Indice PondENGHO'!BK40-1</f>
        <v>0.26854891042237217</v>
      </c>
      <c r="BL54" s="2">
        <f t="shared" si="1"/>
        <v>44228</v>
      </c>
      <c r="BM54" s="10">
        <f>+'Indice PondENGHO'!BL52/'Indice PondENGHO'!BL40-1</f>
        <v>0.42339323820680574</v>
      </c>
      <c r="BN54" s="3">
        <f>+'Indice PondENGHO'!BM52/'Indice PondENGHO'!BM40-1</f>
        <v>0.41203600328429268</v>
      </c>
      <c r="BO54" s="3">
        <f>+'Indice PondENGHO'!BN52/'Indice PondENGHO'!BN40-1</f>
        <v>0.4081972767190678</v>
      </c>
      <c r="BP54" s="3">
        <f>+'Indice PondENGHO'!BO52/'Indice PondENGHO'!BO40-1</f>
        <v>0.40423000772825213</v>
      </c>
      <c r="BQ54" s="11">
        <f>+'Indice PondENGHO'!BP52/'Indice PondENGHO'!BP40-1</f>
        <v>0.39679473820593003</v>
      </c>
      <c r="BR54" s="10">
        <f>+'Indice PondENGHO'!BQ52/'Indice PondENGHO'!BQ40-1</f>
        <v>0.44197189923716307</v>
      </c>
      <c r="BS54" s="3">
        <f>+'Indice PondENGHO'!BR52/'Indice PondENGHO'!BR40-1</f>
        <v>0.36291646087506124</v>
      </c>
      <c r="BT54" s="3">
        <f>+'Indice PondENGHO'!BS52/'Indice PondENGHO'!BS40-1</f>
        <v>0.61312858515275792</v>
      </c>
      <c r="BU54" s="3">
        <f>+'Indice PondENGHO'!BT52/'Indice PondENGHO'!BT40-1</f>
        <v>0.19853748664865734</v>
      </c>
      <c r="BV54" s="3">
        <f>+'Indice PondENGHO'!BU52/'Indice PondENGHO'!BU40-1</f>
        <v>0.47172257173725463</v>
      </c>
      <c r="BW54" s="3">
        <f>+'Indice PondENGHO'!BV52/'Indice PondENGHO'!BV40-1</f>
        <v>0.39434821696077949</v>
      </c>
      <c r="BX54" s="3">
        <f>+'Indice PondENGHO'!BW52/'Indice PondENGHO'!BW40-1</f>
        <v>0.42802825762066332</v>
      </c>
      <c r="BY54" s="3">
        <f>+'Indice PondENGHO'!BX52/'Indice PondENGHO'!BX40-1</f>
        <v>0.22962882330997392</v>
      </c>
      <c r="BZ54" s="3">
        <f>+'Indice PondENGHO'!BY52/'Indice PondENGHO'!BY40-1</f>
        <v>0.47626127799760631</v>
      </c>
      <c r="CA54" s="3">
        <f>+'Indice PondENGHO'!BZ52/'Indice PondENGHO'!BZ40-1</f>
        <v>0.19427587764486209</v>
      </c>
      <c r="CB54" s="3">
        <f>+'Indice PondENGHO'!CA52/'Indice PondENGHO'!CA40-1</f>
        <v>0.40982542736531458</v>
      </c>
      <c r="CC54" s="11">
        <f>+'Indice PondENGHO'!CB52/'Indice PondENGHO'!CB40-1</f>
        <v>0.26415820479881269</v>
      </c>
      <c r="CD54" s="3">
        <f>+'Indice PondENGHO'!CC52/'Indice PondENGHO'!CC40-1</f>
        <v>0.40608902980258565</v>
      </c>
      <c r="CE54" s="3">
        <f>+'Indice PondENGHO'!CD52/'Indice PondENGHO'!CD40-1</f>
        <v>0.40608902980258565</v>
      </c>
      <c r="CF54" s="3">
        <f>+'[3]Infla Interanual PondENGHO'!CD54</f>
        <v>0.4057492265868623</v>
      </c>
      <c r="CG54" s="3"/>
      <c r="CI54" s="72">
        <f t="shared" si="8"/>
        <v>2.6598500000875713E-2</v>
      </c>
      <c r="CJ54" s="72">
        <f t="shared" si="3"/>
        <v>2.6598500000875713E-2</v>
      </c>
      <c r="CK54" s="72">
        <f t="shared" si="9"/>
        <v>0</v>
      </c>
      <c r="CL54" s="72"/>
      <c r="CM54" s="72"/>
      <c r="CN54" s="72">
        <f>+'[3]Infla Interanual PondENGHO'!CF54</f>
        <v>2.6724917742258381E-2</v>
      </c>
      <c r="CP54" s="72">
        <f t="shared" si="17"/>
        <v>-1.2641774138266726E-4</v>
      </c>
      <c r="CT54" s="73">
        <f t="shared" si="10"/>
        <v>0.42339323820680574</v>
      </c>
      <c r="CU54" s="73">
        <f t="shared" si="11"/>
        <v>0.41203600328429268</v>
      </c>
      <c r="CV54" s="73">
        <f t="shared" si="12"/>
        <v>0.4081972767190678</v>
      </c>
      <c r="CW54" s="73">
        <f t="shared" si="13"/>
        <v>0.40423000772825213</v>
      </c>
      <c r="CX54" s="73">
        <f t="shared" si="14"/>
        <v>0.39679473820593003</v>
      </c>
      <c r="CY54" s="74">
        <f>+'[3]Infla Interanual PondENGHO'!BL54</f>
        <v>0.42313627460350989</v>
      </c>
      <c r="CZ54" s="74">
        <f>+'[3]Infla Interanual PondENGHO'!BM54</f>
        <v>0.41171688789427474</v>
      </c>
      <c r="DA54" s="74">
        <f>+'[3]Infla Interanual PondENGHO'!BN54</f>
        <v>0.40783401375647022</v>
      </c>
      <c r="DB54" s="74">
        <f>+'[3]Infla Interanual PondENGHO'!BO54</f>
        <v>0.40384557940888488</v>
      </c>
      <c r="DC54" s="74">
        <f>+'[3]Infla Interanual PondENGHO'!BP54</f>
        <v>0.39641135686125151</v>
      </c>
      <c r="DE54" s="3">
        <f t="shared" si="18"/>
        <v>2.5696360329585666E-4</v>
      </c>
      <c r="DF54" s="3">
        <f t="shared" si="19"/>
        <v>3.1911539001794331E-4</v>
      </c>
      <c r="DG54" s="3">
        <f t="shared" si="19"/>
        <v>3.6326296259758806E-4</v>
      </c>
      <c r="DH54" s="3">
        <f t="shared" si="19"/>
        <v>3.8442831936724708E-4</v>
      </c>
      <c r="DI54" s="3">
        <f t="shared" si="20"/>
        <v>3.8338134467852392E-4</v>
      </c>
      <c r="DJ54" s="3">
        <f t="shared" si="15"/>
        <v>3.3980321572335548E-4</v>
      </c>
    </row>
    <row r="55" spans="1:114" x14ac:dyDescent="0.25">
      <c r="A55" s="2">
        <f t="shared" si="0"/>
        <v>44256</v>
      </c>
      <c r="B55" s="1">
        <f t="shared" si="2"/>
        <v>3</v>
      </c>
      <c r="C55" s="1">
        <v>2021</v>
      </c>
      <c r="D55" s="10">
        <f>+'Indice PondENGHO'!D53/'Indice PondENGHO'!D41-1</f>
        <v>0.46110295937663981</v>
      </c>
      <c r="E55" s="3">
        <f>+'Indice PondENGHO'!E53/'Indice PondENGHO'!E41-1</f>
        <v>0.41477475086663285</v>
      </c>
      <c r="F55" s="3">
        <f>+'Indice PondENGHO'!F53/'Indice PondENGHO'!F41-1</f>
        <v>0.6882393830783502</v>
      </c>
      <c r="G55" s="3">
        <f>+'Indice PondENGHO'!G53/'Indice PondENGHO'!G41-1</f>
        <v>0.20188316516599647</v>
      </c>
      <c r="H55" s="3">
        <f>+'Indice PondENGHO'!H53/'Indice PondENGHO'!H41-1</f>
        <v>0.48119601684976754</v>
      </c>
      <c r="I55" s="3">
        <f>+'Indice PondENGHO'!I53/'Indice PondENGHO'!I41-1</f>
        <v>0.43407157276325026</v>
      </c>
      <c r="J55" s="3">
        <f>+'Indice PondENGHO'!J53/'Indice PondENGHO'!J41-1</f>
        <v>0.46617418716007109</v>
      </c>
      <c r="K55" s="3">
        <f>+'Indice PondENGHO'!K53/'Indice PondENGHO'!K41-1</f>
        <v>0.1412887262798852</v>
      </c>
      <c r="L55" s="3">
        <f>+'Indice PondENGHO'!L53/'Indice PondENGHO'!L41-1</f>
        <v>0.51042728534278203</v>
      </c>
      <c r="M55" s="3">
        <f>+'Indice PondENGHO'!M53/'Indice PondENGHO'!M41-1</f>
        <v>0.29664941052663729</v>
      </c>
      <c r="N55" s="3">
        <f>+'Indice PondENGHO'!N53/'Indice PondENGHO'!N41-1</f>
        <v>0.42803568175700835</v>
      </c>
      <c r="O55" s="11">
        <f>+'Indice PondENGHO'!O53/'Indice PondENGHO'!O41-1</f>
        <v>0.26077597656751594</v>
      </c>
      <c r="P55" s="10">
        <f>+'Indice PondENGHO'!P53/'Indice PondENGHO'!P41-1</f>
        <v>0.45430541094503241</v>
      </c>
      <c r="Q55" s="3">
        <f>+'Indice PondENGHO'!Q53/'Indice PondENGHO'!Q41-1</f>
        <v>0.4106371543791747</v>
      </c>
      <c r="R55" s="3">
        <f>+'Indice PondENGHO'!R53/'Indice PondENGHO'!R41-1</f>
        <v>0.69593557833988284</v>
      </c>
      <c r="S55" s="3">
        <f>+'Indice PondENGHO'!S53/'Indice PondENGHO'!S41-1</f>
        <v>0.20109199401836952</v>
      </c>
      <c r="T55" s="3">
        <f>+'Indice PondENGHO'!T53/'Indice PondENGHO'!T41-1</f>
        <v>0.47881214761530444</v>
      </c>
      <c r="U55" s="3">
        <f>+'Indice PondENGHO'!U53/'Indice PondENGHO'!U41-1</f>
        <v>0.42539193202068293</v>
      </c>
      <c r="V55" s="3">
        <f>+'Indice PondENGHO'!V53/'Indice PondENGHO'!V41-1</f>
        <v>0.46600049177391556</v>
      </c>
      <c r="W55" s="3">
        <f>+'Indice PondENGHO'!W53/'Indice PondENGHO'!W41-1</f>
        <v>0.13794748855411876</v>
      </c>
      <c r="X55" s="3">
        <f>+'Indice PondENGHO'!X53/'Indice PondENGHO'!X41-1</f>
        <v>0.51714320326338248</v>
      </c>
      <c r="Y55" s="3">
        <f>+'Indice PondENGHO'!Y53/'Indice PondENGHO'!Y41-1</f>
        <v>0.28574387868796824</v>
      </c>
      <c r="Z55" s="3">
        <f>+'Indice PondENGHO'!Z53/'Indice PondENGHO'!Z41-1</f>
        <v>0.42743908734143199</v>
      </c>
      <c r="AA55" s="11">
        <f>+'Indice PondENGHO'!AA53/'Indice PondENGHO'!AA41-1</f>
        <v>0.26322124504972599</v>
      </c>
      <c r="AB55" s="10">
        <f>+'Indice PondENGHO'!AB53/'Indice PondENGHO'!AB41-1</f>
        <v>0.45074296533490688</v>
      </c>
      <c r="AC55" s="3">
        <f>+'Indice PondENGHO'!AC53/'Indice PondENGHO'!AC41-1</f>
        <v>0.4128305694198724</v>
      </c>
      <c r="AD55" s="3">
        <f>+'Indice PondENGHO'!AD53/'Indice PondENGHO'!AD41-1</f>
        <v>0.69859990313291531</v>
      </c>
      <c r="AE55" s="3">
        <f>+'Indice PondENGHO'!AE53/'Indice PondENGHO'!AE41-1</f>
        <v>0.2006760898700346</v>
      </c>
      <c r="AF55" s="3">
        <f>+'Indice PondENGHO'!AF53/'Indice PondENGHO'!AF41-1</f>
        <v>0.47406249464015149</v>
      </c>
      <c r="AG55" s="3">
        <f>+'Indice PondENGHO'!AG53/'Indice PondENGHO'!AG41-1</f>
        <v>0.4239459061289057</v>
      </c>
      <c r="AH55" s="3">
        <f>+'Indice PondENGHO'!AH53/'Indice PondENGHO'!AH41-1</f>
        <v>0.46816732621719082</v>
      </c>
      <c r="AI55" s="3">
        <f>+'Indice PondENGHO'!AI53/'Indice PondENGHO'!AI41-1</f>
        <v>0.13594972666610383</v>
      </c>
      <c r="AJ55" s="3">
        <f>+'Indice PondENGHO'!AJ53/'Indice PondENGHO'!AJ41-1</f>
        <v>0.52217480097109781</v>
      </c>
      <c r="AK55" s="3">
        <f>+'Indice PondENGHO'!AK53/'Indice PondENGHO'!AK41-1</f>
        <v>0.28502582649658947</v>
      </c>
      <c r="AL55" s="3">
        <f>+'Indice PondENGHO'!AL53/'Indice PondENGHO'!AL41-1</f>
        <v>0.42454770982470591</v>
      </c>
      <c r="AM55" s="11">
        <f>+'Indice PondENGHO'!AM53/'Indice PondENGHO'!AM41-1</f>
        <v>0.26425478264769686</v>
      </c>
      <c r="AN55" s="10">
        <f>+'Indice PondENGHO'!AN53/'Indice PondENGHO'!AN41-1</f>
        <v>0.44690114734310327</v>
      </c>
      <c r="AO55" s="3">
        <f>+'Indice PondENGHO'!AO53/'Indice PondENGHO'!AO41-1</f>
        <v>0.41073806636062238</v>
      </c>
      <c r="AP55" s="3">
        <f>+'Indice PondENGHO'!AP53/'Indice PondENGHO'!AP41-1</f>
        <v>0.70025534894960306</v>
      </c>
      <c r="AQ55" s="3">
        <f>+'Indice PondENGHO'!AQ53/'Indice PondENGHO'!AQ41-1</f>
        <v>0.1990488578393752</v>
      </c>
      <c r="AR55" s="3">
        <f>+'Indice PondENGHO'!AR53/'Indice PondENGHO'!AR41-1</f>
        <v>0.4732648415834606</v>
      </c>
      <c r="AS55" s="3">
        <f>+'Indice PondENGHO'!AS53/'Indice PondENGHO'!AS41-1</f>
        <v>0.41180795051822749</v>
      </c>
      <c r="AT55" s="3">
        <f>+'Indice PondENGHO'!AT53/'Indice PondENGHO'!AT41-1</f>
        <v>0.46512701402929424</v>
      </c>
      <c r="AU55" s="3">
        <f>+'Indice PondENGHO'!AU53/'Indice PondENGHO'!AU41-1</f>
        <v>0.13663653218612293</v>
      </c>
      <c r="AV55" s="3">
        <f>+'Indice PondENGHO'!AV53/'Indice PondENGHO'!AV41-1</f>
        <v>0.52075086416273431</v>
      </c>
      <c r="AW55" s="3">
        <f>+'Indice PondENGHO'!AW53/'Indice PondENGHO'!AW41-1</f>
        <v>0.28254774381358749</v>
      </c>
      <c r="AX55" s="3">
        <f>+'Indice PondENGHO'!AX53/'Indice PondENGHO'!AX41-1</f>
        <v>0.42260777792411619</v>
      </c>
      <c r="AY55" s="11">
        <f>+'Indice PondENGHO'!AY53/'Indice PondENGHO'!AY41-1</f>
        <v>0.26458461869248495</v>
      </c>
      <c r="AZ55" s="10">
        <f>+'Indice PondENGHO'!AZ53/'Indice PondENGHO'!AZ41-1</f>
        <v>0.43950613496718649</v>
      </c>
      <c r="BA55" s="3">
        <f>+'Indice PondENGHO'!BA53/'Indice PondENGHO'!BA41-1</f>
        <v>0.40685207620255781</v>
      </c>
      <c r="BB55" s="3">
        <f>+'Indice PondENGHO'!BB53/'Indice PondENGHO'!BB41-1</f>
        <v>0.70348209865261668</v>
      </c>
      <c r="BC55" s="3">
        <f>+'Indice PondENGHO'!BC53/'Indice PondENGHO'!BC41-1</f>
        <v>0.19414539447238255</v>
      </c>
      <c r="BD55" s="3">
        <f>+'Indice PondENGHO'!BD53/'Indice PondENGHO'!BD41-1</f>
        <v>0.47393969543227343</v>
      </c>
      <c r="BE55" s="3">
        <f>+'Indice PondENGHO'!BE53/'Indice PondENGHO'!BE41-1</f>
        <v>0.40112547289415934</v>
      </c>
      <c r="BF55" s="3">
        <f>+'Indice PondENGHO'!BF53/'Indice PondENGHO'!BF41-1</f>
        <v>0.4628727841194451</v>
      </c>
      <c r="BG55" s="3">
        <f>+'Indice PondENGHO'!BG53/'Indice PondENGHO'!BG41-1</f>
        <v>0.13579116160626392</v>
      </c>
      <c r="BH55" s="3">
        <f>+'Indice PondENGHO'!BH53/'Indice PondENGHO'!BH41-1</f>
        <v>0.52201316062882186</v>
      </c>
      <c r="BI55" s="3">
        <f>+'Indice PondENGHO'!BI53/'Indice PondENGHO'!BI41-1</f>
        <v>0.27367187985189223</v>
      </c>
      <c r="BJ55" s="3">
        <f>+'Indice PondENGHO'!BJ53/'Indice PondENGHO'!BJ41-1</f>
        <v>0.42099720152394493</v>
      </c>
      <c r="BK55" s="11">
        <f>+'Indice PondENGHO'!BK53/'Indice PondENGHO'!BK41-1</f>
        <v>0.26996974055227896</v>
      </c>
      <c r="BL55" s="2">
        <f t="shared" si="1"/>
        <v>44256</v>
      </c>
      <c r="BM55" s="10">
        <f>+'Indice PondENGHO'!BL53/'Indice PondENGHO'!BL41-1</f>
        <v>0.43860428855950628</v>
      </c>
      <c r="BN55" s="3">
        <f>+'Indice PondENGHO'!BM53/'Indice PondENGHO'!BM41-1</f>
        <v>0.42994380633240525</v>
      </c>
      <c r="BO55" s="3">
        <f>+'Indice PondENGHO'!BN53/'Indice PondENGHO'!BN41-1</f>
        <v>0.4274291747607184</v>
      </c>
      <c r="BP55" s="3">
        <f>+'Indice PondENGHO'!BO53/'Indice PondENGHO'!BO41-1</f>
        <v>0.42494908250676344</v>
      </c>
      <c r="BQ55" s="11">
        <f>+'Indice PondENGHO'!BP53/'Indice PondENGHO'!BP41-1</f>
        <v>0.41824072894428488</v>
      </c>
      <c r="BR55" s="10">
        <f>+'Indice PondENGHO'!BQ53/'Indice PondENGHO'!BQ41-1</f>
        <v>0.4499458203926896</v>
      </c>
      <c r="BS55" s="3">
        <f>+'Indice PondENGHO'!BR53/'Indice PondENGHO'!BR41-1</f>
        <v>0.41042786507761075</v>
      </c>
      <c r="BT55" s="3">
        <f>+'Indice PondENGHO'!BS53/'Indice PondENGHO'!BS41-1</f>
        <v>0.69849885894886521</v>
      </c>
      <c r="BU55" s="3">
        <f>+'Indice PondENGHO'!BT53/'Indice PondENGHO'!BT41-1</f>
        <v>0.19839251757215504</v>
      </c>
      <c r="BV55" s="3">
        <f>+'Indice PondENGHO'!BU53/'Indice PondENGHO'!BU41-1</f>
        <v>0.47507140765353761</v>
      </c>
      <c r="BW55" s="3">
        <f>+'Indice PondENGHO'!BV53/'Indice PondENGHO'!BV41-1</f>
        <v>0.41282267931184191</v>
      </c>
      <c r="BX55" s="3">
        <f>+'Indice PondENGHO'!BW53/'Indice PondENGHO'!BW41-1</f>
        <v>0.46503392201654159</v>
      </c>
      <c r="BY55" s="3">
        <f>+'Indice PondENGHO'!BX53/'Indice PondENGHO'!BX41-1</f>
        <v>0.13701632445041634</v>
      </c>
      <c r="BZ55" s="3">
        <f>+'Indice PondENGHO'!BY53/'Indice PondENGHO'!BY41-1</f>
        <v>0.51984913688381296</v>
      </c>
      <c r="CA55" s="3">
        <f>+'Indice PondENGHO'!BZ53/'Indice PondENGHO'!BZ41-1</f>
        <v>0.2807007000471915</v>
      </c>
      <c r="CB55" s="3">
        <f>+'Indice PondENGHO'!CA53/'Indice PondENGHO'!CA41-1</f>
        <v>0.42330154526013963</v>
      </c>
      <c r="CC55" s="11">
        <f>+'Indice PondENGHO'!CB53/'Indice PondENGHO'!CB41-1</f>
        <v>0.26594921833592022</v>
      </c>
      <c r="CD55" s="3">
        <f>+'Indice PondENGHO'!CC53/'Indice PondENGHO'!CC41-1</f>
        <v>0.4256742989679454</v>
      </c>
      <c r="CE55" s="3">
        <f>+'Indice PondENGHO'!CD53/'Indice PondENGHO'!CD41-1</f>
        <v>0.4256742989679454</v>
      </c>
      <c r="CF55" s="3">
        <f>+'[3]Infla Interanual PondENGHO'!CD55</f>
        <v>0.42600409274848672</v>
      </c>
      <c r="CG55" s="3"/>
      <c r="CI55" s="72">
        <f t="shared" si="8"/>
        <v>2.0363559615221405E-2</v>
      </c>
      <c r="CJ55" s="72">
        <f t="shared" si="3"/>
        <v>2.0363559615221405E-2</v>
      </c>
      <c r="CK55" s="72">
        <f t="shared" si="9"/>
        <v>0</v>
      </c>
      <c r="CL55" s="72"/>
      <c r="CM55" s="72"/>
      <c r="CN55" s="72">
        <f>+'[3]Infla Interanual PondENGHO'!CF55</f>
        <v>2.04082338068452E-2</v>
      </c>
      <c r="CP55" s="72">
        <f t="shared" si="17"/>
        <v>-4.4674191623794712E-5</v>
      </c>
      <c r="CT55" s="73">
        <f t="shared" si="10"/>
        <v>0.43860428855950628</v>
      </c>
      <c r="CU55" s="73">
        <f t="shared" si="11"/>
        <v>0.42994380633240525</v>
      </c>
      <c r="CV55" s="73">
        <f t="shared" si="12"/>
        <v>0.4274291747607184</v>
      </c>
      <c r="CW55" s="73">
        <f t="shared" si="13"/>
        <v>0.42494908250676344</v>
      </c>
      <c r="CX55" s="73">
        <f t="shared" si="14"/>
        <v>0.41824072894428488</v>
      </c>
      <c r="CY55" s="74">
        <f>+'[3]Infla Interanual PondENGHO'!BL55</f>
        <v>0.43893504100290848</v>
      </c>
      <c r="CZ55" s="74">
        <f>+'[3]Infla Interanual PondENGHO'!BM55</f>
        <v>0.43028548304954017</v>
      </c>
      <c r="DA55" s="74">
        <f>+'[3]Infla Interanual PondENGHO'!BN55</f>
        <v>0.42776610555500061</v>
      </c>
      <c r="DB55" s="74">
        <f>+'[3]Infla Interanual PondENGHO'!BO55</f>
        <v>0.42527817524339806</v>
      </c>
      <c r="DC55" s="74">
        <f>+'[3]Infla Interanual PondENGHO'!BP55</f>
        <v>0.41852680719606328</v>
      </c>
      <c r="DE55" s="3">
        <f t="shared" si="18"/>
        <v>-3.3075244340219356E-4</v>
      </c>
      <c r="DF55" s="3">
        <f t="shared" si="19"/>
        <v>-3.4167671713491998E-4</v>
      </c>
      <c r="DG55" s="3">
        <f t="shared" si="19"/>
        <v>-3.3693079428220862E-4</v>
      </c>
      <c r="DH55" s="3">
        <f t="shared" si="19"/>
        <v>-3.2909273663461747E-4</v>
      </c>
      <c r="DI55" s="3">
        <f t="shared" si="20"/>
        <v>-2.8607825177839885E-4</v>
      </c>
      <c r="DJ55" s="3">
        <f t="shared" si="15"/>
        <v>-3.2979378054132091E-4</v>
      </c>
    </row>
    <row r="56" spans="1:114" x14ac:dyDescent="0.25">
      <c r="A56" s="2">
        <f t="shared" si="0"/>
        <v>44287</v>
      </c>
      <c r="B56" s="1">
        <f t="shared" si="2"/>
        <v>4</v>
      </c>
      <c r="C56" s="1">
        <v>2021</v>
      </c>
      <c r="D56" s="10">
        <f>+'Indice PondENGHO'!D54/'Indice PondENGHO'!D42-1</f>
        <v>0.47201615700704935</v>
      </c>
      <c r="E56" s="3">
        <f>+'Indice PondENGHO'!E54/'Indice PondENGHO'!E42-1</f>
        <v>0.44397474683546534</v>
      </c>
      <c r="F56" s="3">
        <f>+'Indice PondENGHO'!F54/'Indice PondENGHO'!F42-1</f>
        <v>0.76048123047182448</v>
      </c>
      <c r="G56" s="3">
        <f>+'Indice PondENGHO'!G54/'Indice PondENGHO'!G42-1</f>
        <v>0.24370599093095424</v>
      </c>
      <c r="H56" s="3">
        <f>+'Indice PondENGHO'!H54/'Indice PondENGHO'!H42-1</f>
        <v>0.52037817376243178</v>
      </c>
      <c r="I56" s="3">
        <f>+'Indice PondENGHO'!I54/'Indice PondENGHO'!I42-1</f>
        <v>0.46643894803863573</v>
      </c>
      <c r="J56" s="3">
        <f>+'Indice PondENGHO'!J54/'Indice PondENGHO'!J42-1</f>
        <v>0.53189052674095061</v>
      </c>
      <c r="K56" s="3">
        <f>+'Indice PondENGHO'!K54/'Indice PondENGHO'!K42-1</f>
        <v>0.19777232099987474</v>
      </c>
      <c r="L56" s="3">
        <f>+'Indice PondENGHO'!L54/'Indice PondENGHO'!L42-1</f>
        <v>0.49793783633311861</v>
      </c>
      <c r="M56" s="3">
        <f>+'Indice PondENGHO'!M54/'Indice PondENGHO'!M42-1</f>
        <v>0.34779917959438511</v>
      </c>
      <c r="N56" s="3">
        <f>+'Indice PondENGHO'!N54/'Indice PondENGHO'!N42-1</f>
        <v>0.45955670068699339</v>
      </c>
      <c r="O56" s="11">
        <f>+'Indice PondENGHO'!O54/'Indice PondENGHO'!O42-1</f>
        <v>0.30328221979502512</v>
      </c>
      <c r="P56" s="10">
        <f>+'Indice PondENGHO'!P54/'Indice PondENGHO'!P42-1</f>
        <v>0.46780702610306335</v>
      </c>
      <c r="Q56" s="3">
        <f>+'Indice PondENGHO'!Q54/'Indice PondENGHO'!Q42-1</f>
        <v>0.44085987086014167</v>
      </c>
      <c r="R56" s="3">
        <f>+'Indice PondENGHO'!R54/'Indice PondENGHO'!R42-1</f>
        <v>0.77062499474534119</v>
      </c>
      <c r="S56" s="3">
        <f>+'Indice PondENGHO'!S54/'Indice PondENGHO'!S42-1</f>
        <v>0.24269725271537079</v>
      </c>
      <c r="T56" s="3">
        <f>+'Indice PondENGHO'!T54/'Indice PondENGHO'!T42-1</f>
        <v>0.5211799009274134</v>
      </c>
      <c r="U56" s="3">
        <f>+'Indice PondENGHO'!U54/'Indice PondENGHO'!U42-1</f>
        <v>0.45936098304940787</v>
      </c>
      <c r="V56" s="3">
        <f>+'Indice PondENGHO'!V54/'Indice PondENGHO'!V42-1</f>
        <v>0.53133141360636116</v>
      </c>
      <c r="W56" s="3">
        <f>+'Indice PondENGHO'!W54/'Indice PondENGHO'!W42-1</f>
        <v>0.19303376467089173</v>
      </c>
      <c r="X56" s="3">
        <f>+'Indice PondENGHO'!X54/'Indice PondENGHO'!X42-1</f>
        <v>0.50304921944998138</v>
      </c>
      <c r="Y56" s="3">
        <f>+'Indice PondENGHO'!Y54/'Indice PondENGHO'!Y42-1</f>
        <v>0.33962809021248064</v>
      </c>
      <c r="Z56" s="3">
        <f>+'Indice PondENGHO'!Z54/'Indice PondENGHO'!Z42-1</f>
        <v>0.45998849409966325</v>
      </c>
      <c r="AA56" s="11">
        <f>+'Indice PondENGHO'!AA54/'Indice PondENGHO'!AA42-1</f>
        <v>0.30676110878796292</v>
      </c>
      <c r="AB56" s="10">
        <f>+'Indice PondENGHO'!AB54/'Indice PondENGHO'!AB42-1</f>
        <v>0.4660405726217105</v>
      </c>
      <c r="AC56" s="3">
        <f>+'Indice PondENGHO'!AC54/'Indice PondENGHO'!AC42-1</f>
        <v>0.44150706990824085</v>
      </c>
      <c r="AD56" s="3">
        <f>+'Indice PondENGHO'!AD54/'Indice PondENGHO'!AD42-1</f>
        <v>0.77498995024781503</v>
      </c>
      <c r="AE56" s="3">
        <f>+'Indice PondENGHO'!AE54/'Indice PondENGHO'!AE42-1</f>
        <v>0.241554608929613</v>
      </c>
      <c r="AF56" s="3">
        <f>+'Indice PondENGHO'!AF54/'Indice PondENGHO'!AF42-1</f>
        <v>0.51756069240401215</v>
      </c>
      <c r="AG56" s="3">
        <f>+'Indice PondENGHO'!AG54/'Indice PondENGHO'!AG42-1</f>
        <v>0.45951068881138402</v>
      </c>
      <c r="AH56" s="3">
        <f>+'Indice PondENGHO'!AH54/'Indice PondENGHO'!AH42-1</f>
        <v>0.5338517546671413</v>
      </c>
      <c r="AI56" s="3">
        <f>+'Indice PondENGHO'!AI54/'Indice PondENGHO'!AI42-1</f>
        <v>0.19036304584370933</v>
      </c>
      <c r="AJ56" s="3">
        <f>+'Indice PondENGHO'!AJ54/'Indice PondENGHO'!AJ42-1</f>
        <v>0.50663803518748418</v>
      </c>
      <c r="AK56" s="3">
        <f>+'Indice PondENGHO'!AK54/'Indice PondENGHO'!AK42-1</f>
        <v>0.33875348960799911</v>
      </c>
      <c r="AL56" s="3">
        <f>+'Indice PondENGHO'!AL54/'Indice PondENGHO'!AL42-1</f>
        <v>0.45749657099936747</v>
      </c>
      <c r="AM56" s="11">
        <f>+'Indice PondENGHO'!AM54/'Indice PondENGHO'!AM42-1</f>
        <v>0.30779510123308929</v>
      </c>
      <c r="AN56" s="10">
        <f>+'Indice PondENGHO'!AN54/'Indice PondENGHO'!AN42-1</f>
        <v>0.4639431355003556</v>
      </c>
      <c r="AO56" s="3">
        <f>+'Indice PondENGHO'!AO54/'Indice PondENGHO'!AO42-1</f>
        <v>0.43970606374840937</v>
      </c>
      <c r="AP56" s="3">
        <f>+'Indice PondENGHO'!AP54/'Indice PondENGHO'!AP42-1</f>
        <v>0.77700952574695625</v>
      </c>
      <c r="AQ56" s="3">
        <f>+'Indice PondENGHO'!AQ54/'Indice PondENGHO'!AQ42-1</f>
        <v>0.24058771621186836</v>
      </c>
      <c r="AR56" s="3">
        <f>+'Indice PondENGHO'!AR54/'Indice PondENGHO'!AR42-1</f>
        <v>0.51736400613071232</v>
      </c>
      <c r="AS56" s="3">
        <f>+'Indice PondENGHO'!AS54/'Indice PondENGHO'!AS42-1</f>
        <v>0.4483646974090012</v>
      </c>
      <c r="AT56" s="3">
        <f>+'Indice PondENGHO'!AT54/'Indice PondENGHO'!AT42-1</f>
        <v>0.52868559224905409</v>
      </c>
      <c r="AU56" s="3">
        <f>+'Indice PondENGHO'!AU54/'Indice PondENGHO'!AU42-1</f>
        <v>0.19051204547311218</v>
      </c>
      <c r="AV56" s="3">
        <f>+'Indice PondENGHO'!AV54/'Indice PondENGHO'!AV42-1</f>
        <v>0.50740219000341091</v>
      </c>
      <c r="AW56" s="3">
        <f>+'Indice PondENGHO'!AW54/'Indice PondENGHO'!AW42-1</f>
        <v>0.335372567008559</v>
      </c>
      <c r="AX56" s="3">
        <f>+'Indice PondENGHO'!AX54/'Indice PondENGHO'!AX42-1</f>
        <v>0.45592683872689488</v>
      </c>
      <c r="AY56" s="11">
        <f>+'Indice PondENGHO'!AY54/'Indice PondENGHO'!AY42-1</f>
        <v>0.30930208066324449</v>
      </c>
      <c r="AZ56" s="10">
        <f>+'Indice PondENGHO'!AZ54/'Indice PondENGHO'!AZ42-1</f>
        <v>0.45855286977262288</v>
      </c>
      <c r="BA56" s="3">
        <f>+'Indice PondENGHO'!BA54/'Indice PondENGHO'!BA42-1</f>
        <v>0.43695309923747772</v>
      </c>
      <c r="BB56" s="3">
        <f>+'Indice PondENGHO'!BB54/'Indice PondENGHO'!BB42-1</f>
        <v>0.78088173018271156</v>
      </c>
      <c r="BC56" s="3">
        <f>+'Indice PondENGHO'!BC54/'Indice PondENGHO'!BC42-1</f>
        <v>0.23681982254995404</v>
      </c>
      <c r="BD56" s="3">
        <f>+'Indice PondENGHO'!BD54/'Indice PondENGHO'!BD42-1</f>
        <v>0.52157735757372947</v>
      </c>
      <c r="BE56" s="3">
        <f>+'Indice PondENGHO'!BE54/'Indice PondENGHO'!BE42-1</f>
        <v>0.43913306937787078</v>
      </c>
      <c r="BF56" s="3">
        <f>+'Indice PondENGHO'!BF54/'Indice PondENGHO'!BF42-1</f>
        <v>0.52370204321405778</v>
      </c>
      <c r="BG56" s="3">
        <f>+'Indice PondENGHO'!BG54/'Indice PondENGHO'!BG42-1</f>
        <v>0.18764729962675997</v>
      </c>
      <c r="BH56" s="3">
        <f>+'Indice PondENGHO'!BH54/'Indice PondENGHO'!BH42-1</f>
        <v>0.51104095677849504</v>
      </c>
      <c r="BI56" s="3">
        <f>+'Indice PondENGHO'!BI54/'Indice PondENGHO'!BI42-1</f>
        <v>0.33201388548619937</v>
      </c>
      <c r="BJ56" s="3">
        <f>+'Indice PondENGHO'!BJ54/'Indice PondENGHO'!BJ42-1</f>
        <v>0.45323806499623798</v>
      </c>
      <c r="BK56" s="11">
        <f>+'Indice PondENGHO'!BK54/'Indice PondENGHO'!BK42-1</f>
        <v>0.31696009498101385</v>
      </c>
      <c r="BL56" s="2">
        <f t="shared" si="1"/>
        <v>44287</v>
      </c>
      <c r="BM56" s="10">
        <f>+'Indice PondENGHO'!BL54/'Indice PondENGHO'!BL42-1</f>
        <v>0.46885820860635197</v>
      </c>
      <c r="BN56" s="3">
        <f>+'Indice PondENGHO'!BM54/'Indice PondENGHO'!BM42-1</f>
        <v>0.46403176840260119</v>
      </c>
      <c r="BO56" s="3">
        <f>+'Indice PondENGHO'!BN54/'Indice PondENGHO'!BN42-1</f>
        <v>0.46276313744370956</v>
      </c>
      <c r="BP56" s="3">
        <f>+'Indice PondENGHO'!BO54/'Indice PondENGHO'!BO42-1</f>
        <v>0.46217326287196903</v>
      </c>
      <c r="BQ56" s="11">
        <f>+'Indice PondENGHO'!BP54/'Indice PondENGHO'!BP42-1</f>
        <v>0.45683232984996813</v>
      </c>
      <c r="BR56" s="10">
        <f>+'Indice PondENGHO'!BQ54/'Indice PondENGHO'!BQ42-1</f>
        <v>0.46532904848614742</v>
      </c>
      <c r="BS56" s="3">
        <f>+'Indice PondENGHO'!BR54/'Indice PondENGHO'!BR42-1</f>
        <v>0.43995837478797895</v>
      </c>
      <c r="BT56" s="3">
        <f>+'Indice PondENGHO'!BS54/'Indice PondENGHO'!BS42-1</f>
        <v>0.77439891908072167</v>
      </c>
      <c r="BU56" s="3">
        <f>+'Indice PondENGHO'!BT54/'Indice PondENGHO'!BT42-1</f>
        <v>0.24022962017204708</v>
      </c>
      <c r="BV56" s="3">
        <f>+'Indice PondENGHO'!BU54/'Indice PondENGHO'!BU42-1</f>
        <v>0.51989763039860981</v>
      </c>
      <c r="BW56" s="3">
        <f>+'Indice PondENGHO'!BV54/'Indice PondENGHO'!BV42-1</f>
        <v>0.44918601394551461</v>
      </c>
      <c r="BX56" s="3">
        <f>+'Indice PondENGHO'!BW54/'Indice PondENGHO'!BW42-1</f>
        <v>0.52840349255888919</v>
      </c>
      <c r="BY56" s="3">
        <f>+'Indice PondENGHO'!BX54/'Indice PondENGHO'!BX42-1</f>
        <v>0.19091508351051201</v>
      </c>
      <c r="BZ56" s="3">
        <f>+'Indice PondENGHO'!BY54/'Indice PondENGHO'!BY42-1</f>
        <v>0.50700666295157637</v>
      </c>
      <c r="CA56" s="3">
        <f>+'Indice PondENGHO'!BZ54/'Indice PondENGHO'!BZ42-1</f>
        <v>0.33593780430868825</v>
      </c>
      <c r="CB56" s="3">
        <f>+'Indice PondENGHO'!CA54/'Indice PondENGHO'!CA42-1</f>
        <v>0.4558867094998873</v>
      </c>
      <c r="CC56" s="11">
        <f>+'Indice PondENGHO'!CB54/'Indice PondENGHO'!CB42-1</f>
        <v>0.31091997935460935</v>
      </c>
      <c r="CD56" s="3">
        <f>+'Indice PondENGHO'!CC54/'Indice PondENGHO'!CC42-1</f>
        <v>0.46167165170492286</v>
      </c>
      <c r="CE56" s="3">
        <f>+'Indice PondENGHO'!CD54/'Indice PondENGHO'!CD42-1</f>
        <v>0.46167165170492286</v>
      </c>
      <c r="CF56" s="3">
        <f>+'[3]Infla Interanual PondENGHO'!CD56</f>
        <v>0.46264419974234761</v>
      </c>
      <c r="CG56" s="3"/>
      <c r="CI56" s="72">
        <f t="shared" si="8"/>
        <v>1.2025878756383834E-2</v>
      </c>
      <c r="CJ56" s="72">
        <f t="shared" si="3"/>
        <v>1.2025878756383834E-2</v>
      </c>
      <c r="CK56" s="72">
        <f t="shared" si="9"/>
        <v>0</v>
      </c>
      <c r="CL56" s="72"/>
      <c r="CM56" s="72"/>
      <c r="CN56" s="72">
        <f>+'[3]Infla Interanual PondENGHO'!CF56</f>
        <v>1.2085632785675315E-2</v>
      </c>
      <c r="CP56" s="72">
        <f t="shared" si="17"/>
        <v>-5.9754029291481103E-5</v>
      </c>
      <c r="CT56" s="73">
        <f t="shared" si="10"/>
        <v>0.46885820860635197</v>
      </c>
      <c r="CU56" s="73">
        <f t="shared" si="11"/>
        <v>0.46403176840260119</v>
      </c>
      <c r="CV56" s="73">
        <f t="shared" si="12"/>
        <v>0.46276313744370956</v>
      </c>
      <c r="CW56" s="73">
        <f t="shared" si="13"/>
        <v>0.46217326287196903</v>
      </c>
      <c r="CX56" s="73">
        <f t="shared" si="14"/>
        <v>0.45683232984996813</v>
      </c>
      <c r="CY56" s="74">
        <f>+'[3]Infla Interanual PondENGHO'!BL56</f>
        <v>0.46984187575590552</v>
      </c>
      <c r="CZ56" s="74">
        <f>+'[3]Infla Interanual PondENGHO'!BM56</f>
        <v>0.4650208430680558</v>
      </c>
      <c r="DA56" s="74">
        <f>+'[3]Infla Interanual PondENGHO'!BN56</f>
        <v>0.46375136114624316</v>
      </c>
      <c r="DB56" s="74">
        <f>+'[3]Infla Interanual PondENGHO'!BO56</f>
        <v>0.46315667754399947</v>
      </c>
      <c r="DC56" s="74">
        <f>+'[3]Infla Interanual PondENGHO'!BP56</f>
        <v>0.45775624297023021</v>
      </c>
      <c r="DE56" s="3">
        <f t="shared" si="18"/>
        <v>-9.8366714955355761E-4</v>
      </c>
      <c r="DF56" s="3">
        <f t="shared" si="19"/>
        <v>-9.8907466545461453E-4</v>
      </c>
      <c r="DG56" s="3">
        <f t="shared" si="19"/>
        <v>-9.8822370253359715E-4</v>
      </c>
      <c r="DH56" s="3">
        <f t="shared" si="19"/>
        <v>-9.8341467203044708E-4</v>
      </c>
      <c r="DI56" s="3">
        <f t="shared" si="20"/>
        <v>-9.239131202620765E-4</v>
      </c>
      <c r="DJ56" s="3">
        <f t="shared" si="15"/>
        <v>-9.7254803742474749E-4</v>
      </c>
    </row>
    <row r="57" spans="1:114" x14ac:dyDescent="0.25">
      <c r="A57" s="2">
        <f t="shared" si="0"/>
        <v>44317</v>
      </c>
      <c r="B57" s="1">
        <f t="shared" si="2"/>
        <v>5</v>
      </c>
      <c r="C57" s="1">
        <v>2021</v>
      </c>
      <c r="D57" s="10">
        <f>+'Indice PondENGHO'!D55/'Indice PondENGHO'!D43-1</f>
        <v>0.50747825627539256</v>
      </c>
      <c r="E57" s="3">
        <f>+'Indice PondENGHO'!E55/'Indice PondENGHO'!E43-1</f>
        <v>0.4671420394819541</v>
      </c>
      <c r="F57" s="3">
        <f>+'Indice PondENGHO'!F55/'Indice PondENGHO'!F43-1</f>
        <v>0.70217543636839186</v>
      </c>
      <c r="G57" s="3">
        <f>+'Indice PondENGHO'!G55/'Indice PondENGHO'!G43-1</f>
        <v>0.2659211184384378</v>
      </c>
      <c r="H57" s="3">
        <f>+'Indice PondENGHO'!H55/'Indice PondENGHO'!H43-1</f>
        <v>0.51163256978907068</v>
      </c>
      <c r="I57" s="3">
        <f>+'Indice PondENGHO'!I55/'Indice PondENGHO'!I43-1</f>
        <v>0.51692379447672798</v>
      </c>
      <c r="J57" s="3">
        <f>+'Indice PondENGHO'!J55/'Indice PondENGHO'!J43-1</f>
        <v>0.60227419708162899</v>
      </c>
      <c r="K57" s="3">
        <f>+'Indice PondENGHO'!K55/'Indice PondENGHO'!K43-1</f>
        <v>0.20371186038405087</v>
      </c>
      <c r="L57" s="3">
        <f>+'Indice PondENGHO'!L55/'Indice PondENGHO'!L43-1</f>
        <v>0.50383592859855675</v>
      </c>
      <c r="M57" s="3">
        <f>+'Indice PondENGHO'!M55/'Indice PondENGHO'!M43-1</f>
        <v>0.38050638448421381</v>
      </c>
      <c r="N57" s="3">
        <f>+'Indice PondENGHO'!N55/'Indice PondENGHO'!N43-1</f>
        <v>0.49068696157788438</v>
      </c>
      <c r="O57" s="11">
        <f>+'Indice PondENGHO'!O55/'Indice PondENGHO'!O43-1</f>
        <v>0.31645587839481393</v>
      </c>
      <c r="P57" s="10">
        <f>+'Indice PondENGHO'!P55/'Indice PondENGHO'!P43-1</f>
        <v>0.50319413766546939</v>
      </c>
      <c r="Q57" s="3">
        <f>+'Indice PondENGHO'!Q55/'Indice PondENGHO'!Q43-1</f>
        <v>0.46313923862646944</v>
      </c>
      <c r="R57" s="3">
        <f>+'Indice PondENGHO'!R55/'Indice PondENGHO'!R43-1</f>
        <v>0.70300703810145326</v>
      </c>
      <c r="S57" s="3">
        <f>+'Indice PondENGHO'!S55/'Indice PondENGHO'!S43-1</f>
        <v>0.2651588835926606</v>
      </c>
      <c r="T57" s="3">
        <f>+'Indice PondENGHO'!T55/'Indice PondENGHO'!T43-1</f>
        <v>0.51329912827734914</v>
      </c>
      <c r="U57" s="3">
        <f>+'Indice PondENGHO'!U55/'Indice PondENGHO'!U43-1</f>
        <v>0.51200573879324041</v>
      </c>
      <c r="V57" s="3">
        <f>+'Indice PondENGHO'!V55/'Indice PondENGHO'!V43-1</f>
        <v>0.60387575186969111</v>
      </c>
      <c r="W57" s="3">
        <f>+'Indice PondENGHO'!W55/'Indice PondENGHO'!W43-1</f>
        <v>0.19909213173490481</v>
      </c>
      <c r="X57" s="3">
        <f>+'Indice PondENGHO'!X55/'Indice PondENGHO'!X43-1</f>
        <v>0.51154327933760646</v>
      </c>
      <c r="Y57" s="3">
        <f>+'Indice PondENGHO'!Y55/'Indice PondENGHO'!Y43-1</f>
        <v>0.38008591368769351</v>
      </c>
      <c r="Z57" s="3">
        <f>+'Indice PondENGHO'!Z55/'Indice PondENGHO'!Z43-1</f>
        <v>0.49220157628868466</v>
      </c>
      <c r="AA57" s="11">
        <f>+'Indice PondENGHO'!AA55/'Indice PondENGHO'!AA43-1</f>
        <v>0.31933346867140777</v>
      </c>
      <c r="AB57" s="10">
        <f>+'Indice PondENGHO'!AB55/'Indice PondENGHO'!AB43-1</f>
        <v>0.5011155621508192</v>
      </c>
      <c r="AC57" s="3">
        <f>+'Indice PondENGHO'!AC55/'Indice PondENGHO'!AC43-1</f>
        <v>0.46456372463431683</v>
      </c>
      <c r="AD57" s="3">
        <f>+'Indice PondENGHO'!AD55/'Indice PondENGHO'!AD43-1</f>
        <v>0.70393771895370283</v>
      </c>
      <c r="AE57" s="3">
        <f>+'Indice PondENGHO'!AE55/'Indice PondENGHO'!AE43-1</f>
        <v>0.26450274262611728</v>
      </c>
      <c r="AF57" s="3">
        <f>+'Indice PondENGHO'!AF55/'Indice PondENGHO'!AF43-1</f>
        <v>0.51118082391606068</v>
      </c>
      <c r="AG57" s="3">
        <f>+'Indice PondENGHO'!AG55/'Indice PondENGHO'!AG43-1</f>
        <v>0.51219709706878791</v>
      </c>
      <c r="AH57" s="3">
        <f>+'Indice PondENGHO'!AH55/'Indice PondENGHO'!AH43-1</f>
        <v>0.60589903361116471</v>
      </c>
      <c r="AI57" s="3">
        <f>+'Indice PondENGHO'!AI55/'Indice PondENGHO'!AI43-1</f>
        <v>0.19656380175456412</v>
      </c>
      <c r="AJ57" s="3">
        <f>+'Indice PondENGHO'!AJ55/'Indice PondENGHO'!AJ43-1</f>
        <v>0.51669197084893548</v>
      </c>
      <c r="AK57" s="3">
        <f>+'Indice PondENGHO'!AK55/'Indice PondENGHO'!AK43-1</f>
        <v>0.38107239677177529</v>
      </c>
      <c r="AL57" s="3">
        <f>+'Indice PondENGHO'!AL55/'Indice PondENGHO'!AL43-1</f>
        <v>0.4894929243611168</v>
      </c>
      <c r="AM57" s="11">
        <f>+'Indice PondENGHO'!AM55/'Indice PondENGHO'!AM43-1</f>
        <v>0.32054606184665868</v>
      </c>
      <c r="AN57" s="10">
        <f>+'Indice PondENGHO'!AN55/'Indice PondENGHO'!AN43-1</f>
        <v>0.49883675903672042</v>
      </c>
      <c r="AO57" s="3">
        <f>+'Indice PondENGHO'!AO55/'Indice PondENGHO'!AO43-1</f>
        <v>0.46260561467865147</v>
      </c>
      <c r="AP57" s="3">
        <f>+'Indice PondENGHO'!AP55/'Indice PondENGHO'!AP43-1</f>
        <v>0.7005732864259131</v>
      </c>
      <c r="AQ57" s="3">
        <f>+'Indice PondENGHO'!AQ55/'Indice PondENGHO'!AQ43-1</f>
        <v>0.26391730077228104</v>
      </c>
      <c r="AR57" s="3">
        <f>+'Indice PondENGHO'!AR55/'Indice PondENGHO'!AR43-1</f>
        <v>0.51130439917779813</v>
      </c>
      <c r="AS57" s="3">
        <f>+'Indice PondENGHO'!AS55/'Indice PondENGHO'!AS43-1</f>
        <v>0.5025887386374126</v>
      </c>
      <c r="AT57" s="3">
        <f>+'Indice PondENGHO'!AT55/'Indice PondENGHO'!AT43-1</f>
        <v>0.60340672336265722</v>
      </c>
      <c r="AU57" s="3">
        <f>+'Indice PondENGHO'!AU55/'Indice PondENGHO'!AU43-1</f>
        <v>0.19707449749134187</v>
      </c>
      <c r="AV57" s="3">
        <f>+'Indice PondENGHO'!AV55/'Indice PondENGHO'!AV43-1</f>
        <v>0.5166636932320654</v>
      </c>
      <c r="AW57" s="3">
        <f>+'Indice PondENGHO'!AW55/'Indice PondENGHO'!AW43-1</f>
        <v>0.37734960135429541</v>
      </c>
      <c r="AX57" s="3">
        <f>+'Indice PondENGHO'!AX55/'Indice PondENGHO'!AX43-1</f>
        <v>0.48891379551027381</v>
      </c>
      <c r="AY57" s="11">
        <f>+'Indice PondENGHO'!AY55/'Indice PondENGHO'!AY43-1</f>
        <v>0.32146506281438314</v>
      </c>
      <c r="AZ57" s="10">
        <f>+'Indice PondENGHO'!AZ55/'Indice PondENGHO'!AZ43-1</f>
        <v>0.49367112782145406</v>
      </c>
      <c r="BA57" s="3">
        <f>+'Indice PondENGHO'!BA55/'Indice PondENGHO'!BA43-1</f>
        <v>0.45902041781800373</v>
      </c>
      <c r="BB57" s="3">
        <f>+'Indice PondENGHO'!BB55/'Indice PondENGHO'!BB43-1</f>
        <v>0.69745767887288235</v>
      </c>
      <c r="BC57" s="3">
        <f>+'Indice PondENGHO'!BC55/'Indice PondENGHO'!BC43-1</f>
        <v>0.26146388013147215</v>
      </c>
      <c r="BD57" s="3">
        <f>+'Indice PondENGHO'!BD55/'Indice PondENGHO'!BD43-1</f>
        <v>0.51532291134049846</v>
      </c>
      <c r="BE57" s="3">
        <f>+'Indice PondENGHO'!BE55/'Indice PondENGHO'!BE43-1</f>
        <v>0.49484623432304065</v>
      </c>
      <c r="BF57" s="3">
        <f>+'Indice PondENGHO'!BF55/'Indice PondENGHO'!BF43-1</f>
        <v>0.59978920981415862</v>
      </c>
      <c r="BG57" s="3">
        <f>+'Indice PondENGHO'!BG55/'Indice PondENGHO'!BG43-1</f>
        <v>0.19481950300957651</v>
      </c>
      <c r="BH57" s="3">
        <f>+'Indice PondENGHO'!BH55/'Indice PondENGHO'!BH43-1</f>
        <v>0.51984177609950244</v>
      </c>
      <c r="BI57" s="3">
        <f>+'Indice PondENGHO'!BI55/'Indice PondENGHO'!BI43-1</f>
        <v>0.37998912308873378</v>
      </c>
      <c r="BJ57" s="3">
        <f>+'Indice PondENGHO'!BJ55/'Indice PondENGHO'!BJ43-1</f>
        <v>0.4870572471741299</v>
      </c>
      <c r="BK57" s="11">
        <f>+'Indice PondENGHO'!BK55/'Indice PondENGHO'!BK43-1</f>
        <v>0.3276139749741942</v>
      </c>
      <c r="BL57" s="2">
        <f t="shared" si="1"/>
        <v>44317</v>
      </c>
      <c r="BM57" s="10">
        <f>+'Indice PondENGHO'!BL55/'Indice PondENGHO'!BL43-1</f>
        <v>0.49339921184272306</v>
      </c>
      <c r="BN57" s="3">
        <f>+'Indice PondENGHO'!BM55/'Indice PondENGHO'!BM43-1</f>
        <v>0.48928262474678075</v>
      </c>
      <c r="BO57" s="3">
        <f>+'Indice PondENGHO'!BN55/'Indice PondENGHO'!BN43-1</f>
        <v>0.48820466548478558</v>
      </c>
      <c r="BP57" s="3">
        <f>+'Indice PondENGHO'!BO55/'Indice PondENGHO'!BO43-1</f>
        <v>0.48870955869269661</v>
      </c>
      <c r="BQ57" s="11">
        <f>+'Indice PondENGHO'!BP55/'Indice PondENGHO'!BP43-1</f>
        <v>0.48356154971036802</v>
      </c>
      <c r="BR57" s="10">
        <f>+'Indice PondENGHO'!BQ55/'Indice PondENGHO'!BQ43-1</f>
        <v>0.50050489495850514</v>
      </c>
      <c r="BS57" s="3">
        <f>+'Indice PondENGHO'!BR55/'Indice PondENGHO'!BR43-1</f>
        <v>0.46254984432247959</v>
      </c>
      <c r="BT57" s="3">
        <f>+'Indice PondENGHO'!BS55/'Indice PondENGHO'!BS43-1</f>
        <v>0.70092505424564799</v>
      </c>
      <c r="BU57" s="3">
        <f>+'Indice PondENGHO'!BT55/'Indice PondENGHO'!BT43-1</f>
        <v>0.26365212486987133</v>
      </c>
      <c r="BV57" s="3">
        <f>+'Indice PondENGHO'!BU55/'Indice PondENGHO'!BU43-1</f>
        <v>0.51323889492464292</v>
      </c>
      <c r="BW57" s="3">
        <f>+'Indice PondENGHO'!BV55/'Indice PondENGHO'!BV43-1</f>
        <v>0.50328370327379601</v>
      </c>
      <c r="BX57" s="3">
        <f>+'Indice PondENGHO'!BW55/'Indice PondENGHO'!BW43-1</f>
        <v>0.60249214860422762</v>
      </c>
      <c r="BY57" s="3">
        <f>+'Indice PondENGHO'!BX55/'Indice PondENGHO'!BX43-1</f>
        <v>0.19742619068639633</v>
      </c>
      <c r="BZ57" s="3">
        <f>+'Indice PondENGHO'!BY55/'Indice PondENGHO'!BY43-1</f>
        <v>0.51576219500497467</v>
      </c>
      <c r="CA57" s="3">
        <f>+'Indice PondENGHO'!BZ55/'Indice PondENGHO'!BZ43-1</f>
        <v>0.37960680419749182</v>
      </c>
      <c r="CB57" s="3">
        <f>+'Indice PondENGHO'!CA55/'Indice PondENGHO'!CA43-1</f>
        <v>0.48880796056488385</v>
      </c>
      <c r="CC57" s="11">
        <f>+'Indice PondENGHO'!CB55/'Indice PondENGHO'!CB43-1</f>
        <v>0.32278406234422596</v>
      </c>
      <c r="CD57" s="3">
        <f>+'Indice PondENGHO'!CC55/'Indice PondENGHO'!CC43-1</f>
        <v>0.48763223224760988</v>
      </c>
      <c r="CE57" s="3">
        <f>+'Indice PondENGHO'!CD55/'Indice PondENGHO'!CD43-1</f>
        <v>0.48763232972447978</v>
      </c>
      <c r="CF57" s="3">
        <f>+'[3]Infla Interanual PondENGHO'!CD57</f>
        <v>0.48822752846235073</v>
      </c>
      <c r="CG57" s="3"/>
      <c r="CI57" s="72">
        <f t="shared" si="8"/>
        <v>9.8376621323550406E-3</v>
      </c>
      <c r="CJ57" s="72">
        <f t="shared" si="3"/>
        <v>9.8376621323550406E-3</v>
      </c>
      <c r="CK57" s="72">
        <f t="shared" si="9"/>
        <v>0</v>
      </c>
      <c r="CL57" s="72"/>
      <c r="CM57" s="72"/>
      <c r="CN57" s="72">
        <f>+'[3]Infla Interanual PondENGHO'!CF57</f>
        <v>9.7318894754423457E-3</v>
      </c>
      <c r="CP57" s="72">
        <f t="shared" si="17"/>
        <v>1.0577265691269488E-4</v>
      </c>
      <c r="CT57" s="73">
        <f t="shared" si="10"/>
        <v>0.49339921184272306</v>
      </c>
      <c r="CU57" s="73">
        <f t="shared" si="11"/>
        <v>0.48928262474678075</v>
      </c>
      <c r="CV57" s="73">
        <f t="shared" si="12"/>
        <v>0.48820466548478558</v>
      </c>
      <c r="CW57" s="73">
        <f t="shared" si="13"/>
        <v>0.48870955869269661</v>
      </c>
      <c r="CX57" s="73">
        <f t="shared" si="14"/>
        <v>0.48356154971036802</v>
      </c>
      <c r="CY57" s="74">
        <f>+'[3]Infla Interanual PondENGHO'!BL57</f>
        <v>0.49389931556011057</v>
      </c>
      <c r="CZ57" s="74">
        <f>+'[3]Infla Interanual PondENGHO'!BM57</f>
        <v>0.4898653849212411</v>
      </c>
      <c r="DA57" s="74">
        <f>+'[3]Infla Interanual PondENGHO'!BN57</f>
        <v>0.4888267927440868</v>
      </c>
      <c r="DB57" s="74">
        <f>+'[3]Infla Interanual PondENGHO'!BO57</f>
        <v>0.48931792605307156</v>
      </c>
      <c r="DC57" s="74">
        <f>+'[3]Infla Interanual PondENGHO'!BP57</f>
        <v>0.48416742608466823</v>
      </c>
      <c r="DE57" s="3">
        <f t="shared" si="18"/>
        <v>-5.0010371738751225E-4</v>
      </c>
      <c r="DF57" s="3">
        <f t="shared" si="19"/>
        <v>-5.8276017446035056E-4</v>
      </c>
      <c r="DG57" s="3">
        <f t="shared" si="19"/>
        <v>-6.2212725930121948E-4</v>
      </c>
      <c r="DH57" s="3">
        <f t="shared" si="19"/>
        <v>-6.0836736037495065E-4</v>
      </c>
      <c r="DI57" s="3">
        <f t="shared" si="20"/>
        <v>-6.0587637430020713E-4</v>
      </c>
      <c r="DJ57" s="3">
        <f t="shared" si="15"/>
        <v>-5.9519873787095001E-4</v>
      </c>
    </row>
    <row r="58" spans="1:114" x14ac:dyDescent="0.25">
      <c r="A58" s="2">
        <f t="shared" si="0"/>
        <v>44348</v>
      </c>
      <c r="B58" s="1">
        <f t="shared" si="2"/>
        <v>6</v>
      </c>
      <c r="C58" s="1">
        <v>2021</v>
      </c>
      <c r="D58" s="10">
        <f>+'Indice PondENGHO'!D56/'Indice PondENGHO'!D44-1</f>
        <v>0.53880822381202464</v>
      </c>
      <c r="E58" s="3">
        <f>+'Indice PondENGHO'!E56/'Indice PondENGHO'!E44-1</f>
        <v>0.49029392574981223</v>
      </c>
      <c r="F58" s="3">
        <f>+'Indice PondENGHO'!F56/'Indice PondENGHO'!F44-1</f>
        <v>0.64691385077756358</v>
      </c>
      <c r="G58" s="3">
        <f>+'Indice PondENGHO'!G56/'Indice PondENGHO'!G44-1</f>
        <v>0.2870205487235673</v>
      </c>
      <c r="H58" s="3">
        <f>+'Indice PondENGHO'!H56/'Indice PondENGHO'!H44-1</f>
        <v>0.49602660958443767</v>
      </c>
      <c r="I58" s="3">
        <f>+'Indice PondENGHO'!I56/'Indice PondENGHO'!I44-1</f>
        <v>0.53386843177762344</v>
      </c>
      <c r="J58" s="3">
        <f>+'Indice PondENGHO'!J56/'Indice PondENGHO'!J44-1</f>
        <v>0.62752523021884588</v>
      </c>
      <c r="K58" s="3">
        <f>+'Indice PondENGHO'!K56/'Indice PondENGHO'!K44-1</f>
        <v>0.28483280966721281</v>
      </c>
      <c r="L58" s="3">
        <f>+'Indice PondENGHO'!L56/'Indice PondENGHO'!L44-1</f>
        <v>0.4818092850566662</v>
      </c>
      <c r="M58" s="3">
        <f>+'Indice PondENGHO'!M56/'Indice PondENGHO'!M44-1</f>
        <v>0.39030417207665069</v>
      </c>
      <c r="N58" s="3">
        <f>+'Indice PondENGHO'!N56/'Indice PondENGHO'!N44-1</f>
        <v>0.50266764805019948</v>
      </c>
      <c r="O58" s="11">
        <f>+'Indice PondENGHO'!O56/'Indice PondENGHO'!O44-1</f>
        <v>0.33638184860386655</v>
      </c>
      <c r="P58" s="10">
        <f>+'Indice PondENGHO'!P56/'Indice PondENGHO'!P44-1</f>
        <v>0.53550108927786599</v>
      </c>
      <c r="Q58" s="3">
        <f>+'Indice PondENGHO'!Q56/'Indice PondENGHO'!Q44-1</f>
        <v>0.48722542670962055</v>
      </c>
      <c r="R58" s="3">
        <f>+'Indice PondENGHO'!R56/'Indice PondENGHO'!R44-1</f>
        <v>0.64927879423381962</v>
      </c>
      <c r="S58" s="3">
        <f>+'Indice PondENGHO'!S56/'Indice PondENGHO'!S44-1</f>
        <v>0.28559061446911427</v>
      </c>
      <c r="T58" s="3">
        <f>+'Indice PondENGHO'!T56/'Indice PondENGHO'!T44-1</f>
        <v>0.49966416694020777</v>
      </c>
      <c r="U58" s="3">
        <f>+'Indice PondENGHO'!U56/'Indice PondENGHO'!U44-1</f>
        <v>0.52821303413820275</v>
      </c>
      <c r="V58" s="3">
        <f>+'Indice PondENGHO'!V56/'Indice PondENGHO'!V44-1</f>
        <v>0.62768056887994672</v>
      </c>
      <c r="W58" s="3">
        <f>+'Indice PondENGHO'!W56/'Indice PondENGHO'!W44-1</f>
        <v>0.28065838542753818</v>
      </c>
      <c r="X58" s="3">
        <f>+'Indice PondENGHO'!X56/'Indice PondENGHO'!X44-1</f>
        <v>0.48746855665791466</v>
      </c>
      <c r="Y58" s="3">
        <f>+'Indice PondENGHO'!Y56/'Indice PondENGHO'!Y44-1</f>
        <v>0.39562580700628724</v>
      </c>
      <c r="Z58" s="3">
        <f>+'Indice PondENGHO'!Z56/'Indice PondENGHO'!Z44-1</f>
        <v>0.50478434192888288</v>
      </c>
      <c r="AA58" s="11">
        <f>+'Indice PondENGHO'!AA56/'Indice PondENGHO'!AA44-1</f>
        <v>0.34049222567166493</v>
      </c>
      <c r="AB58" s="10">
        <f>+'Indice PondENGHO'!AB56/'Indice PondENGHO'!AB44-1</f>
        <v>0.53386418415250247</v>
      </c>
      <c r="AC58" s="3">
        <f>+'Indice PondENGHO'!AC56/'Indice PondENGHO'!AC44-1</f>
        <v>0.48786196983902208</v>
      </c>
      <c r="AD58" s="3">
        <f>+'Indice PondENGHO'!AD56/'Indice PondENGHO'!AD44-1</f>
        <v>0.65007751319246565</v>
      </c>
      <c r="AE58" s="3">
        <f>+'Indice PondENGHO'!AE56/'Indice PondENGHO'!AE44-1</f>
        <v>0.28419673751807784</v>
      </c>
      <c r="AF58" s="3">
        <f>+'Indice PondENGHO'!AF56/'Indice PondENGHO'!AF44-1</f>
        <v>0.5002381011303616</v>
      </c>
      <c r="AG58" s="3">
        <f>+'Indice PondENGHO'!AG56/'Indice PondENGHO'!AG44-1</f>
        <v>0.52720767885431519</v>
      </c>
      <c r="AH58" s="3">
        <f>+'Indice PondENGHO'!AH56/'Indice PondENGHO'!AH44-1</f>
        <v>0.62860530546771631</v>
      </c>
      <c r="AI58" s="3">
        <f>+'Indice PondENGHO'!AI56/'Indice PondENGHO'!AI44-1</f>
        <v>0.27814157281183083</v>
      </c>
      <c r="AJ58" s="3">
        <f>+'Indice PondENGHO'!AJ56/'Indice PondENGHO'!AJ44-1</f>
        <v>0.49137327944343978</v>
      </c>
      <c r="AK58" s="3">
        <f>+'Indice PondENGHO'!AK56/'Indice PondENGHO'!AK44-1</f>
        <v>0.39698485487422142</v>
      </c>
      <c r="AL58" s="3">
        <f>+'Indice PondENGHO'!AL56/'Indice PondENGHO'!AL44-1</f>
        <v>0.50231580266920295</v>
      </c>
      <c r="AM58" s="11">
        <f>+'Indice PondENGHO'!AM56/'Indice PondENGHO'!AM44-1</f>
        <v>0.34200479265275763</v>
      </c>
      <c r="AN58" s="10">
        <f>+'Indice PondENGHO'!AN56/'Indice PondENGHO'!AN44-1</f>
        <v>0.53163147148239709</v>
      </c>
      <c r="AO58" s="3">
        <f>+'Indice PondENGHO'!AO56/'Indice PondENGHO'!AO44-1</f>
        <v>0.48609198589225722</v>
      </c>
      <c r="AP58" s="3">
        <f>+'Indice PondENGHO'!AP56/'Indice PondENGHO'!AP44-1</f>
        <v>0.65032447814267824</v>
      </c>
      <c r="AQ58" s="3">
        <f>+'Indice PondENGHO'!AQ56/'Indice PondENGHO'!AQ44-1</f>
        <v>0.28240070033475928</v>
      </c>
      <c r="AR58" s="3">
        <f>+'Indice PondENGHO'!AR56/'Indice PondENGHO'!AR44-1</f>
        <v>0.50096526897269378</v>
      </c>
      <c r="AS58" s="3">
        <f>+'Indice PondENGHO'!AS56/'Indice PondENGHO'!AS44-1</f>
        <v>0.51647579259268617</v>
      </c>
      <c r="AT58" s="3">
        <f>+'Indice PondENGHO'!AT56/'Indice PondENGHO'!AT44-1</f>
        <v>0.62594084182668852</v>
      </c>
      <c r="AU58" s="3">
        <f>+'Indice PondENGHO'!AU56/'Indice PondENGHO'!AU44-1</f>
        <v>0.27935427974783167</v>
      </c>
      <c r="AV58" s="3">
        <f>+'Indice PondENGHO'!AV56/'Indice PondENGHO'!AV44-1</f>
        <v>0.49064975631274454</v>
      </c>
      <c r="AW58" s="3">
        <f>+'Indice PondENGHO'!AW56/'Indice PondENGHO'!AW44-1</f>
        <v>0.39451953988035315</v>
      </c>
      <c r="AX58" s="3">
        <f>+'Indice PondENGHO'!AX56/'Indice PondENGHO'!AX44-1</f>
        <v>0.50201961682352336</v>
      </c>
      <c r="AY58" s="11">
        <f>+'Indice PondENGHO'!AY56/'Indice PondENGHO'!AY44-1</f>
        <v>0.34340159872865006</v>
      </c>
      <c r="AZ58" s="10">
        <f>+'Indice PondENGHO'!AZ56/'Indice PondENGHO'!AZ44-1</f>
        <v>0.52658718587855824</v>
      </c>
      <c r="BA58" s="3">
        <f>+'Indice PondENGHO'!BA56/'Indice PondENGHO'!BA44-1</f>
        <v>0.48318181124535919</v>
      </c>
      <c r="BB58" s="3">
        <f>+'Indice PondENGHO'!BB56/'Indice PondENGHO'!BB44-1</f>
        <v>0.65057937028392709</v>
      </c>
      <c r="BC58" s="3">
        <f>+'Indice PondENGHO'!BC56/'Indice PondENGHO'!BC44-1</f>
        <v>0.2786410242143027</v>
      </c>
      <c r="BD58" s="3">
        <f>+'Indice PondENGHO'!BD56/'Indice PondENGHO'!BD44-1</f>
        <v>0.50458634503105215</v>
      </c>
      <c r="BE58" s="3">
        <f>+'Indice PondENGHO'!BE56/'Indice PondENGHO'!BE44-1</f>
        <v>0.50730016494437269</v>
      </c>
      <c r="BF58" s="3">
        <f>+'Indice PondENGHO'!BF56/'Indice PondENGHO'!BF44-1</f>
        <v>0.62292049325782339</v>
      </c>
      <c r="BG58" s="3">
        <f>+'Indice PondENGHO'!BG56/'Indice PondENGHO'!BG44-1</f>
        <v>0.27763681738293289</v>
      </c>
      <c r="BH58" s="3">
        <f>+'Indice PondENGHO'!BH56/'Indice PondENGHO'!BH44-1</f>
        <v>0.49205277319272289</v>
      </c>
      <c r="BI58" s="3">
        <f>+'Indice PondENGHO'!BI56/'Indice PondENGHO'!BI44-1</f>
        <v>0.40127650343103105</v>
      </c>
      <c r="BJ58" s="3">
        <f>+'Indice PondENGHO'!BJ56/'Indice PondENGHO'!BJ44-1</f>
        <v>0.49989478485872385</v>
      </c>
      <c r="BK58" s="11">
        <f>+'Indice PondENGHO'!BK56/'Indice PondENGHO'!BK44-1</f>
        <v>0.35095945567879849</v>
      </c>
      <c r="BL58" s="2">
        <f t="shared" si="1"/>
        <v>44348</v>
      </c>
      <c r="BM58" s="10">
        <f>+'Indice PondENGHO'!BL56/'Indice PondENGHO'!BL44-1</f>
        <v>0.50948290576760691</v>
      </c>
      <c r="BN58" s="3">
        <f>+'Indice PondENGHO'!BM56/'Indice PondENGHO'!BM44-1</f>
        <v>0.50528051047138467</v>
      </c>
      <c r="BO58" s="3">
        <f>+'Indice PondENGHO'!BN56/'Indice PondENGHO'!BN44-1</f>
        <v>0.50364858573354199</v>
      </c>
      <c r="BP58" s="3">
        <f>+'Indice PondENGHO'!BO56/'Indice PondENGHO'!BO44-1</f>
        <v>0.5031999754154477</v>
      </c>
      <c r="BQ58" s="11">
        <f>+'Indice PondENGHO'!BP56/'Indice PondENGHO'!BP44-1</f>
        <v>0.49630855732340784</v>
      </c>
      <c r="BR58" s="10">
        <f>+'Indice PondENGHO'!BQ56/'Indice PondENGHO'!BQ44-1</f>
        <v>0.53296096492994405</v>
      </c>
      <c r="BS58" s="3">
        <f>+'Indice PondENGHO'!BR56/'Indice PondENGHO'!BR44-1</f>
        <v>0.48627959859826286</v>
      </c>
      <c r="BT58" s="3">
        <f>+'Indice PondENGHO'!BS56/'Indice PondENGHO'!BS44-1</f>
        <v>0.64970928303123188</v>
      </c>
      <c r="BU58" s="3">
        <f>+'Indice PondENGHO'!BT56/'Indice PondENGHO'!BT44-1</f>
        <v>0.28254198694757515</v>
      </c>
      <c r="BV58" s="3">
        <f>+'Indice PondENGHO'!BU56/'Indice PondENGHO'!BU44-1</f>
        <v>0.50175563984958216</v>
      </c>
      <c r="BW58" s="3">
        <f>+'Indice PondENGHO'!BV56/'Indice PondENGHO'!BV44-1</f>
        <v>0.51729986033046993</v>
      </c>
      <c r="BX58" s="3">
        <f>+'Indice PondENGHO'!BW56/'Indice PondENGHO'!BW44-1</f>
        <v>0.62568290096208701</v>
      </c>
      <c r="BY58" s="3">
        <f>+'Indice PondENGHO'!BX56/'Indice PondENGHO'!BX44-1</f>
        <v>0.27947072567638021</v>
      </c>
      <c r="BZ58" s="3">
        <f>+'Indice PondENGHO'!BY56/'Indice PondENGHO'!BY44-1</f>
        <v>0.48990407108574296</v>
      </c>
      <c r="CA58" s="3">
        <f>+'Indice PondENGHO'!BZ56/'Indice PondENGHO'!BZ44-1</f>
        <v>0.39752785369376142</v>
      </c>
      <c r="CB58" s="3">
        <f>+'Indice PondENGHO'!CA56/'Indice PondENGHO'!CA44-1</f>
        <v>0.50160508809244742</v>
      </c>
      <c r="CC58" s="11">
        <f>+'Indice PondENGHO'!CB56/'Indice PondENGHO'!CB44-1</f>
        <v>0.34484760786194268</v>
      </c>
      <c r="CD58" s="3">
        <f>+'Indice PondENGHO'!CC56/'Indice PondENGHO'!CC44-1</f>
        <v>0.50216550476287813</v>
      </c>
      <c r="CE58" s="3">
        <f>+'Indice PondENGHO'!CD56/'Indice PondENGHO'!CD44-1</f>
        <v>0.50216550476287813</v>
      </c>
      <c r="CF58" s="3">
        <f>+'[3]Infla Interanual PondENGHO'!CD58</f>
        <v>0.50219136507861961</v>
      </c>
      <c r="CG58" s="3"/>
      <c r="CI58" s="72">
        <f t="shared" si="8"/>
        <v>1.3174348444199069E-2</v>
      </c>
      <c r="CJ58" s="72">
        <f t="shared" si="3"/>
        <v>1.3174348444199069E-2</v>
      </c>
      <c r="CK58" s="72">
        <f t="shared" si="9"/>
        <v>0</v>
      </c>
      <c r="CL58" s="72"/>
      <c r="CM58" s="72"/>
      <c r="CN58" s="72">
        <f>+'[3]Infla Interanual PondENGHO'!CF58</f>
        <v>1.2983857234744489E-2</v>
      </c>
      <c r="CP58" s="72">
        <f t="shared" si="17"/>
        <v>1.9049120945457965E-4</v>
      </c>
      <c r="CT58" s="73">
        <f t="shared" si="10"/>
        <v>0.50948290576760691</v>
      </c>
      <c r="CU58" s="73">
        <f t="shared" si="11"/>
        <v>0.50528051047138467</v>
      </c>
      <c r="CV58" s="73">
        <f t="shared" si="12"/>
        <v>0.50364858573354199</v>
      </c>
      <c r="CW58" s="73">
        <f t="shared" si="13"/>
        <v>0.5031999754154477</v>
      </c>
      <c r="CX58" s="73">
        <f t="shared" si="14"/>
        <v>0.49630855732340784</v>
      </c>
      <c r="CY58" s="74">
        <f>+'[3]Infla Interanual PondENGHO'!BL58</f>
        <v>0.50938465697867086</v>
      </c>
      <c r="CZ58" s="74">
        <f>+'[3]Infla Interanual PondENGHO'!BM58</f>
        <v>0.5052645737913799</v>
      </c>
      <c r="DA58" s="74">
        <f>+'[3]Infla Interanual PondENGHO'!BN58</f>
        <v>0.50365504090684898</v>
      </c>
      <c r="DB58" s="74">
        <f>+'[3]Infla Interanual PondENGHO'!BO58</f>
        <v>0.50324846228402698</v>
      </c>
      <c r="DC58" s="74">
        <f>+'[3]Infla Interanual PondENGHO'!BP58</f>
        <v>0.49640079974392637</v>
      </c>
      <c r="DE58" s="3">
        <f t="shared" si="18"/>
        <v>9.8248788936050602E-5</v>
      </c>
      <c r="DF58" s="3">
        <f t="shared" si="19"/>
        <v>1.5936680004768888E-5</v>
      </c>
      <c r="DG58" s="3">
        <f t="shared" si="19"/>
        <v>-6.455173306996187E-6</v>
      </c>
      <c r="DH58" s="3">
        <f t="shared" si="19"/>
        <v>-4.8486868579278308E-5</v>
      </c>
      <c r="DI58" s="3">
        <f t="shared" si="20"/>
        <v>-9.2242420518529045E-5</v>
      </c>
      <c r="DJ58" s="3">
        <f t="shared" si="15"/>
        <v>-2.586031574147718E-5</v>
      </c>
    </row>
    <row r="59" spans="1:114" x14ac:dyDescent="0.25">
      <c r="A59" s="2">
        <f t="shared" si="0"/>
        <v>44378</v>
      </c>
      <c r="B59" s="1">
        <f t="shared" si="2"/>
        <v>7</v>
      </c>
      <c r="C59" s="1">
        <v>2021</v>
      </c>
      <c r="D59" s="10">
        <f>+'Indice PondENGHO'!D57/'Indice PondENGHO'!D45-1</f>
        <v>0.57025316679765781</v>
      </c>
      <c r="E59" s="3">
        <f>+'Indice PondENGHO'!E57/'Indice PondENGHO'!E45-1</f>
        <v>0.51449404070529159</v>
      </c>
      <c r="F59" s="3">
        <f>+'Indice PondENGHO'!F57/'Indice PondENGHO'!F45-1</f>
        <v>0.61142431239535777</v>
      </c>
      <c r="G59" s="3">
        <f>+'Indice PondENGHO'!G57/'Indice PondENGHO'!G45-1</f>
        <v>0.30641338789168659</v>
      </c>
      <c r="H59" s="3">
        <f>+'Indice PondENGHO'!H57/'Indice PondENGHO'!H45-1</f>
        <v>0.48198947120522395</v>
      </c>
      <c r="I59" s="3">
        <f>+'Indice PondENGHO'!I57/'Indice PondENGHO'!I45-1</f>
        <v>0.5597824239935727</v>
      </c>
      <c r="J59" s="3">
        <f>+'Indice PondENGHO'!J57/'Indice PondENGHO'!J45-1</f>
        <v>0.63570561003102921</v>
      </c>
      <c r="K59" s="3">
        <f>+'Indice PondENGHO'!K57/'Indice PondENGHO'!K45-1</f>
        <v>0.2842864919120438</v>
      </c>
      <c r="L59" s="3">
        <f>+'Indice PondENGHO'!L57/'Indice PondENGHO'!L45-1</f>
        <v>0.47593077041787279</v>
      </c>
      <c r="M59" s="3">
        <f>+'Indice PondENGHO'!M57/'Indice PondENGHO'!M45-1</f>
        <v>0.41851367591924138</v>
      </c>
      <c r="N59" s="3">
        <f>+'Indice PondENGHO'!N57/'Indice PondENGHO'!N45-1</f>
        <v>0.54268541122344605</v>
      </c>
      <c r="O59" s="11">
        <f>+'Indice PondENGHO'!O57/'Indice PondENGHO'!O45-1</f>
        <v>0.34699347748892673</v>
      </c>
      <c r="P59" s="10">
        <f>+'Indice PondENGHO'!P57/'Indice PondENGHO'!P45-1</f>
        <v>0.56744283951616459</v>
      </c>
      <c r="Q59" s="3">
        <f>+'Indice PondENGHO'!Q57/'Indice PondENGHO'!Q45-1</f>
        <v>0.5121262744299877</v>
      </c>
      <c r="R59" s="3">
        <f>+'Indice PondENGHO'!R57/'Indice PondENGHO'!R45-1</f>
        <v>0.61511664629380602</v>
      </c>
      <c r="S59" s="3">
        <f>+'Indice PondENGHO'!S57/'Indice PondENGHO'!S45-1</f>
        <v>0.30721943340989277</v>
      </c>
      <c r="T59" s="3">
        <f>+'Indice PondENGHO'!T57/'Indice PondENGHO'!T45-1</f>
        <v>0.48415794358312603</v>
      </c>
      <c r="U59" s="3">
        <f>+'Indice PondENGHO'!U57/'Indice PondENGHO'!U45-1</f>
        <v>0.55351908330395427</v>
      </c>
      <c r="V59" s="3">
        <f>+'Indice PondENGHO'!V57/'Indice PondENGHO'!V45-1</f>
        <v>0.63558964657259964</v>
      </c>
      <c r="W59" s="3">
        <f>+'Indice PondENGHO'!W57/'Indice PondENGHO'!W45-1</f>
        <v>0.27727967874793991</v>
      </c>
      <c r="X59" s="3">
        <f>+'Indice PondENGHO'!X57/'Indice PondENGHO'!X45-1</f>
        <v>0.48130934209626286</v>
      </c>
      <c r="Y59" s="3">
        <f>+'Indice PondENGHO'!Y57/'Indice PondENGHO'!Y45-1</f>
        <v>0.43176933252636585</v>
      </c>
      <c r="Z59" s="3">
        <f>+'Indice PondENGHO'!Z57/'Indice PondENGHO'!Z45-1</f>
        <v>0.5460262848979669</v>
      </c>
      <c r="AA59" s="11">
        <f>+'Indice PondENGHO'!AA57/'Indice PondENGHO'!AA45-1</f>
        <v>0.35132835018854869</v>
      </c>
      <c r="AB59" s="10">
        <f>+'Indice PondENGHO'!AB57/'Indice PondENGHO'!AB45-1</f>
        <v>0.56598761287931154</v>
      </c>
      <c r="AC59" s="3">
        <f>+'Indice PondENGHO'!AC57/'Indice PondENGHO'!AC45-1</f>
        <v>0.51243356102064008</v>
      </c>
      <c r="AD59" s="3">
        <f>+'Indice PondENGHO'!AD57/'Indice PondENGHO'!AD45-1</f>
        <v>0.61564612413095188</v>
      </c>
      <c r="AE59" s="3">
        <f>+'Indice PondENGHO'!AE57/'Indice PondENGHO'!AE45-1</f>
        <v>0.30642908328864893</v>
      </c>
      <c r="AF59" s="3">
        <f>+'Indice PondENGHO'!AF57/'Indice PondENGHO'!AF45-1</f>
        <v>0.48436934951759381</v>
      </c>
      <c r="AG59" s="3">
        <f>+'Indice PondENGHO'!AG57/'Indice PondENGHO'!AG45-1</f>
        <v>0.55313860636251611</v>
      </c>
      <c r="AH59" s="3">
        <f>+'Indice PondENGHO'!AH57/'Indice PondENGHO'!AH45-1</f>
        <v>0.63734382022837055</v>
      </c>
      <c r="AI59" s="3">
        <f>+'Indice PondENGHO'!AI57/'Indice PondENGHO'!AI45-1</f>
        <v>0.2737785917779163</v>
      </c>
      <c r="AJ59" s="3">
        <f>+'Indice PondENGHO'!AJ57/'Indice PondENGHO'!AJ45-1</f>
        <v>0.48458414399672267</v>
      </c>
      <c r="AK59" s="3">
        <f>+'Indice PondENGHO'!AK57/'Indice PondENGHO'!AK45-1</f>
        <v>0.43480928593582902</v>
      </c>
      <c r="AL59" s="3">
        <f>+'Indice PondENGHO'!AL57/'Indice PondENGHO'!AL45-1</f>
        <v>0.54419757072196107</v>
      </c>
      <c r="AM59" s="11">
        <f>+'Indice PondENGHO'!AM57/'Indice PondENGHO'!AM45-1</f>
        <v>0.35306849758270675</v>
      </c>
      <c r="AN59" s="10">
        <f>+'Indice PondENGHO'!AN57/'Indice PondENGHO'!AN45-1</f>
        <v>0.56377253821067108</v>
      </c>
      <c r="AO59" s="3">
        <f>+'Indice PondENGHO'!AO57/'Indice PondENGHO'!AO45-1</f>
        <v>0.51069424371076289</v>
      </c>
      <c r="AP59" s="3">
        <f>+'Indice PondENGHO'!AP57/'Indice PondENGHO'!AP45-1</f>
        <v>0.6180872642855042</v>
      </c>
      <c r="AQ59" s="3">
        <f>+'Indice PondENGHO'!AQ57/'Indice PondENGHO'!AQ45-1</f>
        <v>0.30580679837014824</v>
      </c>
      <c r="AR59" s="3">
        <f>+'Indice PondENGHO'!AR57/'Indice PondENGHO'!AR45-1</f>
        <v>0.48456504282003032</v>
      </c>
      <c r="AS59" s="3">
        <f>+'Indice PondENGHO'!AS57/'Indice PondENGHO'!AS45-1</f>
        <v>0.54072725561688917</v>
      </c>
      <c r="AT59" s="3">
        <f>+'Indice PondENGHO'!AT57/'Indice PondENGHO'!AT45-1</f>
        <v>0.63368595994056087</v>
      </c>
      <c r="AU59" s="3">
        <f>+'Indice PondENGHO'!AU57/'Indice PondENGHO'!AU45-1</f>
        <v>0.27437824620943974</v>
      </c>
      <c r="AV59" s="3">
        <f>+'Indice PondENGHO'!AV57/'Indice PondENGHO'!AV45-1</f>
        <v>0.48617837083729931</v>
      </c>
      <c r="AW59" s="3">
        <f>+'Indice PondENGHO'!AW57/'Indice PondENGHO'!AW45-1</f>
        <v>0.43262170737121841</v>
      </c>
      <c r="AX59" s="3">
        <f>+'Indice PondENGHO'!AX57/'Indice PondENGHO'!AX45-1</f>
        <v>0.5449062979883712</v>
      </c>
      <c r="AY59" s="11">
        <f>+'Indice PondENGHO'!AY57/'Indice PondENGHO'!AY45-1</f>
        <v>0.35465420545226256</v>
      </c>
      <c r="AZ59" s="10">
        <f>+'Indice PondENGHO'!AZ57/'Indice PondENGHO'!AZ45-1</f>
        <v>0.55891372208231016</v>
      </c>
      <c r="BA59" s="3">
        <f>+'Indice PondENGHO'!BA57/'Indice PondENGHO'!BA45-1</f>
        <v>0.5085425422301153</v>
      </c>
      <c r="BB59" s="3">
        <f>+'Indice PondENGHO'!BB57/'Indice PondENGHO'!BB45-1</f>
        <v>0.62021552859705698</v>
      </c>
      <c r="BC59" s="3">
        <f>+'Indice PondENGHO'!BC57/'Indice PondENGHO'!BC45-1</f>
        <v>0.30500659716549561</v>
      </c>
      <c r="BD59" s="3">
        <f>+'Indice PondENGHO'!BD57/'Indice PondENGHO'!BD45-1</f>
        <v>0.48568380555064783</v>
      </c>
      <c r="BE59" s="3">
        <f>+'Indice PondENGHO'!BE57/'Indice PondENGHO'!BE45-1</f>
        <v>0.53036115034480091</v>
      </c>
      <c r="BF59" s="3">
        <f>+'Indice PondENGHO'!BF57/'Indice PondENGHO'!BF45-1</f>
        <v>0.63018082552642607</v>
      </c>
      <c r="BG59" s="3">
        <f>+'Indice PondENGHO'!BG57/'Indice PondENGHO'!BG45-1</f>
        <v>0.27096581391965757</v>
      </c>
      <c r="BH59" s="3">
        <f>+'Indice PondENGHO'!BH57/'Indice PondENGHO'!BH45-1</f>
        <v>0.48962580919139675</v>
      </c>
      <c r="BI59" s="3">
        <f>+'Indice PondENGHO'!BI57/'Indice PondENGHO'!BI45-1</f>
        <v>0.44643085455618081</v>
      </c>
      <c r="BJ59" s="3">
        <f>+'Indice PondENGHO'!BJ57/'Indice PondENGHO'!BJ45-1</f>
        <v>0.5448181588265566</v>
      </c>
      <c r="BK59" s="11">
        <f>+'Indice PondENGHO'!BK57/'Indice PondENGHO'!BK45-1</f>
        <v>0.36268533046258367</v>
      </c>
      <c r="BL59" s="2">
        <f t="shared" si="1"/>
        <v>44378</v>
      </c>
      <c r="BM59" s="10">
        <f>+'Indice PondENGHO'!BL57/'Indice PondENGHO'!BL45-1</f>
        <v>0.52582402415906659</v>
      </c>
      <c r="BN59" s="3">
        <f>+'Indice PondENGHO'!BM57/'Indice PondENGHO'!BM45-1</f>
        <v>0.52124507019048449</v>
      </c>
      <c r="BO59" s="3">
        <f>+'Indice PondENGHO'!BN57/'Indice PondENGHO'!BN45-1</f>
        <v>0.5196873122835739</v>
      </c>
      <c r="BP59" s="3">
        <f>+'Indice PondENGHO'!BO57/'Indice PondENGHO'!BO45-1</f>
        <v>0.51867034218202779</v>
      </c>
      <c r="BQ59" s="11">
        <f>+'Indice PondENGHO'!BP57/'Indice PondENGHO'!BP45-1</f>
        <v>0.51175549420444066</v>
      </c>
      <c r="BR59" s="10">
        <f>+'Indice PondENGHO'!BQ57/'Indice PondENGHO'!BQ45-1</f>
        <v>0.56497701115381305</v>
      </c>
      <c r="BS59" s="3">
        <f>+'Indice PondENGHO'!BR57/'Indice PondENGHO'!BR45-1</f>
        <v>0.51111074695439584</v>
      </c>
      <c r="BT59" s="3">
        <f>+'Indice PondENGHO'!BS57/'Indice PondENGHO'!BS45-1</f>
        <v>0.61683164757237474</v>
      </c>
      <c r="BU59" s="3">
        <f>+'Indice PondENGHO'!BT57/'Indice PondENGHO'!BT45-1</f>
        <v>0.30595186532201835</v>
      </c>
      <c r="BV59" s="3">
        <f>+'Indice PondENGHO'!BU57/'Indice PondENGHO'!BU45-1</f>
        <v>0.48472091038847931</v>
      </c>
      <c r="BW59" s="3">
        <f>+'Indice PondENGHO'!BV57/'Indice PondENGHO'!BV45-1</f>
        <v>0.54161818130489103</v>
      </c>
      <c r="BX59" s="3">
        <f>+'Indice PondENGHO'!BW57/'Indice PondENGHO'!BW45-1</f>
        <v>0.63347872878791023</v>
      </c>
      <c r="BY59" s="3">
        <f>+'Indice PondENGHO'!BX57/'Indice PondENGHO'!BX45-1</f>
        <v>0.27490265248339574</v>
      </c>
      <c r="BZ59" s="3">
        <f>+'Indice PondENGHO'!BY57/'Indice PondENGHO'!BY45-1</f>
        <v>0.48542273984059991</v>
      </c>
      <c r="CA59" s="3">
        <f>+'Indice PondENGHO'!BZ57/'Indice PondENGHO'!BZ45-1</f>
        <v>0.43751280728505848</v>
      </c>
      <c r="CB59" s="3">
        <f>+'Indice PondENGHO'!CA57/'Indice PondENGHO'!CA45-1</f>
        <v>0.54472036142320812</v>
      </c>
      <c r="CC59" s="11">
        <f>+'Indice PondENGHO'!CB57/'Indice PondENGHO'!CB45-1</f>
        <v>0.35612487220730227</v>
      </c>
      <c r="CD59" s="3">
        <f>+'Indice PondENGHO'!CC57/'Indice PondENGHO'!CC45-1</f>
        <v>0.51791746363347424</v>
      </c>
      <c r="CE59" s="3">
        <f>+'Indice PondENGHO'!CD57/'Indice PondENGHO'!CD45-1</f>
        <v>0.51791751145771658</v>
      </c>
      <c r="CF59" s="3">
        <f>+'[3]Infla Interanual PondENGHO'!CD59</f>
        <v>0.51750656972263243</v>
      </c>
      <c r="CG59" s="3"/>
      <c r="CI59" s="72">
        <f t="shared" si="8"/>
        <v>1.406852995462593E-2</v>
      </c>
      <c r="CJ59" s="72">
        <f t="shared" si="3"/>
        <v>1.406852995462593E-2</v>
      </c>
      <c r="CK59" s="72">
        <f t="shared" si="9"/>
        <v>0</v>
      </c>
      <c r="CL59" s="72"/>
      <c r="CM59" s="72"/>
      <c r="CN59" s="72">
        <f>+'[3]Infla Interanual PondENGHO'!CF59</f>
        <v>1.3715265396103682E-2</v>
      </c>
      <c r="CP59" s="72">
        <f t="shared" si="17"/>
        <v>3.5326455852224825E-4</v>
      </c>
      <c r="CT59" s="73">
        <f t="shared" si="10"/>
        <v>0.52582402415906659</v>
      </c>
      <c r="CU59" s="73">
        <f t="shared" si="11"/>
        <v>0.52124507019048449</v>
      </c>
      <c r="CV59" s="73">
        <f t="shared" si="12"/>
        <v>0.5196873122835739</v>
      </c>
      <c r="CW59" s="73">
        <f t="shared" si="13"/>
        <v>0.51867034218202779</v>
      </c>
      <c r="CX59" s="73">
        <f t="shared" si="14"/>
        <v>0.51175549420444066</v>
      </c>
      <c r="CY59" s="74">
        <f>+'[3]Infla Interanual PondENGHO'!BL59</f>
        <v>0.5252052477351592</v>
      </c>
      <c r="CZ59" s="74">
        <f>+'[3]Infla Interanual PondENGHO'!BM59</f>
        <v>0.52075060618750002</v>
      </c>
      <c r="DA59" s="74">
        <f>+'[3]Infla Interanual PondENGHO'!BN59</f>
        <v>0.5192307674506671</v>
      </c>
      <c r="DB59" s="74">
        <f>+'[3]Infla Interanual PondENGHO'!BO59</f>
        <v>0.51829197044765984</v>
      </c>
      <c r="DC59" s="74">
        <f>+'[3]Infla Interanual PondENGHO'!BP59</f>
        <v>0.51148998233905552</v>
      </c>
      <c r="DE59" s="3">
        <f t="shared" si="18"/>
        <v>6.1877642390739673E-4</v>
      </c>
      <c r="DF59" s="3">
        <f t="shared" si="19"/>
        <v>4.9446400298447379E-4</v>
      </c>
      <c r="DG59" s="3">
        <f t="shared" si="19"/>
        <v>4.5654483290680226E-4</v>
      </c>
      <c r="DH59" s="3">
        <f t="shared" si="19"/>
        <v>3.783717343679438E-4</v>
      </c>
      <c r="DI59" s="3">
        <f t="shared" si="20"/>
        <v>2.6551186538514848E-4</v>
      </c>
      <c r="DJ59" s="3">
        <f t="shared" si="15"/>
        <v>4.1094173508415821E-4</v>
      </c>
    </row>
    <row r="60" spans="1:114" x14ac:dyDescent="0.25">
      <c r="A60" s="2">
        <f t="shared" si="0"/>
        <v>44409</v>
      </c>
      <c r="B60" s="1">
        <f t="shared" si="2"/>
        <v>8</v>
      </c>
      <c r="C60" s="1">
        <v>2021</v>
      </c>
      <c r="D60" s="10">
        <f>+'Indice PondENGHO'!D58/'Indice PondENGHO'!D46-1</f>
        <v>0.54287546251380636</v>
      </c>
      <c r="E60" s="3">
        <f>+'Indice PondENGHO'!E58/'Indice PondENGHO'!E46-1</f>
        <v>0.52730033881319316</v>
      </c>
      <c r="F60" s="3">
        <f>+'Indice PondENGHO'!F58/'Indice PondENGHO'!F46-1</f>
        <v>0.63206200790946609</v>
      </c>
      <c r="G60" s="3">
        <f>+'Indice PondENGHO'!G58/'Indice PondENGHO'!G46-1</f>
        <v>0.29017247573449434</v>
      </c>
      <c r="H60" s="3">
        <f>+'Indice PondENGHO'!H58/'Indice PondENGHO'!H46-1</f>
        <v>0.48137831193286185</v>
      </c>
      <c r="I60" s="3">
        <f>+'Indice PondENGHO'!I58/'Indice PondENGHO'!I46-1</f>
        <v>0.58331779431652153</v>
      </c>
      <c r="J60" s="3">
        <f>+'Indice PondENGHO'!J58/'Indice PondENGHO'!J46-1</f>
        <v>0.62842599293936297</v>
      </c>
      <c r="K60" s="3">
        <f>+'Indice PondENGHO'!K58/'Indice PondENGHO'!K46-1</f>
        <v>0.27643360028955377</v>
      </c>
      <c r="L60" s="3">
        <f>+'Indice PondENGHO'!L58/'Indice PondENGHO'!L46-1</f>
        <v>0.48418014505383811</v>
      </c>
      <c r="M60" s="3">
        <f>+'Indice PondENGHO'!M58/'Indice PondENGHO'!M46-1</f>
        <v>0.46494526792445234</v>
      </c>
      <c r="N60" s="3">
        <f>+'Indice PondENGHO'!N58/'Indice PondENGHO'!N46-1</f>
        <v>0.55956995490855865</v>
      </c>
      <c r="O60" s="11">
        <f>+'Indice PondENGHO'!O58/'Indice PondENGHO'!O46-1</f>
        <v>0.35014799232168259</v>
      </c>
      <c r="P60" s="10">
        <f>+'Indice PondENGHO'!P58/'Indice PondENGHO'!P46-1</f>
        <v>0.53871429510435087</v>
      </c>
      <c r="Q60" s="3">
        <f>+'Indice PondENGHO'!Q58/'Indice PondENGHO'!Q46-1</f>
        <v>0.52308794317754082</v>
      </c>
      <c r="R60" s="3">
        <f>+'Indice PondENGHO'!R58/'Indice PondENGHO'!R46-1</f>
        <v>0.63331813376284551</v>
      </c>
      <c r="S60" s="3">
        <f>+'Indice PondENGHO'!S58/'Indice PondENGHO'!S46-1</f>
        <v>0.29041320303096074</v>
      </c>
      <c r="T60" s="3">
        <f>+'Indice PondENGHO'!T58/'Indice PondENGHO'!T46-1</f>
        <v>0.48219762356027296</v>
      </c>
      <c r="U60" s="3">
        <f>+'Indice PondENGHO'!U58/'Indice PondENGHO'!U46-1</f>
        <v>0.57876503421014558</v>
      </c>
      <c r="V60" s="3">
        <f>+'Indice PondENGHO'!V58/'Indice PondENGHO'!V46-1</f>
        <v>0.62885237252552795</v>
      </c>
      <c r="W60" s="3">
        <f>+'Indice PondENGHO'!W58/'Indice PondENGHO'!W46-1</f>
        <v>0.27037827707726469</v>
      </c>
      <c r="X60" s="3">
        <f>+'Indice PondENGHO'!X58/'Indice PondENGHO'!X46-1</f>
        <v>0.48740369558863716</v>
      </c>
      <c r="Y60" s="3">
        <f>+'Indice PondENGHO'!Y58/'Indice PondENGHO'!Y46-1</f>
        <v>0.47881514654026125</v>
      </c>
      <c r="Z60" s="3">
        <f>+'Indice PondENGHO'!Z58/'Indice PondENGHO'!Z46-1</f>
        <v>0.56232065625097394</v>
      </c>
      <c r="AA60" s="11">
        <f>+'Indice PondENGHO'!AA58/'Indice PondENGHO'!AA46-1</f>
        <v>0.35243583915399057</v>
      </c>
      <c r="AB60" s="10">
        <f>+'Indice PondENGHO'!AB58/'Indice PondENGHO'!AB46-1</f>
        <v>0.53637962894065594</v>
      </c>
      <c r="AC60" s="3">
        <f>+'Indice PondENGHO'!AC58/'Indice PondENGHO'!AC46-1</f>
        <v>0.52381673530415429</v>
      </c>
      <c r="AD60" s="3">
        <f>+'Indice PondENGHO'!AD58/'Indice PondENGHO'!AD46-1</f>
        <v>0.63264507206455511</v>
      </c>
      <c r="AE60" s="3">
        <f>+'Indice PondENGHO'!AE58/'Indice PondENGHO'!AE46-1</f>
        <v>0.28866977458245713</v>
      </c>
      <c r="AF60" s="3">
        <f>+'Indice PondENGHO'!AF58/'Indice PondENGHO'!AF46-1</f>
        <v>0.48197822741016605</v>
      </c>
      <c r="AG60" s="3">
        <f>+'Indice PondENGHO'!AG58/'Indice PondENGHO'!AG46-1</f>
        <v>0.57913086966025684</v>
      </c>
      <c r="AH60" s="3">
        <f>+'Indice PondENGHO'!AH58/'Indice PondENGHO'!AH46-1</f>
        <v>0.63098944809746893</v>
      </c>
      <c r="AI60" s="3">
        <f>+'Indice PondENGHO'!AI58/'Indice PondENGHO'!AI46-1</f>
        <v>0.26693257859158104</v>
      </c>
      <c r="AJ60" s="3">
        <f>+'Indice PondENGHO'!AJ58/'Indice PondENGHO'!AJ46-1</f>
        <v>0.48971215959071035</v>
      </c>
      <c r="AK60" s="3">
        <f>+'Indice PondENGHO'!AK58/'Indice PondENGHO'!AK46-1</f>
        <v>0.4829102013635298</v>
      </c>
      <c r="AL60" s="3">
        <f>+'Indice PondENGHO'!AL58/'Indice PondENGHO'!AL46-1</f>
        <v>0.56063130908348624</v>
      </c>
      <c r="AM60" s="11">
        <f>+'Indice PondENGHO'!AM58/'Indice PondENGHO'!AM46-1</f>
        <v>0.35371974608012779</v>
      </c>
      <c r="AN60" s="10">
        <f>+'Indice PondENGHO'!AN58/'Indice PondENGHO'!AN46-1</f>
        <v>0.53417020309354113</v>
      </c>
      <c r="AO60" s="3">
        <f>+'Indice PondENGHO'!AO58/'Indice PondENGHO'!AO46-1</f>
        <v>0.52160172670699967</v>
      </c>
      <c r="AP60" s="3">
        <f>+'Indice PondENGHO'!AP58/'Indice PondENGHO'!AP46-1</f>
        <v>0.63541009874783083</v>
      </c>
      <c r="AQ60" s="3">
        <f>+'Indice PondENGHO'!AQ58/'Indice PondENGHO'!AQ46-1</f>
        <v>0.29060158629445043</v>
      </c>
      <c r="AR60" s="3">
        <f>+'Indice PondENGHO'!AR58/'Indice PondENGHO'!AR46-1</f>
        <v>0.48194054011722032</v>
      </c>
      <c r="AS60" s="3">
        <f>+'Indice PondENGHO'!AS58/'Indice PondENGHO'!AS46-1</f>
        <v>0.56871391570931085</v>
      </c>
      <c r="AT60" s="3">
        <f>+'Indice PondENGHO'!AT58/'Indice PondENGHO'!AT46-1</f>
        <v>0.62792495593116193</v>
      </c>
      <c r="AU60" s="3">
        <f>+'Indice PondENGHO'!AU58/'Indice PondENGHO'!AU46-1</f>
        <v>0.26785365803471972</v>
      </c>
      <c r="AV60" s="3">
        <f>+'Indice PondENGHO'!AV58/'Indice PondENGHO'!AV46-1</f>
        <v>0.49003381660195244</v>
      </c>
      <c r="AW60" s="3">
        <f>+'Indice PondENGHO'!AW58/'Indice PondENGHO'!AW46-1</f>
        <v>0.47981777068047649</v>
      </c>
      <c r="AX60" s="3">
        <f>+'Indice PondENGHO'!AX58/'Indice PondENGHO'!AX46-1</f>
        <v>0.56075533571492175</v>
      </c>
      <c r="AY60" s="11">
        <f>+'Indice PondENGHO'!AY58/'Indice PondENGHO'!AY46-1</f>
        <v>0.35385806563286337</v>
      </c>
      <c r="AZ60" s="10">
        <f>+'Indice PondENGHO'!AZ58/'Indice PondENGHO'!AZ46-1</f>
        <v>0.5290581677009587</v>
      </c>
      <c r="BA60" s="3">
        <f>+'Indice PondENGHO'!BA58/'Indice PondENGHO'!BA46-1</f>
        <v>0.51818853563057288</v>
      </c>
      <c r="BB60" s="3">
        <f>+'Indice PondENGHO'!BB58/'Indice PondENGHO'!BB46-1</f>
        <v>0.63759917869955118</v>
      </c>
      <c r="BC60" s="3">
        <f>+'Indice PondENGHO'!BC58/'Indice PondENGHO'!BC46-1</f>
        <v>0.29458829219045457</v>
      </c>
      <c r="BD60" s="3">
        <f>+'Indice PondENGHO'!BD58/'Indice PondENGHO'!BD46-1</f>
        <v>0.48187933725854659</v>
      </c>
      <c r="BE60" s="3">
        <f>+'Indice PondENGHO'!BE58/'Indice PondENGHO'!BE46-1</f>
        <v>0.56030330515349402</v>
      </c>
      <c r="BF60" s="3">
        <f>+'Indice PondENGHO'!BF58/'Indice PondENGHO'!BF46-1</f>
        <v>0.62497661940728477</v>
      </c>
      <c r="BG60" s="3">
        <f>+'Indice PondENGHO'!BG58/'Indice PondENGHO'!BG46-1</f>
        <v>0.26390840915566072</v>
      </c>
      <c r="BH60" s="3">
        <f>+'Indice PondENGHO'!BH58/'Indice PondENGHO'!BH46-1</f>
        <v>0.49233580847080693</v>
      </c>
      <c r="BI60" s="3">
        <f>+'Indice PondENGHO'!BI58/'Indice PondENGHO'!BI46-1</f>
        <v>0.49397720396913636</v>
      </c>
      <c r="BJ60" s="3">
        <f>+'Indice PondENGHO'!BJ58/'Indice PondENGHO'!BJ46-1</f>
        <v>0.55979745928764446</v>
      </c>
      <c r="BK60" s="11">
        <f>+'Indice PondENGHO'!BK58/'Indice PondENGHO'!BK46-1</f>
        <v>0.35744470455205413</v>
      </c>
      <c r="BL60" s="2">
        <f t="shared" si="1"/>
        <v>44409</v>
      </c>
      <c r="BM60" s="10">
        <f>+'Indice PondENGHO'!BL58/'Indice PondENGHO'!BL46-1</f>
        <v>0.51809908349989553</v>
      </c>
      <c r="BN60" s="3">
        <f>+'Indice PondENGHO'!BM58/'Indice PondENGHO'!BM46-1</f>
        <v>0.51494557308731936</v>
      </c>
      <c r="BO60" s="3">
        <f>+'Indice PondENGHO'!BN58/'Indice PondENGHO'!BN46-1</f>
        <v>0.51442152767654536</v>
      </c>
      <c r="BP60" s="3">
        <f>+'Indice PondENGHO'!BO58/'Indice PondENGHO'!BO46-1</f>
        <v>0.51546508038012995</v>
      </c>
      <c r="BQ60" s="11">
        <f>+'Indice PondENGHO'!BP58/'Indice PondENGHO'!BP46-1</f>
        <v>0.51136138756086935</v>
      </c>
      <c r="BR60" s="10">
        <f>+'Indice PondENGHO'!BQ58/'Indice PondENGHO'!BQ46-1</f>
        <v>0.53587813733732736</v>
      </c>
      <c r="BS60" s="3">
        <f>+'Indice PondENGHO'!BR58/'Indice PondENGHO'!BR46-1</f>
        <v>0.5219771776931752</v>
      </c>
      <c r="BT60" s="3">
        <f>+'Indice PondENGHO'!BS58/'Indice PondENGHO'!BS46-1</f>
        <v>0.63471611202988565</v>
      </c>
      <c r="BU60" s="3">
        <f>+'Indice PondENGHO'!BT58/'Indice PondENGHO'!BT46-1</f>
        <v>0.29148094057169516</v>
      </c>
      <c r="BV60" s="3">
        <f>+'Indice PondENGHO'!BU58/'Indice PondENGHO'!BU46-1</f>
        <v>0.48190385395866175</v>
      </c>
      <c r="BW60" s="3">
        <f>+'Indice PondENGHO'!BV58/'Indice PondENGHO'!BV46-1</f>
        <v>0.56939392296312263</v>
      </c>
      <c r="BX60" s="3">
        <f>+'Indice PondENGHO'!BW58/'Indice PondENGHO'!BW46-1</f>
        <v>0.62754874243139191</v>
      </c>
      <c r="BY60" s="3">
        <f>+'Indice PondENGHO'!BX58/'Indice PondENGHO'!BX46-1</f>
        <v>0.26794435316468812</v>
      </c>
      <c r="BZ60" s="3">
        <f>+'Indice PondENGHO'!BY58/'Indice PondENGHO'!BY46-1</f>
        <v>0.4898454128740275</v>
      </c>
      <c r="CA60" s="3">
        <f>+'Indice PondENGHO'!BZ58/'Indice PondENGHO'!BZ46-1</f>
        <v>0.48494575381040828</v>
      </c>
      <c r="CB60" s="3">
        <f>+'Indice PondENGHO'!CA58/'Indice PondENGHO'!CA46-1</f>
        <v>0.5604493389271421</v>
      </c>
      <c r="CC60" s="11">
        <f>+'Indice PondENGHO'!CB58/'Indice PondENGHO'!CB46-1</f>
        <v>0.35459616279008199</v>
      </c>
      <c r="CD60" s="3">
        <f>+'Indice PondENGHO'!CC58/'Indice PondENGHO'!CC46-1</f>
        <v>0.51420805113317747</v>
      </c>
      <c r="CE60" s="3">
        <f>+'Indice PondENGHO'!CD58/'Indice PondENGHO'!CD46-1</f>
        <v>0.51420805113317747</v>
      </c>
      <c r="CF60" s="3">
        <f>+'[3]Infla Interanual PondENGHO'!CD60</f>
        <v>0.51397797550191604</v>
      </c>
      <c r="CG60" s="3"/>
      <c r="CI60" s="72">
        <f t="shared" si="8"/>
        <v>6.7376959390261781E-3</v>
      </c>
      <c r="CJ60" s="72">
        <f t="shared" si="3"/>
        <v>6.7376959390261781E-3</v>
      </c>
      <c r="CK60" s="72">
        <f t="shared" si="9"/>
        <v>0</v>
      </c>
      <c r="CL60" s="72"/>
      <c r="CM60" s="72"/>
      <c r="CN60" s="72">
        <f>+'[3]Infla Interanual PondENGHO'!CF60</f>
        <v>6.4162575295745317E-3</v>
      </c>
      <c r="CP60" s="72">
        <f t="shared" si="17"/>
        <v>3.2143840945164648E-4</v>
      </c>
      <c r="CT60" s="73">
        <f t="shared" si="10"/>
        <v>0.51809908349989553</v>
      </c>
      <c r="CU60" s="73">
        <f t="shared" si="11"/>
        <v>0.51494557308731936</v>
      </c>
      <c r="CV60" s="73">
        <f t="shared" si="12"/>
        <v>0.51442152767654536</v>
      </c>
      <c r="CW60" s="73">
        <f t="shared" si="13"/>
        <v>0.51546508038012995</v>
      </c>
      <c r="CX60" s="73">
        <f t="shared" si="14"/>
        <v>0.51136138756086935</v>
      </c>
      <c r="CY60" s="74">
        <f>+'[3]Infla Interanual PondENGHO'!BL60</f>
        <v>0.51766312112122326</v>
      </c>
      <c r="CZ60" s="74">
        <f>+'[3]Infla Interanual PondENGHO'!BM60</f>
        <v>0.51463085225980465</v>
      </c>
      <c r="DA60" s="74">
        <f>+'[3]Infla Interanual PondENGHO'!BN60</f>
        <v>0.51416754482244365</v>
      </c>
      <c r="DB60" s="74">
        <f>+'[3]Infla Interanual PondENGHO'!BO60</f>
        <v>0.51527314897758325</v>
      </c>
      <c r="DC60" s="74">
        <f>+'[3]Infla Interanual PondENGHO'!BP60</f>
        <v>0.51124686359164873</v>
      </c>
      <c r="DE60" s="3">
        <f t="shared" si="18"/>
        <v>4.3596237867227217E-4</v>
      </c>
      <c r="DF60" s="3">
        <f t="shared" si="19"/>
        <v>3.1472082751471397E-4</v>
      </c>
      <c r="DG60" s="3">
        <f t="shared" si="19"/>
        <v>2.5398285410171972E-4</v>
      </c>
      <c r="DH60" s="3">
        <f t="shared" si="19"/>
        <v>1.9193140254669672E-4</v>
      </c>
      <c r="DI60" s="3">
        <f t="shared" si="20"/>
        <v>1.1452396922062569E-4</v>
      </c>
      <c r="DJ60" s="3">
        <f t="shared" si="15"/>
        <v>2.3007563126142827E-4</v>
      </c>
    </row>
    <row r="61" spans="1:114" x14ac:dyDescent="0.25">
      <c r="A61" s="2">
        <f t="shared" si="0"/>
        <v>44440</v>
      </c>
      <c r="B61" s="1">
        <f t="shared" si="2"/>
        <v>9</v>
      </c>
      <c r="C61" s="1">
        <v>2021</v>
      </c>
      <c r="D61" s="10">
        <f>+'Indice PondENGHO'!D59/'Indice PondENGHO'!D47-1</f>
        <v>0.53947803408374151</v>
      </c>
      <c r="E61" s="3">
        <f>+'Indice PondENGHO'!E59/'Indice PondENGHO'!E47-1</f>
        <v>0.55000887222909989</v>
      </c>
      <c r="F61" s="3">
        <f>+'Indice PondENGHO'!F59/'Indice PondENGHO'!F47-1</f>
        <v>0.63712166991098695</v>
      </c>
      <c r="G61" s="3">
        <f>+'Indice PondENGHO'!G59/'Indice PondENGHO'!G47-1</f>
        <v>0.29668520625626793</v>
      </c>
      <c r="H61" s="3">
        <f>+'Indice PondENGHO'!H59/'Indice PondENGHO'!H47-1</f>
        <v>0.49165632000375714</v>
      </c>
      <c r="I61" s="3">
        <f>+'Indice PondENGHO'!I59/'Indice PondENGHO'!I47-1</f>
        <v>0.59095887502718281</v>
      </c>
      <c r="J61" s="3">
        <f>+'Indice PondENGHO'!J59/'Indice PondENGHO'!J47-1</f>
        <v>0.61822257648481171</v>
      </c>
      <c r="K61" s="3">
        <f>+'Indice PondENGHO'!K59/'Indice PondENGHO'!K47-1</f>
        <v>0.31063616192457011</v>
      </c>
      <c r="L61" s="3">
        <f>+'Indice PondENGHO'!L59/'Indice PondENGHO'!L47-1</f>
        <v>0.50978465888785651</v>
      </c>
      <c r="M61" s="3">
        <f>+'Indice PondENGHO'!M59/'Indice PondENGHO'!M47-1</f>
        <v>0.50638568235686088</v>
      </c>
      <c r="N61" s="3">
        <f>+'Indice PondENGHO'!N59/'Indice PondENGHO'!N47-1</f>
        <v>0.59477036205634981</v>
      </c>
      <c r="O61" s="11">
        <f>+'Indice PondENGHO'!O59/'Indice PondENGHO'!O47-1</f>
        <v>0.35963807445975515</v>
      </c>
      <c r="P61" s="10">
        <f>+'Indice PondENGHO'!P59/'Indice PondENGHO'!P47-1</f>
        <v>0.53686208070045893</v>
      </c>
      <c r="Q61" s="3">
        <f>+'Indice PondENGHO'!Q59/'Indice PondENGHO'!Q47-1</f>
        <v>0.54626528428927124</v>
      </c>
      <c r="R61" s="3">
        <f>+'Indice PondENGHO'!R59/'Indice PondENGHO'!R47-1</f>
        <v>0.63745408420422223</v>
      </c>
      <c r="S61" s="3">
        <f>+'Indice PondENGHO'!S59/'Indice PondENGHO'!S47-1</f>
        <v>0.29569872939463404</v>
      </c>
      <c r="T61" s="3">
        <f>+'Indice PondENGHO'!T59/'Indice PondENGHO'!T47-1</f>
        <v>0.493410014250248</v>
      </c>
      <c r="U61" s="3">
        <f>+'Indice PondENGHO'!U59/'Indice PondENGHO'!U47-1</f>
        <v>0.5889730443393113</v>
      </c>
      <c r="V61" s="3">
        <f>+'Indice PondENGHO'!V59/'Indice PondENGHO'!V47-1</f>
        <v>0.61829672207043429</v>
      </c>
      <c r="W61" s="3">
        <f>+'Indice PondENGHO'!W59/'Indice PondENGHO'!W47-1</f>
        <v>0.30637564111701154</v>
      </c>
      <c r="X61" s="3">
        <f>+'Indice PondENGHO'!X59/'Indice PondENGHO'!X47-1</f>
        <v>0.51613001535563918</v>
      </c>
      <c r="Y61" s="3">
        <f>+'Indice PondENGHO'!Y59/'Indice PondENGHO'!Y47-1</f>
        <v>0.52281761526746728</v>
      </c>
      <c r="Z61" s="3">
        <f>+'Indice PondENGHO'!Z59/'Indice PondENGHO'!Z47-1</f>
        <v>0.59783300334712597</v>
      </c>
      <c r="AA61" s="11">
        <f>+'Indice PondENGHO'!AA59/'Indice PondENGHO'!AA47-1</f>
        <v>0.35882621797785563</v>
      </c>
      <c r="AB61" s="10">
        <f>+'Indice PondENGHO'!AB59/'Indice PondENGHO'!AB47-1</f>
        <v>0.53553624277130596</v>
      </c>
      <c r="AC61" s="3">
        <f>+'Indice PondENGHO'!AC59/'Indice PondENGHO'!AC47-1</f>
        <v>0.54693984353213865</v>
      </c>
      <c r="AD61" s="3">
        <f>+'Indice PondENGHO'!AD59/'Indice PondENGHO'!AD47-1</f>
        <v>0.63731079314490158</v>
      </c>
      <c r="AE61" s="3">
        <f>+'Indice PondENGHO'!AE59/'Indice PondENGHO'!AE47-1</f>
        <v>0.29347203669037714</v>
      </c>
      <c r="AF61" s="3">
        <f>+'Indice PondENGHO'!AF59/'Indice PondENGHO'!AF47-1</f>
        <v>0.49482423144430832</v>
      </c>
      <c r="AG61" s="3">
        <f>+'Indice PondENGHO'!AG59/'Indice PondENGHO'!AG47-1</f>
        <v>0.5895191591280462</v>
      </c>
      <c r="AH61" s="3">
        <f>+'Indice PondENGHO'!AH59/'Indice PondENGHO'!AH47-1</f>
        <v>0.61969251765747857</v>
      </c>
      <c r="AI61" s="3">
        <f>+'Indice PondENGHO'!AI59/'Indice PondENGHO'!AI47-1</f>
        <v>0.30364360909038113</v>
      </c>
      <c r="AJ61" s="3">
        <f>+'Indice PondENGHO'!AJ59/'Indice PondENGHO'!AJ47-1</f>
        <v>0.52016542473121152</v>
      </c>
      <c r="AK61" s="3">
        <f>+'Indice PondENGHO'!AK59/'Indice PondENGHO'!AK47-1</f>
        <v>0.52751600647858288</v>
      </c>
      <c r="AL61" s="3">
        <f>+'Indice PondENGHO'!AL59/'Indice PondENGHO'!AL47-1</f>
        <v>0.59711736948587157</v>
      </c>
      <c r="AM61" s="11">
        <f>+'Indice PondENGHO'!AM59/'Indice PondENGHO'!AM47-1</f>
        <v>0.35877989434698976</v>
      </c>
      <c r="AN61" s="10">
        <f>+'Indice PondENGHO'!AN59/'Indice PondENGHO'!AN47-1</f>
        <v>0.53422211850016232</v>
      </c>
      <c r="AO61" s="3">
        <f>+'Indice PondENGHO'!AO59/'Indice PondENGHO'!AO47-1</f>
        <v>0.54486982445744769</v>
      </c>
      <c r="AP61" s="3">
        <f>+'Indice PondENGHO'!AP59/'Indice PondENGHO'!AP47-1</f>
        <v>0.63998649931981832</v>
      </c>
      <c r="AQ61" s="3">
        <f>+'Indice PondENGHO'!AQ59/'Indice PondENGHO'!AQ47-1</f>
        <v>0.29569144540455694</v>
      </c>
      <c r="AR61" s="3">
        <f>+'Indice PondENGHO'!AR59/'Indice PondENGHO'!AR47-1</f>
        <v>0.49529278591767767</v>
      </c>
      <c r="AS61" s="3">
        <f>+'Indice PondENGHO'!AS59/'Indice PondENGHO'!AS47-1</f>
        <v>0.58255958685667686</v>
      </c>
      <c r="AT61" s="3">
        <f>+'Indice PondENGHO'!AT59/'Indice PondENGHO'!AT47-1</f>
        <v>0.61783915591828742</v>
      </c>
      <c r="AU61" s="3">
        <f>+'Indice PondENGHO'!AU59/'Indice PondENGHO'!AU47-1</f>
        <v>0.30542384793671684</v>
      </c>
      <c r="AV61" s="3">
        <f>+'Indice PondENGHO'!AV59/'Indice PondENGHO'!AV47-1</f>
        <v>0.52059316470719641</v>
      </c>
      <c r="AW61" s="3">
        <f>+'Indice PondENGHO'!AW59/'Indice PondENGHO'!AW47-1</f>
        <v>0.52439438404606076</v>
      </c>
      <c r="AX61" s="3">
        <f>+'Indice PondENGHO'!AX59/'Indice PondENGHO'!AX47-1</f>
        <v>0.59834782859745439</v>
      </c>
      <c r="AY61" s="11">
        <f>+'Indice PondENGHO'!AY59/'Indice PondENGHO'!AY47-1</f>
        <v>0.35827439081523371</v>
      </c>
      <c r="AZ61" s="10">
        <f>+'Indice PondENGHO'!AZ59/'Indice PondENGHO'!AZ47-1</f>
        <v>0.53071412297544973</v>
      </c>
      <c r="BA61" s="3">
        <f>+'Indice PondENGHO'!BA59/'Indice PondENGHO'!BA47-1</f>
        <v>0.54187551069355711</v>
      </c>
      <c r="BB61" s="3">
        <f>+'Indice PondENGHO'!BB59/'Indice PondENGHO'!BB47-1</f>
        <v>0.64245173643942599</v>
      </c>
      <c r="BC61" s="3">
        <f>+'Indice PondENGHO'!BC59/'Indice PondENGHO'!BC47-1</f>
        <v>0.29989505430548102</v>
      </c>
      <c r="BD61" s="3">
        <f>+'Indice PondENGHO'!BD59/'Indice PondENGHO'!BD47-1</f>
        <v>0.49608490740769784</v>
      </c>
      <c r="BE61" s="3">
        <f>+'Indice PondENGHO'!BE59/'Indice PondENGHO'!BE47-1</f>
        <v>0.57727806756063038</v>
      </c>
      <c r="BF61" s="3">
        <f>+'Indice PondENGHO'!BF59/'Indice PondENGHO'!BF47-1</f>
        <v>0.61644027320471118</v>
      </c>
      <c r="BG61" s="3">
        <f>+'Indice PondENGHO'!BG59/'Indice PondENGHO'!BG47-1</f>
        <v>0.30458260144417437</v>
      </c>
      <c r="BH61" s="3">
        <f>+'Indice PondENGHO'!BH59/'Indice PondENGHO'!BH47-1</f>
        <v>0.5237453122498914</v>
      </c>
      <c r="BI61" s="3">
        <f>+'Indice PondENGHO'!BI59/'Indice PondENGHO'!BI47-1</f>
        <v>0.54120067584368048</v>
      </c>
      <c r="BJ61" s="3">
        <f>+'Indice PondENGHO'!BJ59/'Indice PondENGHO'!BJ47-1</f>
        <v>0.59952653227532204</v>
      </c>
      <c r="BK61" s="11">
        <f>+'Indice PondENGHO'!BK59/'Indice PondENGHO'!BK47-1</f>
        <v>0.35825672462217839</v>
      </c>
      <c r="BL61" s="2">
        <f t="shared" si="1"/>
        <v>44440</v>
      </c>
      <c r="BM61" s="10">
        <f>+'Indice PondENGHO'!BL59/'Indice PondENGHO'!BL47-1</f>
        <v>0.5241944230612674</v>
      </c>
      <c r="BN61" s="3">
        <f>+'Indice PondENGHO'!BM59/'Indice PondENGHO'!BM47-1</f>
        <v>0.52298809117483569</v>
      </c>
      <c r="BO61" s="3">
        <f>+'Indice PondENGHO'!BN59/'Indice PondENGHO'!BN47-1</f>
        <v>0.52364662076569268</v>
      </c>
      <c r="BP61" s="3">
        <f>+'Indice PondENGHO'!BO59/'Indice PondENGHO'!BO47-1</f>
        <v>0.52598276973513025</v>
      </c>
      <c r="BQ61" s="11">
        <f>+'Indice PondENGHO'!BP59/'Indice PondENGHO'!BP47-1</f>
        <v>0.52473339479124737</v>
      </c>
      <c r="BR61" s="10">
        <f>+'Indice PondENGHO'!BQ59/'Indice PondENGHO'!BQ47-1</f>
        <v>0.53513617131522961</v>
      </c>
      <c r="BS61" s="3">
        <f>+'Indice PondENGHO'!BR59/'Indice PondENGHO'!BR47-1</f>
        <v>0.54525687789621058</v>
      </c>
      <c r="BT61" s="3">
        <f>+'Indice PondENGHO'!BS59/'Indice PondENGHO'!BS47-1</f>
        <v>0.63938182032941504</v>
      </c>
      <c r="BU61" s="3">
        <f>+'Indice PondENGHO'!BT59/'Indice PondENGHO'!BT47-1</f>
        <v>0.29678898063156867</v>
      </c>
      <c r="BV61" s="3">
        <f>+'Indice PondENGHO'!BU59/'Indice PondENGHO'!BU47-1</f>
        <v>0.49499003306007472</v>
      </c>
      <c r="BW61" s="3">
        <f>+'Indice PondENGHO'!BV59/'Indice PondENGHO'!BV47-1</f>
        <v>0.58301428495274998</v>
      </c>
      <c r="BX61" s="3">
        <f>+'Indice PondENGHO'!BW59/'Indice PondENGHO'!BW47-1</f>
        <v>0.61774032553715252</v>
      </c>
      <c r="BY61" s="3">
        <f>+'Indice PondENGHO'!BX59/'Indice PondENGHO'!BX47-1</f>
        <v>0.30559469610744361</v>
      </c>
      <c r="BZ61" s="3">
        <f>+'Indice PondENGHO'!BY59/'Indice PondENGHO'!BY47-1</f>
        <v>0.51991776993784566</v>
      </c>
      <c r="CA61" s="3">
        <f>+'Indice PondENGHO'!BZ59/'Indice PondENGHO'!BZ47-1</f>
        <v>0.53030854249708415</v>
      </c>
      <c r="CB61" s="3">
        <f>+'Indice PondENGHO'!CA59/'Indice PondENGHO'!CA47-1</f>
        <v>0.59827747505066764</v>
      </c>
      <c r="CC61" s="11">
        <f>+'Indice PondENGHO'!CB59/'Indice PondENGHO'!CB47-1</f>
        <v>0.35856414930389047</v>
      </c>
      <c r="CD61" s="3">
        <f>+'Indice PondENGHO'!CC59/'Indice PondENGHO'!CC47-1</f>
        <v>0.52447988418111779</v>
      </c>
      <c r="CE61" s="3">
        <f>+'Indice PondENGHO'!CD59/'Indice PondENGHO'!CD47-1</f>
        <v>0.52447988418111779</v>
      </c>
      <c r="CF61" s="3">
        <f>+'[3]Infla Interanual PondENGHO'!CD61</f>
        <v>0.52451607854584847</v>
      </c>
      <c r="CG61" s="3"/>
      <c r="CI61" s="72">
        <f t="shared" si="8"/>
        <v>-5.3897172997996456E-4</v>
      </c>
      <c r="CJ61" s="72">
        <f t="shared" si="3"/>
        <v>0</v>
      </c>
      <c r="CK61" s="72">
        <f t="shared" si="9"/>
        <v>-5.3897172997996456E-4</v>
      </c>
      <c r="CL61" s="72"/>
      <c r="CM61" s="72"/>
      <c r="CN61" s="72">
        <f>+'[3]Infla Interanual PondENGHO'!CF61</f>
        <v>-6.8875175131388744E-4</v>
      </c>
      <c r="CP61" s="72">
        <f t="shared" si="17"/>
        <v>1.4978002133392287E-4</v>
      </c>
      <c r="CT61" s="73">
        <f t="shared" si="10"/>
        <v>0.5241944230612674</v>
      </c>
      <c r="CU61" s="73">
        <f t="shared" si="11"/>
        <v>0.52298809117483569</v>
      </c>
      <c r="CV61" s="73">
        <f t="shared" si="12"/>
        <v>0.52364662076569268</v>
      </c>
      <c r="CW61" s="73">
        <f t="shared" si="13"/>
        <v>0.52598276973513025</v>
      </c>
      <c r="CX61" s="73">
        <f t="shared" si="14"/>
        <v>0.52473339479124737</v>
      </c>
      <c r="CY61" s="74">
        <f>+'[3]Infla Interanual PondENGHO'!BL61</f>
        <v>0.52413179450487291</v>
      </c>
      <c r="CZ61" s="74">
        <f>+'[3]Infla Interanual PondENGHO'!BM61</f>
        <v>0.52297538299895763</v>
      </c>
      <c r="DA61" s="74">
        <f>+'[3]Infla Interanual PondENGHO'!BN61</f>
        <v>0.52368339771384553</v>
      </c>
      <c r="DB61" s="74">
        <f>+'[3]Infla Interanual PondENGHO'!BO61</f>
        <v>0.52603116233641445</v>
      </c>
      <c r="DC61" s="74">
        <f>+'[3]Infla Interanual PondENGHO'!BP61</f>
        <v>0.52482054625618679</v>
      </c>
      <c r="DE61" s="3">
        <f t="shared" si="18"/>
        <v>6.262855639449505E-5</v>
      </c>
      <c r="DF61" s="3">
        <f t="shared" si="19"/>
        <v>1.2708175878062278E-5</v>
      </c>
      <c r="DG61" s="3">
        <f t="shared" si="19"/>
        <v>-3.6776948152850153E-5</v>
      </c>
      <c r="DH61" s="3">
        <f t="shared" si="19"/>
        <v>-4.8392601284197312E-5</v>
      </c>
      <c r="DI61" s="3">
        <f t="shared" si="20"/>
        <v>-8.7151464939427825E-5</v>
      </c>
      <c r="DJ61" s="3">
        <f t="shared" si="15"/>
        <v>-3.6194364730679496E-5</v>
      </c>
    </row>
    <row r="62" spans="1:114" x14ac:dyDescent="0.25">
      <c r="A62" s="2">
        <f t="shared" si="0"/>
        <v>44470</v>
      </c>
      <c r="B62" s="1">
        <f t="shared" si="2"/>
        <v>10</v>
      </c>
      <c r="C62" s="1">
        <v>2021</v>
      </c>
      <c r="D62" s="10">
        <f>+'Indice PondENGHO'!D60/'Indice PondENGHO'!D48-1</f>
        <v>0.51817997572728736</v>
      </c>
      <c r="E62" s="3">
        <f>+'Indice PondENGHO'!E60/'Indice PondENGHO'!E48-1</f>
        <v>0.55799390849936281</v>
      </c>
      <c r="F62" s="3">
        <f>+'Indice PondENGHO'!F60/'Indice PondENGHO'!F48-1</f>
        <v>0.62339638479416992</v>
      </c>
      <c r="G62" s="3">
        <f>+'Indice PondENGHO'!G60/'Indice PondENGHO'!G48-1</f>
        <v>0.29770613774767041</v>
      </c>
      <c r="H62" s="3">
        <f>+'Indice PondENGHO'!H60/'Indice PondENGHO'!H48-1</f>
        <v>0.46604460260540082</v>
      </c>
      <c r="I62" s="3">
        <f>+'Indice PondENGHO'!I60/'Indice PondENGHO'!I48-1</f>
        <v>0.60934765051112638</v>
      </c>
      <c r="J62" s="3">
        <f>+'Indice PondENGHO'!J60/'Indice PondENGHO'!J48-1</f>
        <v>0.60243338497077614</v>
      </c>
      <c r="K62" s="3">
        <f>+'Indice PondENGHO'!K60/'Indice PondENGHO'!K48-1</f>
        <v>0.32664021354927075</v>
      </c>
      <c r="L62" s="3">
        <f>+'Indice PondENGHO'!L60/'Indice PondENGHO'!L48-1</f>
        <v>0.53138727803092944</v>
      </c>
      <c r="M62" s="3">
        <f>+'Indice PondENGHO'!M60/'Indice PondENGHO'!M48-1</f>
        <v>0.53092620480477892</v>
      </c>
      <c r="N62" s="3">
        <f>+'Indice PondENGHO'!N60/'Indice PondENGHO'!N48-1</f>
        <v>0.60428884970359165</v>
      </c>
      <c r="O62" s="11">
        <f>+'Indice PondENGHO'!O60/'Indice PondENGHO'!O48-1</f>
        <v>0.37293868331169033</v>
      </c>
      <c r="P62" s="10">
        <f>+'Indice PondENGHO'!P60/'Indice PondENGHO'!P48-1</f>
        <v>0.5159728295266206</v>
      </c>
      <c r="Q62" s="3">
        <f>+'Indice PondENGHO'!Q60/'Indice PondENGHO'!Q48-1</f>
        <v>0.55136905900583577</v>
      </c>
      <c r="R62" s="3">
        <f>+'Indice PondENGHO'!R60/'Indice PondENGHO'!R48-1</f>
        <v>0.62301449399831998</v>
      </c>
      <c r="S62" s="3">
        <f>+'Indice PondENGHO'!S60/'Indice PondENGHO'!S48-1</f>
        <v>0.298102719319288</v>
      </c>
      <c r="T62" s="3">
        <f>+'Indice PondENGHO'!T60/'Indice PondENGHO'!T48-1</f>
        <v>0.46836233790084703</v>
      </c>
      <c r="U62" s="3">
        <f>+'Indice PondENGHO'!U60/'Indice PondENGHO'!U48-1</f>
        <v>0.61005507037838957</v>
      </c>
      <c r="V62" s="3">
        <f>+'Indice PondENGHO'!V60/'Indice PondENGHO'!V48-1</f>
        <v>0.60204841310778878</v>
      </c>
      <c r="W62" s="3">
        <f>+'Indice PondENGHO'!W60/'Indice PondENGHO'!W48-1</f>
        <v>0.32172537401312939</v>
      </c>
      <c r="X62" s="3">
        <f>+'Indice PondENGHO'!X60/'Indice PondENGHO'!X48-1</f>
        <v>0.5360068162710494</v>
      </c>
      <c r="Y62" s="3">
        <f>+'Indice PondENGHO'!Y60/'Indice PondENGHO'!Y48-1</f>
        <v>0.54874811031743631</v>
      </c>
      <c r="Z62" s="3">
        <f>+'Indice PondENGHO'!Z60/'Indice PondENGHO'!Z48-1</f>
        <v>0.60710038776389497</v>
      </c>
      <c r="AA62" s="11">
        <f>+'Indice PondENGHO'!AA60/'Indice PondENGHO'!AA48-1</f>
        <v>0.37444359852054099</v>
      </c>
      <c r="AB62" s="10">
        <f>+'Indice PondENGHO'!AB60/'Indice PondENGHO'!AB48-1</f>
        <v>0.5152011937023957</v>
      </c>
      <c r="AC62" s="3">
        <f>+'Indice PondENGHO'!AC60/'Indice PondENGHO'!AC48-1</f>
        <v>0.55381715815175236</v>
      </c>
      <c r="AD62" s="3">
        <f>+'Indice PondENGHO'!AD60/'Indice PondENGHO'!AD48-1</f>
        <v>0.62160269368803056</v>
      </c>
      <c r="AE62" s="3">
        <f>+'Indice PondENGHO'!AE60/'Indice PondENGHO'!AE48-1</f>
        <v>0.29565025513912735</v>
      </c>
      <c r="AF62" s="3">
        <f>+'Indice PondENGHO'!AF60/'Indice PondENGHO'!AF48-1</f>
        <v>0.47048481377915885</v>
      </c>
      <c r="AG62" s="3">
        <f>+'Indice PondENGHO'!AG60/'Indice PondENGHO'!AG48-1</f>
        <v>0.61037182103697618</v>
      </c>
      <c r="AH62" s="3">
        <f>+'Indice PondENGHO'!AH60/'Indice PondENGHO'!AH48-1</f>
        <v>0.60270435604318795</v>
      </c>
      <c r="AI62" s="3">
        <f>+'Indice PondENGHO'!AI60/'Indice PondENGHO'!AI48-1</f>
        <v>0.31865619743704832</v>
      </c>
      <c r="AJ62" s="3">
        <f>+'Indice PondENGHO'!AJ60/'Indice PondENGHO'!AJ48-1</f>
        <v>0.53895383118144302</v>
      </c>
      <c r="AK62" s="3">
        <f>+'Indice PondENGHO'!AK60/'Indice PondENGHO'!AK48-1</f>
        <v>0.55364519838254411</v>
      </c>
      <c r="AL62" s="3">
        <f>+'Indice PondENGHO'!AL60/'Indice PondENGHO'!AL48-1</f>
        <v>0.60740823045306414</v>
      </c>
      <c r="AM62" s="11">
        <f>+'Indice PondENGHO'!AM60/'Indice PondENGHO'!AM48-1</f>
        <v>0.37509070020160284</v>
      </c>
      <c r="AN62" s="10">
        <f>+'Indice PondENGHO'!AN60/'Indice PondENGHO'!AN48-1</f>
        <v>0.51419874855123782</v>
      </c>
      <c r="AO62" s="3">
        <f>+'Indice PondENGHO'!AO60/'Indice PondENGHO'!AO48-1</f>
        <v>0.55108715555579724</v>
      </c>
      <c r="AP62" s="3">
        <f>+'Indice PondENGHO'!AP60/'Indice PondENGHO'!AP48-1</f>
        <v>0.62533921869780151</v>
      </c>
      <c r="AQ62" s="3">
        <f>+'Indice PondENGHO'!AQ60/'Indice PondENGHO'!AQ48-1</f>
        <v>0.29789877402643472</v>
      </c>
      <c r="AR62" s="3">
        <f>+'Indice PondENGHO'!AR60/'Indice PondENGHO'!AR48-1</f>
        <v>0.47117377654284009</v>
      </c>
      <c r="AS62" s="3">
        <f>+'Indice PondENGHO'!AS60/'Indice PondENGHO'!AS48-1</f>
        <v>0.6093076877453163</v>
      </c>
      <c r="AT62" s="3">
        <f>+'Indice PondENGHO'!AT60/'Indice PondENGHO'!AT48-1</f>
        <v>0.60133302058175886</v>
      </c>
      <c r="AU62" s="3">
        <f>+'Indice PondENGHO'!AU60/'Indice PondENGHO'!AU48-1</f>
        <v>0.31980779135897897</v>
      </c>
      <c r="AV62" s="3">
        <f>+'Indice PondENGHO'!AV60/'Indice PondENGHO'!AV48-1</f>
        <v>0.53893255336833068</v>
      </c>
      <c r="AW62" s="3">
        <f>+'Indice PondENGHO'!AW60/'Indice PondENGHO'!AW48-1</f>
        <v>0.55052554552329513</v>
      </c>
      <c r="AX62" s="3">
        <f>+'Indice PondENGHO'!AX60/'Indice PondENGHO'!AX48-1</f>
        <v>0.60894757364397645</v>
      </c>
      <c r="AY62" s="11">
        <f>+'Indice PondENGHO'!AY60/'Indice PondENGHO'!AY48-1</f>
        <v>0.37537736497787777</v>
      </c>
      <c r="AZ62" s="10">
        <f>+'Indice PondENGHO'!AZ60/'Indice PondENGHO'!AZ48-1</f>
        <v>0.51118363152526269</v>
      </c>
      <c r="BA62" s="3">
        <f>+'Indice PondENGHO'!BA60/'Indice PondENGHO'!BA48-1</f>
        <v>0.54570720429347452</v>
      </c>
      <c r="BB62" s="3">
        <f>+'Indice PondENGHO'!BB60/'Indice PondENGHO'!BB48-1</f>
        <v>0.62812026414354638</v>
      </c>
      <c r="BC62" s="3">
        <f>+'Indice PondENGHO'!BC60/'Indice PondENGHO'!BC48-1</f>
        <v>0.30266841698355451</v>
      </c>
      <c r="BD62" s="3">
        <f>+'Indice PondENGHO'!BD60/'Indice PondENGHO'!BD48-1</f>
        <v>0.47184350110891837</v>
      </c>
      <c r="BE62" s="3">
        <f>+'Indice PondENGHO'!BE60/'Indice PondENGHO'!BE48-1</f>
        <v>0.60901445932406295</v>
      </c>
      <c r="BF62" s="3">
        <f>+'Indice PondENGHO'!BF60/'Indice PondENGHO'!BF48-1</f>
        <v>0.60019704149295228</v>
      </c>
      <c r="BG62" s="3">
        <f>+'Indice PondENGHO'!BG60/'Indice PondENGHO'!BG48-1</f>
        <v>0.31860350909460733</v>
      </c>
      <c r="BH62" s="3">
        <f>+'Indice PondENGHO'!BH60/'Indice PondENGHO'!BH48-1</f>
        <v>0.54252242793471384</v>
      </c>
      <c r="BI62" s="3">
        <f>+'Indice PondENGHO'!BI60/'Indice PondENGHO'!BI48-1</f>
        <v>0.56658323211740158</v>
      </c>
      <c r="BJ62" s="3">
        <f>+'Indice PondENGHO'!BJ60/'Indice PondENGHO'!BJ48-1</f>
        <v>0.61115386135215521</v>
      </c>
      <c r="BK62" s="11">
        <f>+'Indice PondENGHO'!BK60/'Indice PondENGHO'!BK48-1</f>
        <v>0.37801031491023207</v>
      </c>
      <c r="BL62" s="2">
        <f t="shared" si="1"/>
        <v>44470</v>
      </c>
      <c r="BM62" s="10">
        <f>+'Indice PondENGHO'!BL60/'Indice PondENGHO'!BL48-1</f>
        <v>0.51629770968818267</v>
      </c>
      <c r="BN62" s="3">
        <f>+'Indice PondENGHO'!BM60/'Indice PondENGHO'!BM48-1</f>
        <v>0.51698998466725521</v>
      </c>
      <c r="BO62" s="3">
        <f>+'Indice PondENGHO'!BN60/'Indice PondENGHO'!BN48-1</f>
        <v>0.51884045001052637</v>
      </c>
      <c r="BP62" s="3">
        <f>+'Indice PondENGHO'!BO60/'Indice PondENGHO'!BO48-1</f>
        <v>0.52281240891166036</v>
      </c>
      <c r="BQ62" s="11">
        <f>+'Indice PondENGHO'!BP60/'Indice PondENGHO'!BP48-1</f>
        <v>0.52435745972598524</v>
      </c>
      <c r="BR62" s="10">
        <f>+'Indice PondENGHO'!BQ60/'Indice PondENGHO'!BQ48-1</f>
        <v>0.51477084681086915</v>
      </c>
      <c r="BS62" s="3">
        <f>+'Indice PondENGHO'!BR60/'Indice PondENGHO'!BR48-1</f>
        <v>0.55088542569553622</v>
      </c>
      <c r="BT62" s="3">
        <f>+'Indice PondENGHO'!BS60/'Indice PondENGHO'!BS48-1</f>
        <v>0.62479091593474201</v>
      </c>
      <c r="BU62" s="3">
        <f>+'Indice PondENGHO'!BT60/'Indice PondENGHO'!BT48-1</f>
        <v>0.29906728910836611</v>
      </c>
      <c r="BV62" s="3">
        <f>+'Indice PondENGHO'!BU60/'Indice PondENGHO'!BU48-1</f>
        <v>0.47053642620809888</v>
      </c>
      <c r="BW62" s="3">
        <f>+'Indice PondENGHO'!BV60/'Indice PondENGHO'!BV48-1</f>
        <v>0.60945924798953333</v>
      </c>
      <c r="BX62" s="3">
        <f>+'Indice PondENGHO'!BW60/'Indice PondENGHO'!BW48-1</f>
        <v>0.60134870595475931</v>
      </c>
      <c r="BY62" s="3">
        <f>+'Indice PondENGHO'!BX60/'Indice PondENGHO'!BX48-1</f>
        <v>0.32034708150706637</v>
      </c>
      <c r="BZ62" s="3">
        <f>+'Indice PondENGHO'!BY60/'Indice PondENGHO'!BY48-1</f>
        <v>0.53905517000905201</v>
      </c>
      <c r="CA62" s="3">
        <f>+'Indice PondENGHO'!BZ60/'Indice PondENGHO'!BZ48-1</f>
        <v>0.55600588357960712</v>
      </c>
      <c r="CB62" s="3">
        <f>+'Indice PondENGHO'!CA60/'Indice PondENGHO'!CA48-1</f>
        <v>0.60898903362270085</v>
      </c>
      <c r="CC62" s="11">
        <f>+'Indice PondENGHO'!CB60/'Indice PondENGHO'!CB48-1</f>
        <v>0.37593304509409542</v>
      </c>
      <c r="CD62" s="3">
        <f>+'Indice PondENGHO'!CC60/'Indice PondENGHO'!CC48-1</f>
        <v>0.52088653270616914</v>
      </c>
      <c r="CE62" s="3">
        <f>+'Indice PondENGHO'!CD60/'Indice PondENGHO'!CD48-1</f>
        <v>0.52088653270616914</v>
      </c>
      <c r="CF62" s="3">
        <f>+'[3]Infla Interanual PondENGHO'!CD62</f>
        <v>0.52057456455665574</v>
      </c>
      <c r="CG62" s="3"/>
      <c r="CI62" s="72">
        <f t="shared" si="8"/>
        <v>-8.059750037802571E-3</v>
      </c>
      <c r="CJ62" s="72">
        <f t="shared" si="3"/>
        <v>0</v>
      </c>
      <c r="CK62" s="72">
        <f t="shared" si="9"/>
        <v>-8.059750037802571E-3</v>
      </c>
      <c r="CL62" s="72"/>
      <c r="CM62" s="72"/>
      <c r="CN62" s="72">
        <f>+'[3]Infla Interanual PondENGHO'!CF62</f>
        <v>-8.0409796846259152E-3</v>
      </c>
      <c r="CP62" s="72">
        <f t="shared" si="17"/>
        <v>-1.8770353176655874E-5</v>
      </c>
      <c r="CT62" s="73">
        <f t="shared" si="10"/>
        <v>0.51629770968818267</v>
      </c>
      <c r="CU62" s="73">
        <f t="shared" si="11"/>
        <v>0.51698998466725521</v>
      </c>
      <c r="CV62" s="73">
        <f t="shared" si="12"/>
        <v>0.51884045001052637</v>
      </c>
      <c r="CW62" s="73">
        <f t="shared" si="13"/>
        <v>0.52281240891166036</v>
      </c>
      <c r="CX62" s="73">
        <f t="shared" si="14"/>
        <v>0.52435745972598524</v>
      </c>
      <c r="CY62" s="74">
        <f>+'[3]Infla Interanual PondENGHO'!BL62</f>
        <v>0.51600455787375887</v>
      </c>
      <c r="CZ62" s="74">
        <f>+'[3]Infla Interanual PondENGHO'!BM62</f>
        <v>0.51666589363343896</v>
      </c>
      <c r="DA62" s="74">
        <f>+'[3]Infla Interanual PondENGHO'!BN62</f>
        <v>0.5185112819180151</v>
      </c>
      <c r="DB62" s="74">
        <f>+'[3]Infla Interanual PondENGHO'!BO62</f>
        <v>0.5224951923060619</v>
      </c>
      <c r="DC62" s="74">
        <f>+'[3]Infla Interanual PondENGHO'!BP62</f>
        <v>0.52404553755838479</v>
      </c>
      <c r="DE62" s="3">
        <f t="shared" si="18"/>
        <v>2.9315181442379767E-4</v>
      </c>
      <c r="DF62" s="3">
        <f t="shared" si="19"/>
        <v>3.2409103381625393E-4</v>
      </c>
      <c r="DG62" s="3">
        <f t="shared" si="19"/>
        <v>3.2916809251126722E-4</v>
      </c>
      <c r="DH62" s="3">
        <f t="shared" si="19"/>
        <v>3.1721660559846931E-4</v>
      </c>
      <c r="DI62" s="3">
        <f t="shared" si="20"/>
        <v>3.1192216760045355E-4</v>
      </c>
      <c r="DJ62" s="3">
        <f t="shared" si="15"/>
        <v>3.1196814951339746E-4</v>
      </c>
    </row>
    <row r="63" spans="1:114" x14ac:dyDescent="0.25">
      <c r="A63" s="2">
        <f t="shared" si="0"/>
        <v>44501</v>
      </c>
      <c r="B63" s="1">
        <f t="shared" si="2"/>
        <v>11</v>
      </c>
      <c r="C63" s="1">
        <v>2021</v>
      </c>
      <c r="D63" s="10">
        <f>+'Indice PondENGHO'!D61/'Indice PondENGHO'!D49-1</f>
        <v>0.51069885764949063</v>
      </c>
      <c r="E63" s="3">
        <f>+'Indice PondENGHO'!E61/'Indice PondENGHO'!E49-1</f>
        <v>0.53031154375683931</v>
      </c>
      <c r="F63" s="3">
        <f>+'Indice PondENGHO'!F61/'Indice PondENGHO'!F49-1</f>
        <v>0.62568693468406145</v>
      </c>
      <c r="G63" s="3">
        <f>+'Indice PondENGHO'!G61/'Indice PondENGHO'!G49-1</f>
        <v>0.29612520585533741</v>
      </c>
      <c r="H63" s="3">
        <f>+'Indice PondENGHO'!H61/'Indice PondENGHO'!H49-1</f>
        <v>0.44574498207385016</v>
      </c>
      <c r="I63" s="3">
        <f>+'Indice PondENGHO'!I61/'Indice PondENGHO'!I49-1</f>
        <v>0.58969543931289103</v>
      </c>
      <c r="J63" s="3">
        <f>+'Indice PondENGHO'!J61/'Indice PondENGHO'!J49-1</f>
        <v>0.58412068224897395</v>
      </c>
      <c r="K63" s="3">
        <f>+'Indice PondENGHO'!K61/'Indice PondENGHO'!K49-1</f>
        <v>0.34246258646215622</v>
      </c>
      <c r="L63" s="3">
        <f>+'Indice PondENGHO'!L61/'Indice PondENGHO'!L49-1</f>
        <v>0.4819973762614731</v>
      </c>
      <c r="M63" s="3">
        <f>+'Indice PondENGHO'!M61/'Indice PondENGHO'!M49-1</f>
        <v>0.54219577477874625</v>
      </c>
      <c r="N63" s="3">
        <f>+'Indice PondENGHO'!N61/'Indice PondENGHO'!N49-1</f>
        <v>0.62800155197203678</v>
      </c>
      <c r="O63" s="11">
        <f>+'Indice PondENGHO'!O61/'Indice PondENGHO'!O49-1</f>
        <v>0.36827765842433635</v>
      </c>
      <c r="P63" s="10">
        <f>+'Indice PondENGHO'!P61/'Indice PondENGHO'!P49-1</f>
        <v>0.50805454780501047</v>
      </c>
      <c r="Q63" s="3">
        <f>+'Indice PondENGHO'!Q61/'Indice PondENGHO'!Q49-1</f>
        <v>0.52332056681904504</v>
      </c>
      <c r="R63" s="3">
        <f>+'Indice PondENGHO'!R61/'Indice PondENGHO'!R49-1</f>
        <v>0.62915641784339282</v>
      </c>
      <c r="S63" s="3">
        <f>+'Indice PondENGHO'!S61/'Indice PondENGHO'!S49-1</f>
        <v>0.29483630728060839</v>
      </c>
      <c r="T63" s="3">
        <f>+'Indice PondENGHO'!T61/'Indice PondENGHO'!T49-1</f>
        <v>0.44982583656566799</v>
      </c>
      <c r="U63" s="3">
        <f>+'Indice PondENGHO'!U61/'Indice PondENGHO'!U49-1</f>
        <v>0.59035760487169964</v>
      </c>
      <c r="V63" s="3">
        <f>+'Indice PondENGHO'!V61/'Indice PondENGHO'!V49-1</f>
        <v>0.58281117713530906</v>
      </c>
      <c r="W63" s="3">
        <f>+'Indice PondENGHO'!W61/'Indice PondENGHO'!W49-1</f>
        <v>0.33950701170398645</v>
      </c>
      <c r="X63" s="3">
        <f>+'Indice PondENGHO'!X61/'Indice PondENGHO'!X49-1</f>
        <v>0.48584303941782858</v>
      </c>
      <c r="Y63" s="3">
        <f>+'Indice PondENGHO'!Y61/'Indice PondENGHO'!Y49-1</f>
        <v>0.55774278033505498</v>
      </c>
      <c r="Z63" s="3">
        <f>+'Indice PondENGHO'!Z61/'Indice PondENGHO'!Z49-1</f>
        <v>0.63299627048038132</v>
      </c>
      <c r="AA63" s="11">
        <f>+'Indice PondENGHO'!AA61/'Indice PondENGHO'!AA49-1</f>
        <v>0.36769602407581159</v>
      </c>
      <c r="AB63" s="10">
        <f>+'Indice PondENGHO'!AB61/'Indice PondENGHO'!AB49-1</f>
        <v>0.50648059343211838</v>
      </c>
      <c r="AC63" s="3">
        <f>+'Indice PondENGHO'!AC61/'Indice PondENGHO'!AC49-1</f>
        <v>0.52408083697454511</v>
      </c>
      <c r="AD63" s="3">
        <f>+'Indice PondENGHO'!AD61/'Indice PondENGHO'!AD49-1</f>
        <v>0.63056522028539552</v>
      </c>
      <c r="AE63" s="3">
        <f>+'Indice PondENGHO'!AE61/'Indice PondENGHO'!AE49-1</f>
        <v>0.2914776488849975</v>
      </c>
      <c r="AF63" s="3">
        <f>+'Indice PondENGHO'!AF61/'Indice PondENGHO'!AF49-1</f>
        <v>0.45291478133968233</v>
      </c>
      <c r="AG63" s="3">
        <f>+'Indice PondENGHO'!AG61/'Indice PondENGHO'!AG49-1</f>
        <v>0.59093169281573865</v>
      </c>
      <c r="AH63" s="3">
        <f>+'Indice PondENGHO'!AH61/'Indice PondENGHO'!AH49-1</f>
        <v>0.5835037485590846</v>
      </c>
      <c r="AI63" s="3">
        <f>+'Indice PondENGHO'!AI61/'Indice PondENGHO'!AI49-1</f>
        <v>0.33783101246071134</v>
      </c>
      <c r="AJ63" s="3">
        <f>+'Indice PondENGHO'!AJ61/'Indice PondENGHO'!AJ49-1</f>
        <v>0.48818736398283202</v>
      </c>
      <c r="AK63" s="3">
        <f>+'Indice PondENGHO'!AK61/'Indice PondENGHO'!AK49-1</f>
        <v>0.56249240766309816</v>
      </c>
      <c r="AL63" s="3">
        <f>+'Indice PondENGHO'!AL61/'Indice PondENGHO'!AL49-1</f>
        <v>0.63448043548783017</v>
      </c>
      <c r="AM63" s="11">
        <f>+'Indice PondENGHO'!AM61/'Indice PondENGHO'!AM49-1</f>
        <v>0.36758880724798182</v>
      </c>
      <c r="AN63" s="10">
        <f>+'Indice PondENGHO'!AN61/'Indice PondENGHO'!AN49-1</f>
        <v>0.50498122728636585</v>
      </c>
      <c r="AO63" s="3">
        <f>+'Indice PondENGHO'!AO61/'Indice PondENGHO'!AO49-1</f>
        <v>0.5214950997376846</v>
      </c>
      <c r="AP63" s="3">
        <f>+'Indice PondENGHO'!AP61/'Indice PondENGHO'!AP49-1</f>
        <v>0.63430465160659044</v>
      </c>
      <c r="AQ63" s="3">
        <f>+'Indice PondENGHO'!AQ61/'Indice PondENGHO'!AQ49-1</f>
        <v>0.29306156442531361</v>
      </c>
      <c r="AR63" s="3">
        <f>+'Indice PondENGHO'!AR61/'Indice PondENGHO'!AR49-1</f>
        <v>0.45376504324934186</v>
      </c>
      <c r="AS63" s="3">
        <f>+'Indice PondENGHO'!AS61/'Indice PondENGHO'!AS49-1</f>
        <v>0.59009274286986391</v>
      </c>
      <c r="AT63" s="3">
        <f>+'Indice PondENGHO'!AT61/'Indice PondENGHO'!AT49-1</f>
        <v>0.58068325320445879</v>
      </c>
      <c r="AU63" s="3">
        <f>+'Indice PondENGHO'!AU61/'Indice PondENGHO'!AU49-1</f>
        <v>0.33914680323366175</v>
      </c>
      <c r="AV63" s="3">
        <f>+'Indice PondENGHO'!AV61/'Indice PondENGHO'!AV49-1</f>
        <v>0.4874611933135311</v>
      </c>
      <c r="AW63" s="3">
        <f>+'Indice PondENGHO'!AW61/'Indice PondENGHO'!AW49-1</f>
        <v>0.55972056800967973</v>
      </c>
      <c r="AX63" s="3">
        <f>+'Indice PondENGHO'!AX61/'Indice PondENGHO'!AX49-1</f>
        <v>0.63703966871273665</v>
      </c>
      <c r="AY63" s="11">
        <f>+'Indice PondENGHO'!AY61/'Indice PondENGHO'!AY49-1</f>
        <v>0.3672484225334276</v>
      </c>
      <c r="AZ63" s="10">
        <f>+'Indice PondENGHO'!AZ61/'Indice PondENGHO'!AZ49-1</f>
        <v>0.50188623347532668</v>
      </c>
      <c r="BA63" s="3">
        <f>+'Indice PondENGHO'!BA61/'Indice PondENGHO'!BA49-1</f>
        <v>0.5164188578822726</v>
      </c>
      <c r="BB63" s="3">
        <f>+'Indice PondENGHO'!BB61/'Indice PondENGHO'!BB49-1</f>
        <v>0.63855204342434635</v>
      </c>
      <c r="BC63" s="3">
        <f>+'Indice PondENGHO'!BC61/'Indice PondENGHO'!BC49-1</f>
        <v>0.29677272783092423</v>
      </c>
      <c r="BD63" s="3">
        <f>+'Indice PondENGHO'!BD61/'Indice PondENGHO'!BD49-1</f>
        <v>0.45515900704458967</v>
      </c>
      <c r="BE63" s="3">
        <f>+'Indice PondENGHO'!BE61/'Indice PondENGHO'!BE49-1</f>
        <v>0.58986699129620135</v>
      </c>
      <c r="BF63" s="3">
        <f>+'Indice PondENGHO'!BF61/'Indice PondENGHO'!BF49-1</f>
        <v>0.5782332253190261</v>
      </c>
      <c r="BG63" s="3">
        <f>+'Indice PondENGHO'!BG61/'Indice PondENGHO'!BG49-1</f>
        <v>0.33927734683652844</v>
      </c>
      <c r="BH63" s="3">
        <f>+'Indice PondENGHO'!BH61/'Indice PondENGHO'!BH49-1</f>
        <v>0.48956318132710264</v>
      </c>
      <c r="BI63" s="3">
        <f>+'Indice PondENGHO'!BI61/'Indice PondENGHO'!BI49-1</f>
        <v>0.57401416211446432</v>
      </c>
      <c r="BJ63" s="3">
        <f>+'Indice PondENGHO'!BJ61/'Indice PondENGHO'!BJ49-1</f>
        <v>0.6410644447987357</v>
      </c>
      <c r="BK63" s="11">
        <f>+'Indice PondENGHO'!BK61/'Indice PondENGHO'!BK49-1</f>
        <v>0.36717855681479206</v>
      </c>
      <c r="BL63" s="2">
        <f t="shared" si="1"/>
        <v>44501</v>
      </c>
      <c r="BM63" s="10">
        <f>+'Indice PondENGHO'!BL61/'Indice PondENGHO'!BL49-1</f>
        <v>0.50801883835925943</v>
      </c>
      <c r="BN63" s="3">
        <f>+'Indice PondENGHO'!BM61/'Indice PondENGHO'!BM49-1</f>
        <v>0.50882045816581645</v>
      </c>
      <c r="BO63" s="3">
        <f>+'Indice PondENGHO'!BN61/'Indice PondENGHO'!BN49-1</f>
        <v>0.51081719369656398</v>
      </c>
      <c r="BP63" s="3">
        <f>+'Indice PondENGHO'!BO61/'Indice PondENGHO'!BO49-1</f>
        <v>0.51409455727699749</v>
      </c>
      <c r="BQ63" s="11">
        <f>+'Indice PondENGHO'!BP61/'Indice PondENGHO'!BP49-1</f>
        <v>0.51512344999147364</v>
      </c>
      <c r="BR63" s="10">
        <f>+'Indice PondENGHO'!BQ61/'Indice PondENGHO'!BQ49-1</f>
        <v>0.5061929364697213</v>
      </c>
      <c r="BS63" s="3">
        <f>+'Indice PondENGHO'!BR61/'Indice PondENGHO'!BR49-1</f>
        <v>0.52190537455253461</v>
      </c>
      <c r="BT63" s="3">
        <f>+'Indice PondENGHO'!BS61/'Indice PondENGHO'!BS49-1</f>
        <v>0.63278982936306805</v>
      </c>
      <c r="BU63" s="3">
        <f>+'Indice PondENGHO'!BT61/'Indice PondENGHO'!BT49-1</f>
        <v>0.29463652197982104</v>
      </c>
      <c r="BV63" s="3">
        <f>+'Indice PondENGHO'!BU61/'Indice PondENGHO'!BU49-1</f>
        <v>0.45300330466072203</v>
      </c>
      <c r="BW63" s="3">
        <f>+'Indice PondENGHO'!BV61/'Indice PondENGHO'!BV49-1</f>
        <v>0.59014366641147009</v>
      </c>
      <c r="BX63" s="3">
        <f>+'Indice PondENGHO'!BW61/'Indice PondENGHO'!BW49-1</f>
        <v>0.58086987097313347</v>
      </c>
      <c r="BY63" s="3">
        <f>+'Indice PondENGHO'!BX61/'Indice PondENGHO'!BX49-1</f>
        <v>0.33937182696251034</v>
      </c>
      <c r="BZ63" s="3">
        <f>+'Indice PondENGHO'!BY61/'Indice PondENGHO'!BY49-1</f>
        <v>0.4875514367587841</v>
      </c>
      <c r="CA63" s="3">
        <f>+'Indice PondENGHO'!BZ61/'Indice PondENGHO'!BZ49-1</f>
        <v>0.56454006647588351</v>
      </c>
      <c r="CB63" s="3">
        <f>+'Indice PondENGHO'!CA61/'Indice PondENGHO'!CA49-1</f>
        <v>0.63702715722097647</v>
      </c>
      <c r="CC63" s="11">
        <f>+'Indice PondENGHO'!CB61/'Indice PondENGHO'!CB49-1</f>
        <v>0.36744325155591095</v>
      </c>
      <c r="CD63" s="3">
        <f>+'Indice PondENGHO'!CC61/'Indice PondENGHO'!CC49-1</f>
        <v>0.51226705028444397</v>
      </c>
      <c r="CE63" s="3">
        <f>+'Indice PondENGHO'!CD61/'Indice PondENGHO'!CD49-1</f>
        <v>0.51226705028444397</v>
      </c>
      <c r="CF63" s="3">
        <f>+'[3]Infla Interanual PondENGHO'!CD63</f>
        <v>0.51158065145847598</v>
      </c>
      <c r="CG63" s="3"/>
      <c r="CI63" s="72">
        <f t="shared" si="8"/>
        <v>-7.1046116322142083E-3</v>
      </c>
      <c r="CJ63" s="72">
        <f t="shared" si="3"/>
        <v>0</v>
      </c>
      <c r="CK63" s="72">
        <f t="shared" si="9"/>
        <v>-7.1046116322142083E-3</v>
      </c>
      <c r="CL63" s="72"/>
      <c r="CM63" s="72"/>
      <c r="CN63" s="72">
        <f>+'[3]Infla Interanual PondENGHO'!CF63</f>
        <v>-7.0124289578683552E-3</v>
      </c>
      <c r="CP63" s="72">
        <f t="shared" si="17"/>
        <v>-9.2182674345853144E-5</v>
      </c>
      <c r="CT63" s="73">
        <f t="shared" si="10"/>
        <v>0.50801883835925943</v>
      </c>
      <c r="CU63" s="73">
        <f t="shared" si="11"/>
        <v>0.50882045816581645</v>
      </c>
      <c r="CV63" s="73">
        <f t="shared" si="12"/>
        <v>0.51081719369656398</v>
      </c>
      <c r="CW63" s="73">
        <f t="shared" si="13"/>
        <v>0.51409455727699749</v>
      </c>
      <c r="CX63" s="73">
        <f t="shared" si="14"/>
        <v>0.51512344999147364</v>
      </c>
      <c r="CY63" s="74">
        <f>+'[3]Infla Interanual PondENGHO'!BL63</f>
        <v>0.50740410133317382</v>
      </c>
      <c r="CZ63" s="74">
        <f>+'[3]Infla Interanual PondENGHO'!BM63</f>
        <v>0.50813399696627437</v>
      </c>
      <c r="DA63" s="74">
        <f>+'[3]Infla Interanual PondENGHO'!BN63</f>
        <v>0.51012025642654457</v>
      </c>
      <c r="DB63" s="74">
        <f>+'[3]Infla Interanual PondENGHO'!BO63</f>
        <v>0.51339005084126121</v>
      </c>
      <c r="DC63" s="74">
        <f>+'[3]Infla Interanual PondENGHO'!BP63</f>
        <v>0.51441653029104217</v>
      </c>
      <c r="DE63" s="3">
        <f t="shared" si="18"/>
        <v>6.1473702608560998E-4</v>
      </c>
      <c r="DF63" s="3">
        <f t="shared" si="19"/>
        <v>6.8646119954207663E-4</v>
      </c>
      <c r="DG63" s="3">
        <f t="shared" si="19"/>
        <v>6.9693727001940431E-4</v>
      </c>
      <c r="DH63" s="3">
        <f t="shared" si="19"/>
        <v>7.0450643573627403E-4</v>
      </c>
      <c r="DI63" s="3">
        <f t="shared" si="20"/>
        <v>7.0691970043146313E-4</v>
      </c>
      <c r="DJ63" s="3">
        <f t="shared" si="15"/>
        <v>6.8639882596799318E-4</v>
      </c>
    </row>
    <row r="64" spans="1:114" x14ac:dyDescent="0.25">
      <c r="A64" s="2">
        <f t="shared" si="0"/>
        <v>44531</v>
      </c>
      <c r="B64" s="1">
        <f t="shared" si="2"/>
        <v>12</v>
      </c>
      <c r="C64" s="1">
        <v>2021</v>
      </c>
      <c r="D64" s="10">
        <f>+'Indice PondENGHO'!D62/'Indice PondENGHO'!D50-1</f>
        <v>0.5006246264853631</v>
      </c>
      <c r="E64" s="3">
        <f>+'Indice PondENGHO'!E62/'Indice PondENGHO'!E50-1</f>
        <v>0.55703944467897304</v>
      </c>
      <c r="F64" s="3">
        <f>+'Indice PondENGHO'!F62/'Indice PondENGHO'!F50-1</f>
        <v>0.63849954792135666</v>
      </c>
      <c r="G64" s="3">
        <f>+'Indice PondENGHO'!G62/'Indice PondENGHO'!G50-1</f>
        <v>0.28816660645309899</v>
      </c>
      <c r="H64" s="3">
        <f>+'Indice PondENGHO'!H62/'Indice PondENGHO'!H50-1</f>
        <v>0.45824795416529773</v>
      </c>
      <c r="I64" s="3">
        <f>+'Indice PondENGHO'!I62/'Indice PondENGHO'!I50-1</f>
        <v>0.52110059851236024</v>
      </c>
      <c r="J64" s="3">
        <f>+'Indice PondENGHO'!J62/'Indice PondENGHO'!J50-1</f>
        <v>0.57976273189736616</v>
      </c>
      <c r="K64" s="3">
        <f>+'Indice PondENGHO'!K62/'Indice PondENGHO'!K50-1</f>
        <v>0.37013195497032991</v>
      </c>
      <c r="L64" s="3">
        <f>+'Indice PondENGHO'!L62/'Indice PondENGHO'!L50-1</f>
        <v>0.46517642406892468</v>
      </c>
      <c r="M64" s="3">
        <f>+'Indice PondENGHO'!M62/'Indice PondENGHO'!M50-1</f>
        <v>0.56321985471664737</v>
      </c>
      <c r="N64" s="3">
        <f>+'Indice PondENGHO'!N62/'Indice PondENGHO'!N50-1</f>
        <v>0.65621399618934961</v>
      </c>
      <c r="O64" s="11">
        <f>+'Indice PondENGHO'!O62/'Indice PondENGHO'!O50-1</f>
        <v>0.38742627214157821</v>
      </c>
      <c r="P64" s="10">
        <f>+'Indice PondENGHO'!P62/'Indice PondENGHO'!P50-1</f>
        <v>0.50208577694828072</v>
      </c>
      <c r="Q64" s="3">
        <f>+'Indice PondENGHO'!Q62/'Indice PondENGHO'!Q50-1</f>
        <v>0.55210960030991885</v>
      </c>
      <c r="R64" s="3">
        <f>+'Indice PondENGHO'!R62/'Indice PondENGHO'!R50-1</f>
        <v>0.64281070458448886</v>
      </c>
      <c r="S64" s="3">
        <f>+'Indice PondENGHO'!S62/'Indice PondENGHO'!S50-1</f>
        <v>0.28539214019371029</v>
      </c>
      <c r="T64" s="3">
        <f>+'Indice PondENGHO'!T62/'Indice PondENGHO'!T50-1</f>
        <v>0.46321387483063359</v>
      </c>
      <c r="U64" s="3">
        <f>+'Indice PondENGHO'!U62/'Indice PondENGHO'!U50-1</f>
        <v>0.52009283567595177</v>
      </c>
      <c r="V64" s="3">
        <f>+'Indice PondENGHO'!V62/'Indice PondENGHO'!V50-1</f>
        <v>0.57968681704537617</v>
      </c>
      <c r="W64" s="3">
        <f>+'Indice PondENGHO'!W62/'Indice PondENGHO'!W50-1</f>
        <v>0.36738759893980921</v>
      </c>
      <c r="X64" s="3">
        <f>+'Indice PondENGHO'!X62/'Indice PondENGHO'!X50-1</f>
        <v>0.46766782412281116</v>
      </c>
      <c r="Y64" s="3">
        <f>+'Indice PondENGHO'!Y62/'Indice PondENGHO'!Y50-1</f>
        <v>0.58184101209700656</v>
      </c>
      <c r="Z64" s="3">
        <f>+'Indice PondENGHO'!Z62/'Indice PondENGHO'!Z50-1</f>
        <v>0.65686270575082384</v>
      </c>
      <c r="AA64" s="11">
        <f>+'Indice PondENGHO'!AA62/'Indice PondENGHO'!AA50-1</f>
        <v>0.38674024009612507</v>
      </c>
      <c r="AB64" s="10">
        <f>+'Indice PondENGHO'!AB62/'Indice PondENGHO'!AB50-1</f>
        <v>0.50321741463358438</v>
      </c>
      <c r="AC64" s="3">
        <f>+'Indice PondENGHO'!AC62/'Indice PondENGHO'!AC50-1</f>
        <v>0.55243678095749615</v>
      </c>
      <c r="AD64" s="3">
        <f>+'Indice PondENGHO'!AD62/'Indice PondENGHO'!AD50-1</f>
        <v>0.64413619951683421</v>
      </c>
      <c r="AE64" s="3">
        <f>+'Indice PondENGHO'!AE62/'Indice PondENGHO'!AE50-1</f>
        <v>0.28156381422271681</v>
      </c>
      <c r="AF64" s="3">
        <f>+'Indice PondENGHO'!AF62/'Indice PondENGHO'!AF50-1</f>
        <v>0.46600586030422542</v>
      </c>
      <c r="AG64" s="3">
        <f>+'Indice PondENGHO'!AG62/'Indice PondENGHO'!AG50-1</f>
        <v>0.52011822701500643</v>
      </c>
      <c r="AH64" s="3">
        <f>+'Indice PondENGHO'!AH62/'Indice PondENGHO'!AH50-1</f>
        <v>0.57970238198634427</v>
      </c>
      <c r="AI64" s="3">
        <f>+'Indice PondENGHO'!AI62/'Indice PondENGHO'!AI50-1</f>
        <v>0.36567758119900984</v>
      </c>
      <c r="AJ64" s="3">
        <f>+'Indice PondENGHO'!AJ62/'Indice PondENGHO'!AJ50-1</f>
        <v>0.46869954657059165</v>
      </c>
      <c r="AK64" s="3">
        <f>+'Indice PondENGHO'!AK62/'Indice PondENGHO'!AK50-1</f>
        <v>0.58697352101044364</v>
      </c>
      <c r="AL64" s="3">
        <f>+'Indice PondENGHO'!AL62/'Indice PondENGHO'!AL50-1</f>
        <v>0.65515609343115377</v>
      </c>
      <c r="AM64" s="11">
        <f>+'Indice PondENGHO'!AM62/'Indice PondENGHO'!AM50-1</f>
        <v>0.38676249764125603</v>
      </c>
      <c r="AN64" s="10">
        <f>+'Indice PondENGHO'!AN62/'Indice PondENGHO'!AN50-1</f>
        <v>0.50361466951029921</v>
      </c>
      <c r="AO64" s="3">
        <f>+'Indice PondENGHO'!AO62/'Indice PondENGHO'!AO50-1</f>
        <v>0.54982161318634715</v>
      </c>
      <c r="AP64" s="3">
        <f>+'Indice PondENGHO'!AP62/'Indice PondENGHO'!AP50-1</f>
        <v>0.64798162635813772</v>
      </c>
      <c r="AQ64" s="3">
        <f>+'Indice PondENGHO'!AQ62/'Indice PondENGHO'!AQ50-1</f>
        <v>0.28263166308535981</v>
      </c>
      <c r="AR64" s="3">
        <f>+'Indice PondENGHO'!AR62/'Indice PondENGHO'!AR50-1</f>
        <v>0.4668198463482276</v>
      </c>
      <c r="AS64" s="3">
        <f>+'Indice PondENGHO'!AS62/'Indice PondENGHO'!AS50-1</f>
        <v>0.51753942553627086</v>
      </c>
      <c r="AT64" s="3">
        <f>+'Indice PondENGHO'!AT62/'Indice PondENGHO'!AT50-1</f>
        <v>0.57956695832047078</v>
      </c>
      <c r="AU64" s="3">
        <f>+'Indice PondENGHO'!AU62/'Indice PondENGHO'!AU50-1</f>
        <v>0.3667636505700802</v>
      </c>
      <c r="AV64" s="3">
        <f>+'Indice PondENGHO'!AV62/'Indice PondENGHO'!AV50-1</f>
        <v>0.4699097480686798</v>
      </c>
      <c r="AW64" s="3">
        <f>+'Indice PondENGHO'!AW62/'Indice PondENGHO'!AW50-1</f>
        <v>0.5841832067850381</v>
      </c>
      <c r="AX64" s="3">
        <f>+'Indice PondENGHO'!AX62/'Indice PondENGHO'!AX50-1</f>
        <v>0.65576852624687887</v>
      </c>
      <c r="AY64" s="11">
        <f>+'Indice PondENGHO'!AY62/'Indice PondENGHO'!AY50-1</f>
        <v>0.38594594276406435</v>
      </c>
      <c r="AZ64" s="10">
        <f>+'Indice PondENGHO'!AZ62/'Indice PondENGHO'!AZ50-1</f>
        <v>0.50410649097623317</v>
      </c>
      <c r="BA64" s="3">
        <f>+'Indice PondENGHO'!BA62/'Indice PondENGHO'!BA50-1</f>
        <v>0.54581583740626027</v>
      </c>
      <c r="BB64" s="3">
        <f>+'Indice PondENGHO'!BB62/'Indice PondENGHO'!BB50-1</f>
        <v>0.65196162905173516</v>
      </c>
      <c r="BC64" s="3">
        <f>+'Indice PondENGHO'!BC62/'Indice PondENGHO'!BC50-1</f>
        <v>0.28470348961147351</v>
      </c>
      <c r="BD64" s="3">
        <f>+'Indice PondENGHO'!BD62/'Indice PondENGHO'!BD50-1</f>
        <v>0.46959259513984764</v>
      </c>
      <c r="BE64" s="3">
        <f>+'Indice PondENGHO'!BE62/'Indice PondENGHO'!BE50-1</f>
        <v>0.51543164762191118</v>
      </c>
      <c r="BF64" s="3">
        <f>+'Indice PondENGHO'!BF62/'Indice PondENGHO'!BF50-1</f>
        <v>0.57895584766046193</v>
      </c>
      <c r="BG64" s="3">
        <f>+'Indice PondENGHO'!BG62/'Indice PondENGHO'!BG50-1</f>
        <v>0.36658950041072358</v>
      </c>
      <c r="BH64" s="3">
        <f>+'Indice PondENGHO'!BH62/'Indice PondENGHO'!BH50-1</f>
        <v>0.47317370376179624</v>
      </c>
      <c r="BI64" s="3">
        <f>+'Indice PondENGHO'!BI62/'Indice PondENGHO'!BI50-1</f>
        <v>0.60135895630945879</v>
      </c>
      <c r="BJ64" s="3">
        <f>+'Indice PondENGHO'!BJ62/'Indice PondENGHO'!BJ50-1</f>
        <v>0.65774470944609109</v>
      </c>
      <c r="BK64" s="11">
        <f>+'Indice PondENGHO'!BK62/'Indice PondENGHO'!BK50-1</f>
        <v>0.38611729369282943</v>
      </c>
      <c r="BL64" s="2">
        <f t="shared" si="1"/>
        <v>44531</v>
      </c>
      <c r="BM64" s="10">
        <f>+'Indice PondENGHO'!BL62/'Indice PondENGHO'!BL50-1</f>
        <v>0.50427090260317953</v>
      </c>
      <c r="BN64" s="3">
        <f>+'Indice PondENGHO'!BM62/'Indice PondENGHO'!BM50-1</f>
        <v>0.50701185295700646</v>
      </c>
      <c r="BO64" s="3">
        <f>+'Indice PondENGHO'!BN62/'Indice PondENGHO'!BN50-1</f>
        <v>0.50835892473626565</v>
      </c>
      <c r="BP64" s="3">
        <f>+'Indice PondENGHO'!BO62/'Indice PondENGHO'!BO50-1</f>
        <v>0.51180186867652822</v>
      </c>
      <c r="BQ64" s="11">
        <f>+'Indice PondENGHO'!BP62/'Indice PondENGHO'!BP50-1</f>
        <v>0.51282500078926874</v>
      </c>
      <c r="BR64" s="10">
        <f>+'Indice PondENGHO'!BQ62/'Indice PondENGHO'!BQ50-1</f>
        <v>0.50281464238209228</v>
      </c>
      <c r="BS64" s="3">
        <f>+'Indice PondENGHO'!BR62/'Indice PondENGHO'!BR50-1</f>
        <v>0.55043915639041252</v>
      </c>
      <c r="BT64" s="3">
        <f>+'Indice PondENGHO'!BS62/'Indice PondENGHO'!BS50-1</f>
        <v>0.64624652806794702</v>
      </c>
      <c r="BU64" s="3">
        <f>+'Indice PondENGHO'!BT62/'Indice PondENGHO'!BT50-1</f>
        <v>0.28420949408483986</v>
      </c>
      <c r="BV64" s="3">
        <f>+'Indice PondENGHO'!BU62/'Indice PondENGHO'!BU50-1</f>
        <v>0.46663062580151782</v>
      </c>
      <c r="BW64" s="3">
        <f>+'Indice PondENGHO'!BV62/'Indice PondENGHO'!BV50-1</f>
        <v>0.517705454206282</v>
      </c>
      <c r="BX64" s="3">
        <f>+'Indice PondENGHO'!BW62/'Indice PondENGHO'!BW50-1</f>
        <v>0.5794051700337568</v>
      </c>
      <c r="BY64" s="3">
        <f>+'Indice PondENGHO'!BX62/'Indice PondENGHO'!BX50-1</f>
        <v>0.36699614429632743</v>
      </c>
      <c r="BZ64" s="3">
        <f>+'Indice PondENGHO'!BY62/'Indice PondENGHO'!BY50-1</f>
        <v>0.47010458186549342</v>
      </c>
      <c r="CA64" s="3">
        <f>+'Indice PondENGHO'!BZ62/'Indice PondENGHO'!BZ50-1</f>
        <v>0.58987650908197065</v>
      </c>
      <c r="CB64" s="3">
        <f>+'Indice PondENGHO'!CA62/'Indice PondENGHO'!CA50-1</f>
        <v>0.65664339228377755</v>
      </c>
      <c r="CC64" s="11">
        <f>+'Indice PondENGHO'!CB62/'Indice PondENGHO'!CB50-1</f>
        <v>0.38640303951582444</v>
      </c>
      <c r="CD64" s="3">
        <f>+'Indice PondENGHO'!CC62/'Indice PondENGHO'!CC50-1</f>
        <v>0.50983851298771654</v>
      </c>
      <c r="CE64" s="3">
        <f>+'Indice PondENGHO'!CD62/'Indice PondENGHO'!CD50-1</f>
        <v>0.50983863196750412</v>
      </c>
      <c r="CF64" s="3">
        <f>+'[3]Infla Interanual PondENGHO'!CD64</f>
        <v>0.50924388448297497</v>
      </c>
      <c r="CG64" s="3"/>
      <c r="CI64" s="72">
        <f t="shared" si="8"/>
        <v>-8.5540981860892096E-3</v>
      </c>
      <c r="CJ64" s="72">
        <f t="shared" si="3"/>
        <v>0</v>
      </c>
      <c r="CK64" s="72">
        <f t="shared" si="9"/>
        <v>-8.5540981860892096E-3</v>
      </c>
      <c r="CL64" s="72"/>
      <c r="CM64" s="72"/>
      <c r="CN64" s="72">
        <f>+'[3]Infla Interanual PondENGHO'!CF64</f>
        <v>-8.2427725244451633E-3</v>
      </c>
      <c r="CP64" s="72">
        <f t="shared" si="17"/>
        <v>-3.1132566164404629E-4</v>
      </c>
      <c r="CT64" s="73">
        <f t="shared" si="10"/>
        <v>0.50427090260317953</v>
      </c>
      <c r="CU64" s="73">
        <f t="shared" si="11"/>
        <v>0.50701185295700646</v>
      </c>
      <c r="CV64" s="73">
        <f t="shared" si="12"/>
        <v>0.50835892473626565</v>
      </c>
      <c r="CW64" s="73">
        <f t="shared" si="13"/>
        <v>0.51180186867652822</v>
      </c>
      <c r="CX64" s="73">
        <f t="shared" si="14"/>
        <v>0.51282500078926874</v>
      </c>
      <c r="CY64" s="74">
        <f>+'[3]Infla Interanual PondENGHO'!BL64</f>
        <v>0.50389919822509954</v>
      </c>
      <c r="CZ64" s="74">
        <f>+'[3]Infla Interanual PondENGHO'!BM64</f>
        <v>0.50647648756504315</v>
      </c>
      <c r="DA64" s="74">
        <f>+'[3]Infla Interanual PondENGHO'!BN64</f>
        <v>0.50774799498077794</v>
      </c>
      <c r="DB64" s="74">
        <f>+'[3]Infla Interanual PondENGHO'!BO64</f>
        <v>0.51117839434272527</v>
      </c>
      <c r="DC64" s="74">
        <f>+'[3]Infla Interanual PondENGHO'!BP64</f>
        <v>0.51214197074954471</v>
      </c>
      <c r="DE64" s="3">
        <f t="shared" si="18"/>
        <v>3.7170437807998447E-4</v>
      </c>
      <c r="DF64" s="3">
        <f t="shared" ref="DF64:DH77" si="21">+CU64-CZ64</f>
        <v>5.3536539196330502E-4</v>
      </c>
      <c r="DG64" s="3">
        <f t="shared" si="21"/>
        <v>6.1092975548771022E-4</v>
      </c>
      <c r="DH64" s="3">
        <f t="shared" si="21"/>
        <v>6.2347433380294248E-4</v>
      </c>
      <c r="DI64" s="3">
        <f t="shared" si="20"/>
        <v>6.8303003972403076E-4</v>
      </c>
      <c r="DJ64" s="3">
        <f t="shared" si="15"/>
        <v>5.9474748452914561E-4</v>
      </c>
    </row>
    <row r="65" spans="1:114" x14ac:dyDescent="0.25">
      <c r="A65" s="2">
        <f t="shared" si="0"/>
        <v>44562</v>
      </c>
      <c r="B65" s="1">
        <f t="shared" si="2"/>
        <v>1</v>
      </c>
      <c r="C65" s="1">
        <v>2022</v>
      </c>
      <c r="D65" s="10">
        <f>+'Indice PondENGHO'!D63/'Indice PondENGHO'!D51-1</f>
        <v>0.49752290433750823</v>
      </c>
      <c r="E65" s="3">
        <f>+'Indice PondENGHO'!E63/'Indice PondENGHO'!E51-1</f>
        <v>0.51646943510617094</v>
      </c>
      <c r="F65" s="3">
        <f>+'Indice PondENGHO'!F63/'Indice PondENGHO'!F51-1</f>
        <v>0.64549014104887426</v>
      </c>
      <c r="G65" s="3">
        <f>+'Indice PondENGHO'!G63/'Indice PondENGHO'!G51-1</f>
        <v>0.29111158310359464</v>
      </c>
      <c r="H65" s="3">
        <f>+'Indice PondENGHO'!H63/'Indice PondENGHO'!H51-1</f>
        <v>0.46235472827993718</v>
      </c>
      <c r="I65" s="3">
        <f>+'Indice PondENGHO'!I63/'Indice PondENGHO'!I51-1</f>
        <v>0.52633233350944719</v>
      </c>
      <c r="J65" s="3">
        <f>+'Indice PondENGHO'!J63/'Indice PondENGHO'!J51-1</f>
        <v>0.54549864642836354</v>
      </c>
      <c r="K65" s="3">
        <f>+'Indice PondENGHO'!K63/'Indice PondENGHO'!K51-1</f>
        <v>0.27423941444597388</v>
      </c>
      <c r="L65" s="3">
        <f>+'Indice PondENGHO'!L63/'Indice PondENGHO'!L51-1</f>
        <v>0.45419169610213572</v>
      </c>
      <c r="M65" s="3">
        <f>+'Indice PondENGHO'!M63/'Indice PondENGHO'!M51-1</f>
        <v>0.57445998119199393</v>
      </c>
      <c r="N65" s="3">
        <f>+'Indice PondENGHO'!N63/'Indice PondENGHO'!N51-1</f>
        <v>0.65782549660789469</v>
      </c>
      <c r="O65" s="11">
        <f>+'Indice PondENGHO'!O63/'Indice PondENGHO'!O51-1</f>
        <v>0.4168155674829328</v>
      </c>
      <c r="P65" s="10">
        <f>+'Indice PondENGHO'!P63/'Indice PondENGHO'!P51-1</f>
        <v>0.50120969546158523</v>
      </c>
      <c r="Q65" s="3">
        <f>+'Indice PondENGHO'!Q63/'Indice PondENGHO'!Q51-1</f>
        <v>0.51199600662073919</v>
      </c>
      <c r="R65" s="3">
        <f>+'Indice PondENGHO'!R63/'Indice PondENGHO'!R51-1</f>
        <v>0.65091643916798625</v>
      </c>
      <c r="S65" s="3">
        <f>+'Indice PondENGHO'!S63/'Indice PondENGHO'!S51-1</f>
        <v>0.29117972457296637</v>
      </c>
      <c r="T65" s="3">
        <f>+'Indice PondENGHO'!T63/'Indice PondENGHO'!T51-1</f>
        <v>0.46753369187134974</v>
      </c>
      <c r="U65" s="3">
        <f>+'Indice PondENGHO'!U63/'Indice PondENGHO'!U51-1</f>
        <v>0.52798470403828746</v>
      </c>
      <c r="V65" s="3">
        <f>+'Indice PondENGHO'!V63/'Indice PondENGHO'!V51-1</f>
        <v>0.54788270101218695</v>
      </c>
      <c r="W65" s="3">
        <f>+'Indice PondENGHO'!W63/'Indice PondENGHO'!W51-1</f>
        <v>0.27115882467307806</v>
      </c>
      <c r="X65" s="3">
        <f>+'Indice PondENGHO'!X63/'Indice PondENGHO'!X51-1</f>
        <v>0.45737824759186241</v>
      </c>
      <c r="Y65" s="3">
        <f>+'Indice PondENGHO'!Y63/'Indice PondENGHO'!Y51-1</f>
        <v>0.59263707438322144</v>
      </c>
      <c r="Z65" s="3">
        <f>+'Indice PondENGHO'!Z63/'Indice PondENGHO'!Z51-1</f>
        <v>0.65933101325950938</v>
      </c>
      <c r="AA65" s="11">
        <f>+'Indice PondENGHO'!AA63/'Indice PondENGHO'!AA51-1</f>
        <v>0.41718843886482659</v>
      </c>
      <c r="AB65" s="10">
        <f>+'Indice PondENGHO'!AB63/'Indice PondENGHO'!AB51-1</f>
        <v>0.50355817920816293</v>
      </c>
      <c r="AC65" s="3">
        <f>+'Indice PondENGHO'!AC63/'Indice PondENGHO'!AC51-1</f>
        <v>0.51198369207129946</v>
      </c>
      <c r="AD65" s="3">
        <f>+'Indice PondENGHO'!AD63/'Indice PondENGHO'!AD51-1</f>
        <v>0.65231716359753511</v>
      </c>
      <c r="AE65" s="3">
        <f>+'Indice PondENGHO'!AE63/'Indice PondENGHO'!AE51-1</f>
        <v>0.2882107261478577</v>
      </c>
      <c r="AF65" s="3">
        <f>+'Indice PondENGHO'!AF63/'Indice PondENGHO'!AF51-1</f>
        <v>0.4699611167085298</v>
      </c>
      <c r="AG65" s="3">
        <f>+'Indice PondENGHO'!AG63/'Indice PondENGHO'!AG51-1</f>
        <v>0.52867168524011121</v>
      </c>
      <c r="AH65" s="3">
        <f>+'Indice PondENGHO'!AH63/'Indice PondENGHO'!AH51-1</f>
        <v>0.54898005021223195</v>
      </c>
      <c r="AI65" s="3">
        <f>+'Indice PondENGHO'!AI63/'Indice PondENGHO'!AI51-1</f>
        <v>0.26941742647779066</v>
      </c>
      <c r="AJ65" s="3">
        <f>+'Indice PondENGHO'!AJ63/'Indice PondENGHO'!AJ51-1</f>
        <v>0.4580685925280048</v>
      </c>
      <c r="AK65" s="3">
        <f>+'Indice PondENGHO'!AK63/'Indice PondENGHO'!AK51-1</f>
        <v>0.59747954996972341</v>
      </c>
      <c r="AL65" s="3">
        <f>+'Indice PondENGHO'!AL63/'Indice PondENGHO'!AL51-1</f>
        <v>0.65828852786010517</v>
      </c>
      <c r="AM65" s="11">
        <f>+'Indice PondENGHO'!AM63/'Indice PondENGHO'!AM51-1</f>
        <v>0.41741452276122248</v>
      </c>
      <c r="AN65" s="10">
        <f>+'Indice PondENGHO'!AN63/'Indice PondENGHO'!AN51-1</f>
        <v>0.50508476501639721</v>
      </c>
      <c r="AO65" s="3">
        <f>+'Indice PondENGHO'!AO63/'Indice PondENGHO'!AO51-1</f>
        <v>0.50981881428162135</v>
      </c>
      <c r="AP65" s="3">
        <f>+'Indice PondENGHO'!AP63/'Indice PondENGHO'!AP51-1</f>
        <v>0.65859034903026648</v>
      </c>
      <c r="AQ65" s="3">
        <f>+'Indice PondENGHO'!AQ63/'Indice PondENGHO'!AQ51-1</f>
        <v>0.29180418990276835</v>
      </c>
      <c r="AR65" s="3">
        <f>+'Indice PondENGHO'!AR63/'Indice PondENGHO'!AR51-1</f>
        <v>0.470667380249155</v>
      </c>
      <c r="AS65" s="3">
        <f>+'Indice PondENGHO'!AS63/'Indice PondENGHO'!AS51-1</f>
        <v>0.529542006665219</v>
      </c>
      <c r="AT65" s="3">
        <f>+'Indice PondENGHO'!AT63/'Indice PondENGHO'!AT51-1</f>
        <v>0.55087442765237649</v>
      </c>
      <c r="AU65" s="3">
        <f>+'Indice PondENGHO'!AU63/'Indice PondENGHO'!AU51-1</f>
        <v>0.26987424111745439</v>
      </c>
      <c r="AV65" s="3">
        <f>+'Indice PondENGHO'!AV63/'Indice PondENGHO'!AV51-1</f>
        <v>0.46134128212610559</v>
      </c>
      <c r="AW65" s="3">
        <f>+'Indice PondENGHO'!AW63/'Indice PondENGHO'!AW51-1</f>
        <v>0.59460625439092762</v>
      </c>
      <c r="AX65" s="3">
        <f>+'Indice PondENGHO'!AX63/'Indice PondENGHO'!AX51-1</f>
        <v>0.66027392135522867</v>
      </c>
      <c r="AY65" s="11">
        <f>+'Indice PondENGHO'!AY63/'Indice PondENGHO'!AY51-1</f>
        <v>0.41692068514878677</v>
      </c>
      <c r="AZ65" s="10">
        <f>+'Indice PondENGHO'!AZ63/'Indice PondENGHO'!AZ51-1</f>
        <v>0.50820903176166143</v>
      </c>
      <c r="BA65" s="3">
        <f>+'Indice PondENGHO'!BA63/'Indice PondENGHO'!BA51-1</f>
        <v>0.50630918971848415</v>
      </c>
      <c r="BB65" s="3">
        <f>+'Indice PondENGHO'!BB63/'Indice PondENGHO'!BB51-1</f>
        <v>0.66483402165683181</v>
      </c>
      <c r="BC65" s="3">
        <f>+'Indice PondENGHO'!BC63/'Indice PondENGHO'!BC51-1</f>
        <v>0.2977748724400815</v>
      </c>
      <c r="BD65" s="3">
        <f>+'Indice PondENGHO'!BD63/'Indice PondENGHO'!BD51-1</f>
        <v>0.47471170999110379</v>
      </c>
      <c r="BE65" s="3">
        <f>+'Indice PondENGHO'!BE63/'Indice PondENGHO'!BE51-1</f>
        <v>0.53061693382881803</v>
      </c>
      <c r="BF65" s="3">
        <f>+'Indice PondENGHO'!BF63/'Indice PondENGHO'!BF51-1</f>
        <v>0.55109089016392443</v>
      </c>
      <c r="BG65" s="3">
        <f>+'Indice PondENGHO'!BG63/'Indice PondENGHO'!BG51-1</f>
        <v>0.26857010489215738</v>
      </c>
      <c r="BH65" s="3">
        <f>+'Indice PondENGHO'!BH63/'Indice PondENGHO'!BH51-1</f>
        <v>0.46564797092569088</v>
      </c>
      <c r="BI65" s="3">
        <f>+'Indice PondENGHO'!BI63/'Indice PondENGHO'!BI51-1</f>
        <v>0.60994748056220094</v>
      </c>
      <c r="BJ65" s="3">
        <f>+'Indice PondENGHO'!BJ63/'Indice PondENGHO'!BJ51-1</f>
        <v>0.66221121239256409</v>
      </c>
      <c r="BK65" s="11">
        <f>+'Indice PondENGHO'!BK63/'Indice PondENGHO'!BK51-1</f>
        <v>0.41835632206287721</v>
      </c>
      <c r="BL65" s="2">
        <f t="shared" si="1"/>
        <v>44562</v>
      </c>
      <c r="BM65" s="3">
        <f>+'Indice PondENGHO'!BL63/'Indice PondENGHO'!BL51-1</f>
        <v>0.49849500591097962</v>
      </c>
      <c r="BN65" s="3">
        <f>+'Indice PondENGHO'!BM63/'Indice PondENGHO'!BM51-1</f>
        <v>0.50206281399635566</v>
      </c>
      <c r="BO65" s="3">
        <f>+'Indice PondENGHO'!BN63/'Indice PondENGHO'!BN51-1</f>
        <v>0.50448089967728205</v>
      </c>
      <c r="BP65" s="3">
        <f>+'Indice PondENGHO'!BO63/'Indice PondENGHO'!BO51-1</f>
        <v>0.50920924277735624</v>
      </c>
      <c r="BQ65" s="3">
        <f>+'Indice PondENGHO'!BP63/'Indice PondENGHO'!BP51-1</f>
        <v>0.51272658505435498</v>
      </c>
      <c r="BR65" s="10">
        <f>+'Indice PondENGHO'!BQ63/'Indice PondENGHO'!BQ51-1</f>
        <v>0.50337394154214166</v>
      </c>
      <c r="BS65" s="3">
        <f>+'Indice PondENGHO'!BR63/'Indice PondENGHO'!BR51-1</f>
        <v>0.51041621031199447</v>
      </c>
      <c r="BT65" s="3">
        <f>+'Indice PondENGHO'!BS63/'Indice PondENGHO'!BS51-1</f>
        <v>0.65613562454529273</v>
      </c>
      <c r="BU65" s="3">
        <f>+'Indice PondENGHO'!BT63/'Indice PondENGHO'!BT51-1</f>
        <v>0.29293068718861814</v>
      </c>
      <c r="BV65" s="3">
        <f>+'Indice PondENGHO'!BU63/'Indice PondENGHO'!BU51-1</f>
        <v>0.4711053890503758</v>
      </c>
      <c r="BW65" s="3">
        <f>+'Indice PondENGHO'!BV63/'Indice PondENGHO'!BV51-1</f>
        <v>0.52939258117271248</v>
      </c>
      <c r="BX65" s="3">
        <f>+'Indice PondENGHO'!BW63/'Indice PondENGHO'!BW51-1</f>
        <v>0.54974895176009198</v>
      </c>
      <c r="BY65" s="3">
        <f>+'Indice PondENGHO'!BX63/'Indice PondENGHO'!BX51-1</f>
        <v>0.27012957490671252</v>
      </c>
      <c r="BZ65" s="3">
        <f>+'Indice PondENGHO'!BY63/'Indice PondENGHO'!BY51-1</f>
        <v>0.46108842193133492</v>
      </c>
      <c r="CA65" s="3">
        <f>+'Indice PondENGHO'!BZ63/'Indice PondENGHO'!BZ51-1</f>
        <v>0.59968508038405455</v>
      </c>
      <c r="CB65" s="3">
        <f>+'Indice PondENGHO'!CA63/'Indice PondENGHO'!CA51-1</f>
        <v>0.66042686904786341</v>
      </c>
      <c r="CC65" s="11">
        <f>+'Indice PondENGHO'!CB63/'Indice PondENGHO'!CB51-1</f>
        <v>0.41756229603490458</v>
      </c>
      <c r="CD65" s="3">
        <f>+'Indice PondENGHO'!CC63/'Indice PondENGHO'!CC51-1</f>
        <v>0.50705207382713113</v>
      </c>
      <c r="CE65" s="3">
        <f>+'Indice PondENGHO'!CD63/'Indice PondENGHO'!CD51-1</f>
        <v>0.50705207382713113</v>
      </c>
      <c r="CF65" s="3">
        <f>+'[3]Infla Interanual PondENGHO'!CD65</f>
        <v>0.50634142015374661</v>
      </c>
      <c r="CG65" s="3"/>
      <c r="CI65" s="72">
        <f t="shared" si="8"/>
        <v>-1.4231579143375361E-2</v>
      </c>
      <c r="CJ65" s="72">
        <f t="shared" si="3"/>
        <v>0</v>
      </c>
      <c r="CK65" s="72">
        <f t="shared" si="9"/>
        <v>-1.4231579143375361E-2</v>
      </c>
      <c r="CL65" s="72"/>
      <c r="CM65" s="72"/>
      <c r="CN65" s="72">
        <f>+'[3]Infla Interanual PondENGHO'!CF65</f>
        <v>-1.3776473163437331E-2</v>
      </c>
      <c r="CP65" s="72">
        <f t="shared" si="17"/>
        <v>-4.5510597993803081E-4</v>
      </c>
      <c r="CT65" s="73">
        <f t="shared" si="10"/>
        <v>0.49849500591097962</v>
      </c>
      <c r="CU65" s="73">
        <f t="shared" si="11"/>
        <v>0.50206281399635566</v>
      </c>
      <c r="CV65" s="73">
        <f t="shared" si="12"/>
        <v>0.50448089967728205</v>
      </c>
      <c r="CW65" s="73">
        <f t="shared" si="13"/>
        <v>0.50920924277735624</v>
      </c>
      <c r="CX65" s="73">
        <f t="shared" si="14"/>
        <v>0.51272658505435498</v>
      </c>
      <c r="CY65" s="74">
        <f>+'[3]Infla Interanual PondENGHO'!BL65</f>
        <v>0.49809961588981944</v>
      </c>
      <c r="CZ65" s="74">
        <f>+'[3]Infla Interanual PondENGHO'!BM65</f>
        <v>0.50146239567975104</v>
      </c>
      <c r="DA65" s="74">
        <f>+'[3]Infla Interanual PondENGHO'!BN65</f>
        <v>0.50378211646729509</v>
      </c>
      <c r="DB65" s="74">
        <f>+'[3]Infla Interanual PondENGHO'!BO65</f>
        <v>0.50845899392581995</v>
      </c>
      <c r="DC65" s="74">
        <f>+'[3]Infla Interanual PondENGHO'!BP65</f>
        <v>0.51187608905325677</v>
      </c>
      <c r="DE65" s="3">
        <f t="shared" si="18"/>
        <v>3.9539002116018018E-4</v>
      </c>
      <c r="DF65" s="3">
        <f t="shared" si="21"/>
        <v>6.0041831660462286E-4</v>
      </c>
      <c r="DG65" s="3">
        <f t="shared" si="21"/>
        <v>6.9878320998695287E-4</v>
      </c>
      <c r="DH65" s="3">
        <f t="shared" si="21"/>
        <v>7.5024885153629484E-4</v>
      </c>
      <c r="DI65" s="3">
        <f t="shared" si="20"/>
        <v>8.50496001098211E-4</v>
      </c>
      <c r="DJ65" s="3">
        <f t="shared" si="15"/>
        <v>7.1065367338452035E-4</v>
      </c>
    </row>
    <row r="66" spans="1:114" x14ac:dyDescent="0.25">
      <c r="A66" s="2">
        <f t="shared" si="0"/>
        <v>44593</v>
      </c>
      <c r="B66" s="1">
        <f t="shared" si="2"/>
        <v>2</v>
      </c>
      <c r="C66" s="1">
        <v>2022</v>
      </c>
      <c r="D66" s="10">
        <f>+'Indice PondENGHO'!D64/'Indice PondENGHO'!D52-1</f>
        <v>0.54580427616190086</v>
      </c>
      <c r="E66" s="3">
        <f>+'Indice PondENGHO'!E64/'Indice PondENGHO'!E52-1</f>
        <v>0.50451079700359558</v>
      </c>
      <c r="F66" s="3">
        <f>+'Indice PondENGHO'!F64/'Indice PondENGHO'!F52-1</f>
        <v>0.65258098509533857</v>
      </c>
      <c r="G66" s="3">
        <f>+'Indice PondENGHO'!G64/'Indice PondENGHO'!G52-1</f>
        <v>0.30008487260574324</v>
      </c>
      <c r="H66" s="3">
        <f>+'Indice PondENGHO'!H64/'Indice PondENGHO'!H52-1</f>
        <v>0.46178026517848303</v>
      </c>
      <c r="I66" s="3">
        <f>+'Indice PondENGHO'!I64/'Indice PondENGHO'!I52-1</f>
        <v>0.52832398978359496</v>
      </c>
      <c r="J66" s="3">
        <f>+'Indice PondENGHO'!J64/'Indice PondENGHO'!J52-1</f>
        <v>0.5513383111901673</v>
      </c>
      <c r="K66" s="3">
        <f>+'Indice PondENGHO'!K64/'Indice PondENGHO'!K52-1</f>
        <v>0.26405619257044322</v>
      </c>
      <c r="L66" s="3">
        <f>+'Indice PondENGHO'!L64/'Indice PondENGHO'!L52-1</f>
        <v>0.45967172175981474</v>
      </c>
      <c r="M66" s="3">
        <f>+'Indice PondENGHO'!M64/'Indice PondENGHO'!M52-1</f>
        <v>0.61227925104027747</v>
      </c>
      <c r="N66" s="3">
        <f>+'Indice PondENGHO'!N64/'Indice PondENGHO'!N52-1</f>
        <v>0.64824662098678743</v>
      </c>
      <c r="O66" s="11">
        <f>+'Indice PondENGHO'!O64/'Indice PondENGHO'!O52-1</f>
        <v>0.43276713311616533</v>
      </c>
      <c r="P66" s="10">
        <f>+'Indice PondENGHO'!P64/'Indice PondENGHO'!P52-1</f>
        <v>0.55171968418875106</v>
      </c>
      <c r="Q66" s="3">
        <f>+'Indice PondENGHO'!Q64/'Indice PondENGHO'!Q52-1</f>
        <v>0.49881252245777929</v>
      </c>
      <c r="R66" s="3">
        <f>+'Indice PondENGHO'!R64/'Indice PondENGHO'!R52-1</f>
        <v>0.65888596336670879</v>
      </c>
      <c r="S66" s="3">
        <f>+'Indice PondENGHO'!S64/'Indice PondENGHO'!S52-1</f>
        <v>0.29995622697778468</v>
      </c>
      <c r="T66" s="3">
        <f>+'Indice PondENGHO'!T64/'Indice PondENGHO'!T52-1</f>
        <v>0.46613432324726167</v>
      </c>
      <c r="U66" s="3">
        <f>+'Indice PondENGHO'!U64/'Indice PondENGHO'!U52-1</f>
        <v>0.53072539907266303</v>
      </c>
      <c r="V66" s="3">
        <f>+'Indice PondENGHO'!V64/'Indice PondENGHO'!V52-1</f>
        <v>0.55212319740563465</v>
      </c>
      <c r="W66" s="3">
        <f>+'Indice PondENGHO'!W64/'Indice PondENGHO'!W52-1</f>
        <v>0.2616202029469028</v>
      </c>
      <c r="X66" s="3">
        <f>+'Indice PondENGHO'!X64/'Indice PondENGHO'!X52-1</f>
        <v>0.4607688686218141</v>
      </c>
      <c r="Y66" s="3">
        <f>+'Indice PondENGHO'!Y64/'Indice PondENGHO'!Y52-1</f>
        <v>0.62799529194733994</v>
      </c>
      <c r="Z66" s="3">
        <f>+'Indice PondENGHO'!Z64/'Indice PondENGHO'!Z52-1</f>
        <v>0.64637663633530806</v>
      </c>
      <c r="AA66" s="11">
        <f>+'Indice PondENGHO'!AA64/'Indice PondENGHO'!AA52-1</f>
        <v>0.43263260597134057</v>
      </c>
      <c r="AB66" s="10">
        <f>+'Indice PondENGHO'!AB64/'Indice PondENGHO'!AB52-1</f>
        <v>0.55528748337219347</v>
      </c>
      <c r="AC66" s="3">
        <f>+'Indice PondENGHO'!AC64/'Indice PondENGHO'!AC52-1</f>
        <v>0.49816127177840519</v>
      </c>
      <c r="AD66" s="3">
        <f>+'Indice PondENGHO'!AD64/'Indice PondENGHO'!AD52-1</f>
        <v>0.66102429388487272</v>
      </c>
      <c r="AE66" s="3">
        <f>+'Indice PondENGHO'!AE64/'Indice PondENGHO'!AE52-1</f>
        <v>0.29848031485156734</v>
      </c>
      <c r="AF66" s="3">
        <f>+'Indice PondENGHO'!AF64/'Indice PondENGHO'!AF52-1</f>
        <v>0.4687845660424832</v>
      </c>
      <c r="AG66" s="3">
        <f>+'Indice PondENGHO'!AG64/'Indice PondENGHO'!AG52-1</f>
        <v>0.53174789942720091</v>
      </c>
      <c r="AH66" s="3">
        <f>+'Indice PondENGHO'!AH64/'Indice PondENGHO'!AH52-1</f>
        <v>0.55294046360325688</v>
      </c>
      <c r="AI66" s="3">
        <f>+'Indice PondENGHO'!AI64/'Indice PondENGHO'!AI52-1</f>
        <v>0.25972893581994883</v>
      </c>
      <c r="AJ66" s="3">
        <f>+'Indice PondENGHO'!AJ64/'Indice PondENGHO'!AJ52-1</f>
        <v>0.46052771108898871</v>
      </c>
      <c r="AK66" s="3">
        <f>+'Indice PondENGHO'!AK64/'Indice PondENGHO'!AK52-1</f>
        <v>0.63236614825429505</v>
      </c>
      <c r="AL66" s="3">
        <f>+'Indice PondENGHO'!AL64/'Indice PondENGHO'!AL52-1</f>
        <v>0.64173454487246251</v>
      </c>
      <c r="AM66" s="11">
        <f>+'Indice PondENGHO'!AM64/'Indice PondENGHO'!AM52-1</f>
        <v>0.43249431426284501</v>
      </c>
      <c r="AN66" s="10">
        <f>+'Indice PondENGHO'!AN64/'Indice PondENGHO'!AN52-1</f>
        <v>0.55736926539212384</v>
      </c>
      <c r="AO66" s="3">
        <f>+'Indice PondENGHO'!AO64/'Indice PondENGHO'!AO52-1</f>
        <v>0.49589710002174203</v>
      </c>
      <c r="AP66" s="3">
        <f>+'Indice PondENGHO'!AP64/'Indice PondENGHO'!AP52-1</f>
        <v>0.66803906159775162</v>
      </c>
      <c r="AQ66" s="3">
        <f>+'Indice PondENGHO'!AQ64/'Indice PondENGHO'!AQ52-1</f>
        <v>0.30228176325484046</v>
      </c>
      <c r="AR66" s="3">
        <f>+'Indice PondENGHO'!AR64/'Indice PondENGHO'!AR52-1</f>
        <v>0.46925122230484506</v>
      </c>
      <c r="AS66" s="3">
        <f>+'Indice PondENGHO'!AS64/'Indice PondENGHO'!AS52-1</f>
        <v>0.53219440188156275</v>
      </c>
      <c r="AT66" s="3">
        <f>+'Indice PondENGHO'!AT64/'Indice PondENGHO'!AT52-1</f>
        <v>0.55300077864987074</v>
      </c>
      <c r="AU66" s="3">
        <f>+'Indice PondENGHO'!AU64/'Indice PondENGHO'!AU52-1</f>
        <v>0.25936974349536435</v>
      </c>
      <c r="AV66" s="3">
        <f>+'Indice PondENGHO'!AV64/'Indice PondENGHO'!AV52-1</f>
        <v>0.46170947749042934</v>
      </c>
      <c r="AW66" s="3">
        <f>+'Indice PondENGHO'!AW64/'Indice PondENGHO'!AW52-1</f>
        <v>0.62880932847536619</v>
      </c>
      <c r="AX66" s="3">
        <f>+'Indice PondENGHO'!AX64/'Indice PondENGHO'!AX52-1</f>
        <v>0.64341601710357632</v>
      </c>
      <c r="AY66" s="11">
        <f>+'Indice PondENGHO'!AY64/'Indice PondENGHO'!AY52-1</f>
        <v>0.43194451263934219</v>
      </c>
      <c r="AZ66" s="10">
        <f>+'Indice PondENGHO'!AZ64/'Indice PondENGHO'!AZ52-1</f>
        <v>0.5620856236592866</v>
      </c>
      <c r="BA66" s="3">
        <f>+'Indice PondENGHO'!BA64/'Indice PondENGHO'!BA52-1</f>
        <v>0.4918459296354023</v>
      </c>
      <c r="BB66" s="3">
        <f>+'Indice PondENGHO'!BB64/'Indice PondENGHO'!BB52-1</f>
        <v>0.67526997923510623</v>
      </c>
      <c r="BC66" s="3">
        <f>+'Indice PondENGHO'!BC64/'Indice PondENGHO'!BC52-1</f>
        <v>0.30819454679084357</v>
      </c>
      <c r="BD66" s="3">
        <f>+'Indice PondENGHO'!BD64/'Indice PondENGHO'!BD52-1</f>
        <v>0.47158339449649755</v>
      </c>
      <c r="BE66" s="3">
        <f>+'Indice PondENGHO'!BE64/'Indice PondENGHO'!BE52-1</f>
        <v>0.53315643259996515</v>
      </c>
      <c r="BF66" s="3">
        <f>+'Indice PondENGHO'!BF64/'Indice PondENGHO'!BF52-1</f>
        <v>0.55226235255852085</v>
      </c>
      <c r="BG66" s="3">
        <f>+'Indice PondENGHO'!BG64/'Indice PondENGHO'!BG52-1</f>
        <v>0.25808049835541813</v>
      </c>
      <c r="BH66" s="3">
        <f>+'Indice PondENGHO'!BH64/'Indice PondENGHO'!BH52-1</f>
        <v>0.46238179174194682</v>
      </c>
      <c r="BI66" s="3">
        <f>+'Indice PondENGHO'!BI64/'Indice PondENGHO'!BI52-1</f>
        <v>0.64276212796649523</v>
      </c>
      <c r="BJ66" s="3">
        <f>+'Indice PondENGHO'!BJ64/'Indice PondENGHO'!BJ52-1</f>
        <v>0.64297928505946178</v>
      </c>
      <c r="BK66" s="11">
        <f>+'Indice PondENGHO'!BK64/'Indice PondENGHO'!BK52-1</f>
        <v>0.43332268207479485</v>
      </c>
      <c r="BL66" s="2">
        <f t="shared" si="1"/>
        <v>44593</v>
      </c>
      <c r="BM66" s="3">
        <f>+'Indice PondENGHO'!BL64/'Indice PondENGHO'!BL52-1</f>
        <v>0.52139478377712112</v>
      </c>
      <c r="BN66" s="3">
        <f>+'Indice PondENGHO'!BM64/'Indice PondENGHO'!BM52-1</f>
        <v>0.52197313510388565</v>
      </c>
      <c r="BO66" s="3">
        <f>+'Indice PondENGHO'!BN64/'Indice PondENGHO'!BN52-1</f>
        <v>0.523387136701295</v>
      </c>
      <c r="BP66" s="3">
        <f>+'Indice PondENGHO'!BO64/'Indice PondENGHO'!BO52-1</f>
        <v>0.52523000133123166</v>
      </c>
      <c r="BQ66" s="3">
        <f>+'Indice PondENGHO'!BP64/'Indice PondENGHO'!BP52-1</f>
        <v>0.52465792523995236</v>
      </c>
      <c r="BR66" s="10">
        <f>+'Indice PondENGHO'!BQ64/'Indice PondENGHO'!BQ52-1</f>
        <v>0.55484047474366505</v>
      </c>
      <c r="BS66" s="3">
        <f>+'Indice PondENGHO'!BR64/'Indice PondENGHO'!BR52-1</f>
        <v>0.49674626666649901</v>
      </c>
      <c r="BT66" s="3">
        <f>+'Indice PondENGHO'!BS64/'Indice PondENGHO'!BS52-1</f>
        <v>0.66515404742864126</v>
      </c>
      <c r="BU66" s="3">
        <f>+'Indice PondENGHO'!BT64/'Indice PondENGHO'!BT52-1</f>
        <v>0.3029035474301669</v>
      </c>
      <c r="BV66" s="3">
        <f>+'Indice PondENGHO'!BU64/'Indice PondENGHO'!BU52-1</f>
        <v>0.46909123964616861</v>
      </c>
      <c r="BW66" s="3">
        <f>+'Indice PondENGHO'!BV64/'Indice PondENGHO'!BV52-1</f>
        <v>0.53202825430491529</v>
      </c>
      <c r="BX66" s="3">
        <f>+'Indice PondENGHO'!BW64/'Indice PondENGHO'!BW52-1</f>
        <v>0.55245825695010398</v>
      </c>
      <c r="BY66" s="3">
        <f>+'Indice PondENGHO'!BX64/'Indice PondENGHO'!BX52-1</f>
        <v>0.25999023084500128</v>
      </c>
      <c r="BZ66" s="3">
        <f>+'Indice PondENGHO'!BY64/'Indice PondENGHO'!BY52-1</f>
        <v>0.46141801329201559</v>
      </c>
      <c r="CA66" s="3">
        <f>+'Indice PondENGHO'!BZ64/'Indice PondENGHO'!BZ52-1</f>
        <v>0.63382460286955289</v>
      </c>
      <c r="CB66" s="3">
        <f>+'Indice PondENGHO'!CA64/'Indice PondENGHO'!CA52-1</f>
        <v>0.64372690424637158</v>
      </c>
      <c r="CC66" s="11">
        <f>+'Indice PondENGHO'!CB64/'Indice PondENGHO'!CB52-1</f>
        <v>0.43272407700599813</v>
      </c>
      <c r="CD66" s="3">
        <f>+'Indice PondENGHO'!CC64/'Indice PondENGHO'!CC52-1</f>
        <v>0.52373767913418479</v>
      </c>
      <c r="CE66" s="3">
        <f>+'Indice PondENGHO'!CD64/'Indice PondENGHO'!CD52-1</f>
        <v>0.52373767913418479</v>
      </c>
      <c r="CF66" s="3">
        <f>+'[3]Infla Interanual PondENGHO'!CD66</f>
        <v>0.52310856405585349</v>
      </c>
      <c r="CG66" s="3"/>
      <c r="CI66" s="72">
        <f t="shared" si="8"/>
        <v>-3.2631414628312427E-3</v>
      </c>
      <c r="CJ66" s="72">
        <f t="shared" si="3"/>
        <v>0</v>
      </c>
      <c r="CK66" s="72">
        <f t="shared" si="9"/>
        <v>-3.2631414628312427E-3</v>
      </c>
      <c r="CL66" s="72"/>
      <c r="CM66" s="72"/>
      <c r="CN66" s="72">
        <f>+'[3]Infla Interanual PondENGHO'!CF66</f>
        <v>-2.7157786088414237E-3</v>
      </c>
      <c r="CP66" s="72">
        <f t="shared" si="17"/>
        <v>-5.4736285398981899E-4</v>
      </c>
      <c r="CT66" s="73">
        <f t="shared" si="10"/>
        <v>0.52139478377712112</v>
      </c>
      <c r="CU66" s="73">
        <f t="shared" si="11"/>
        <v>0.52197313510388565</v>
      </c>
      <c r="CV66" s="73">
        <f t="shared" si="12"/>
        <v>0.523387136701295</v>
      </c>
      <c r="CW66" s="73">
        <f t="shared" si="13"/>
        <v>0.52523000133123166</v>
      </c>
      <c r="CX66" s="73">
        <f t="shared" si="14"/>
        <v>0.52465792523995236</v>
      </c>
      <c r="CY66" s="74">
        <f>+'[3]Infla Interanual PondENGHO'!BL66</f>
        <v>0.52112864837319406</v>
      </c>
      <c r="CZ66" s="74">
        <f>+'[3]Infla Interanual PondENGHO'!BM66</f>
        <v>0.52148660739683383</v>
      </c>
      <c r="DA66" s="74">
        <f>+'[3]Infla Interanual PondENGHO'!BN66</f>
        <v>0.52277622615791386</v>
      </c>
      <c r="DB66" s="74">
        <f>+'[3]Infla Interanual PondENGHO'!BO66</f>
        <v>0.52455897735103485</v>
      </c>
      <c r="DC66" s="74">
        <f>+'[3]Infla Interanual PondENGHO'!BP66</f>
        <v>0.52384442698203548</v>
      </c>
      <c r="DE66" s="3">
        <f t="shared" si="18"/>
        <v>2.6613540392705914E-4</v>
      </c>
      <c r="DF66" s="3">
        <f t="shared" si="21"/>
        <v>4.8652770705182036E-4</v>
      </c>
      <c r="DG66" s="3">
        <f t="shared" si="21"/>
        <v>6.1091054338113793E-4</v>
      </c>
      <c r="DH66" s="3">
        <f t="shared" si="21"/>
        <v>6.7102398019680543E-4</v>
      </c>
      <c r="DI66" s="3">
        <f t="shared" si="20"/>
        <v>8.1349825791687813E-4</v>
      </c>
      <c r="DJ66" s="3">
        <f t="shared" si="15"/>
        <v>6.2911507833129932E-4</v>
      </c>
    </row>
    <row r="67" spans="1:114" x14ac:dyDescent="0.25">
      <c r="A67" s="2">
        <f t="shared" si="0"/>
        <v>44621</v>
      </c>
      <c r="B67" s="1">
        <f t="shared" si="2"/>
        <v>3</v>
      </c>
      <c r="C67" s="1">
        <v>2022</v>
      </c>
      <c r="D67" s="10">
        <f>+'Indice PondENGHO'!D65/'Indice PondENGHO'!D53-1</f>
        <v>0.59444846430434439</v>
      </c>
      <c r="E67" s="3">
        <f>+'Indice PondENGHO'!E65/'Indice PondENGHO'!E53-1</f>
        <v>0.49322115042335035</v>
      </c>
      <c r="F67" s="3">
        <f>+'Indice PondENGHO'!F65/'Indice PondENGHO'!F53-1</f>
        <v>0.66205466482262376</v>
      </c>
      <c r="G67" s="3">
        <f>+'Indice PondENGHO'!G65/'Indice PondENGHO'!G53-1</f>
        <v>0.38433530987323739</v>
      </c>
      <c r="H67" s="3">
        <f>+'Indice PondENGHO'!H65/'Indice PondENGHO'!H53-1</f>
        <v>0.47890254364914475</v>
      </c>
      <c r="I67" s="3">
        <f>+'Indice PondENGHO'!I65/'Indice PondENGHO'!I53-1</f>
        <v>0.54244755569979497</v>
      </c>
      <c r="J67" s="3">
        <f>+'Indice PondENGHO'!J65/'Indice PondENGHO'!J53-1</f>
        <v>0.57295064311800536</v>
      </c>
      <c r="K67" s="3">
        <f>+'Indice PondENGHO'!K65/'Indice PondENGHO'!K53-1</f>
        <v>0.30714617071982775</v>
      </c>
      <c r="L67" s="3">
        <f>+'Indice PondENGHO'!L65/'Indice PondENGHO'!L53-1</f>
        <v>0.43494771972749136</v>
      </c>
      <c r="M67" s="3">
        <f>+'Indice PondENGHO'!M65/'Indice PondENGHO'!M53-1</f>
        <v>0.52635875942446719</v>
      </c>
      <c r="N67" s="3">
        <f>+'Indice PondENGHO'!N65/'Indice PondENGHO'!N53-1</f>
        <v>0.67913305863557771</v>
      </c>
      <c r="O67" s="11">
        <f>+'Indice PondENGHO'!O65/'Indice PondENGHO'!O53-1</f>
        <v>0.47738751288842329</v>
      </c>
      <c r="P67" s="10">
        <f>+'Indice PondENGHO'!P65/'Indice PondENGHO'!P53-1</f>
        <v>0.5966483521542143</v>
      </c>
      <c r="Q67" s="3">
        <f>+'Indice PondENGHO'!Q65/'Indice PondENGHO'!Q53-1</f>
        <v>0.4889237646558795</v>
      </c>
      <c r="R67" s="3">
        <f>+'Indice PondENGHO'!R65/'Indice PondENGHO'!R53-1</f>
        <v>0.66351688563308708</v>
      </c>
      <c r="S67" s="3">
        <f>+'Indice PondENGHO'!S65/'Indice PondENGHO'!S53-1</f>
        <v>0.38115896817696004</v>
      </c>
      <c r="T67" s="3">
        <f>+'Indice PondENGHO'!T65/'Indice PondENGHO'!T53-1</f>
        <v>0.48346507714079712</v>
      </c>
      <c r="U67" s="3">
        <f>+'Indice PondENGHO'!U65/'Indice PondENGHO'!U53-1</f>
        <v>0.54461161403748259</v>
      </c>
      <c r="V67" s="3">
        <f>+'Indice PondENGHO'!V65/'Indice PondENGHO'!V53-1</f>
        <v>0.57283827328864123</v>
      </c>
      <c r="W67" s="3">
        <f>+'Indice PondENGHO'!W65/'Indice PondENGHO'!W53-1</f>
        <v>0.30446997493856554</v>
      </c>
      <c r="X67" s="3">
        <f>+'Indice PondENGHO'!X65/'Indice PondENGHO'!X53-1</f>
        <v>0.4324820644589995</v>
      </c>
      <c r="Y67" s="3">
        <f>+'Indice PondENGHO'!Y65/'Indice PondENGHO'!Y53-1</f>
        <v>0.53432095093648013</v>
      </c>
      <c r="Z67" s="3">
        <f>+'Indice PondENGHO'!Z65/'Indice PondENGHO'!Z53-1</f>
        <v>0.6800126157280959</v>
      </c>
      <c r="AA67" s="11">
        <f>+'Indice PondENGHO'!AA65/'Indice PondENGHO'!AA53-1</f>
        <v>0.47888361402024615</v>
      </c>
      <c r="AB67" s="10">
        <f>+'Indice PondENGHO'!AB65/'Indice PondENGHO'!AB53-1</f>
        <v>0.5973440377796253</v>
      </c>
      <c r="AC67" s="3">
        <f>+'Indice PondENGHO'!AC65/'Indice PondENGHO'!AC53-1</f>
        <v>0.48803195750209993</v>
      </c>
      <c r="AD67" s="3">
        <f>+'Indice PondENGHO'!AD65/'Indice PondENGHO'!AD53-1</f>
        <v>0.66406247074596192</v>
      </c>
      <c r="AE67" s="3">
        <f>+'Indice PondENGHO'!AE65/'Indice PondENGHO'!AE53-1</f>
        <v>0.37738418363131676</v>
      </c>
      <c r="AF67" s="3">
        <f>+'Indice PondENGHO'!AF65/'Indice PondENGHO'!AF53-1</f>
        <v>0.48635378214301062</v>
      </c>
      <c r="AG67" s="3">
        <f>+'Indice PondENGHO'!AG65/'Indice PondENGHO'!AG53-1</f>
        <v>0.54379228453914186</v>
      </c>
      <c r="AH67" s="3">
        <f>+'Indice PondENGHO'!AH65/'Indice PondENGHO'!AH53-1</f>
        <v>0.57239627025322615</v>
      </c>
      <c r="AI67" s="3">
        <f>+'Indice PondENGHO'!AI65/'Indice PondENGHO'!AI53-1</f>
        <v>0.30319249986614594</v>
      </c>
      <c r="AJ67" s="3">
        <f>+'Indice PondENGHO'!AJ65/'Indice PondENGHO'!AJ53-1</f>
        <v>0.43024502232697781</v>
      </c>
      <c r="AK67" s="3">
        <f>+'Indice PondENGHO'!AK65/'Indice PondENGHO'!AK53-1</f>
        <v>0.53512453035102547</v>
      </c>
      <c r="AL67" s="3">
        <f>+'Indice PondENGHO'!AL65/'Indice PondENGHO'!AL53-1</f>
        <v>0.67825281317340669</v>
      </c>
      <c r="AM67" s="11">
        <f>+'Indice PondENGHO'!AM65/'Indice PondENGHO'!AM53-1</f>
        <v>0.47916519824580295</v>
      </c>
      <c r="AN67" s="10">
        <f>+'Indice PondENGHO'!AN65/'Indice PondENGHO'!AN53-1</f>
        <v>0.59772330419317754</v>
      </c>
      <c r="AO67" s="3">
        <f>+'Indice PondENGHO'!AO65/'Indice PondENGHO'!AO53-1</f>
        <v>0.48679714977409549</v>
      </c>
      <c r="AP67" s="3">
        <f>+'Indice PondENGHO'!AP65/'Indice PondENGHO'!AP53-1</f>
        <v>0.66757449836252825</v>
      </c>
      <c r="AQ67" s="3">
        <f>+'Indice PondENGHO'!AQ65/'Indice PondENGHO'!AQ53-1</f>
        <v>0.3826381223172608</v>
      </c>
      <c r="AR67" s="3">
        <f>+'Indice PondENGHO'!AR65/'Indice PondENGHO'!AR53-1</f>
        <v>0.48695031509493658</v>
      </c>
      <c r="AS67" s="3">
        <f>+'Indice PondENGHO'!AS65/'Indice PondENGHO'!AS53-1</f>
        <v>0.54625699780363157</v>
      </c>
      <c r="AT67" s="3">
        <f>+'Indice PondENGHO'!AT65/'Indice PondENGHO'!AT53-1</f>
        <v>0.57229689878796708</v>
      </c>
      <c r="AU67" s="3">
        <f>+'Indice PondENGHO'!AU65/'Indice PondENGHO'!AU53-1</f>
        <v>0.30223885871145151</v>
      </c>
      <c r="AV67" s="3">
        <f>+'Indice PondENGHO'!AV65/'Indice PondENGHO'!AV53-1</f>
        <v>0.43226822321931979</v>
      </c>
      <c r="AW67" s="3">
        <f>+'Indice PondENGHO'!AW65/'Indice PondENGHO'!AW53-1</f>
        <v>0.53943065035743731</v>
      </c>
      <c r="AX67" s="3">
        <f>+'Indice PondENGHO'!AX65/'Indice PondENGHO'!AX53-1</f>
        <v>0.68122003462050928</v>
      </c>
      <c r="AY67" s="11">
        <f>+'Indice PondENGHO'!AY65/'Indice PondENGHO'!AY53-1</f>
        <v>0.47995399624959578</v>
      </c>
      <c r="AZ67" s="10">
        <f>+'Indice PondENGHO'!AZ65/'Indice PondENGHO'!AZ53-1</f>
        <v>0.59885274846836056</v>
      </c>
      <c r="BA67" s="3">
        <f>+'Indice PondENGHO'!BA65/'Indice PondENGHO'!BA53-1</f>
        <v>0.48413373610691912</v>
      </c>
      <c r="BB67" s="3">
        <f>+'Indice PondENGHO'!BB65/'Indice PondENGHO'!BB53-1</f>
        <v>0.67068629330459451</v>
      </c>
      <c r="BC67" s="3">
        <f>+'Indice PondENGHO'!BC65/'Indice PondENGHO'!BC53-1</f>
        <v>0.39094844714400478</v>
      </c>
      <c r="BD67" s="3">
        <f>+'Indice PondENGHO'!BD65/'Indice PondENGHO'!BD53-1</f>
        <v>0.48934899957255662</v>
      </c>
      <c r="BE67" s="3">
        <f>+'Indice PondENGHO'!BE65/'Indice PondENGHO'!BE53-1</f>
        <v>0.54815993054790524</v>
      </c>
      <c r="BF67" s="3">
        <f>+'Indice PondENGHO'!BF65/'Indice PondENGHO'!BF53-1</f>
        <v>0.57054471278205687</v>
      </c>
      <c r="BG67" s="3">
        <f>+'Indice PondENGHO'!BG65/'Indice PondENGHO'!BG53-1</f>
        <v>0.3000543757444929</v>
      </c>
      <c r="BH67" s="3">
        <f>+'Indice PondENGHO'!BH65/'Indice PondENGHO'!BH53-1</f>
        <v>0.43434714883564607</v>
      </c>
      <c r="BI67" s="3">
        <f>+'Indice PondENGHO'!BI65/'Indice PondENGHO'!BI53-1</f>
        <v>0.54752114333753688</v>
      </c>
      <c r="BJ67" s="3">
        <f>+'Indice PondENGHO'!BJ65/'Indice PondENGHO'!BJ53-1</f>
        <v>0.68367520512616275</v>
      </c>
      <c r="BK67" s="11">
        <f>+'Indice PondENGHO'!BK65/'Indice PondENGHO'!BK53-1</f>
        <v>0.4827880865008225</v>
      </c>
      <c r="BL67" s="2">
        <f t="shared" si="1"/>
        <v>44621</v>
      </c>
      <c r="BM67" s="3">
        <f>+'Indice PondENGHO'!BL65/'Indice PondENGHO'!BL53-1</f>
        <v>0.5548321346938998</v>
      </c>
      <c r="BN67" s="3">
        <f>+'Indice PondENGHO'!BM65/'Indice PondENGHO'!BM53-1</f>
        <v>0.55101468773735873</v>
      </c>
      <c r="BO67" s="3">
        <f>+'Indice PondENGHO'!BN65/'Indice PondENGHO'!BN53-1</f>
        <v>0.5499539467998229</v>
      </c>
      <c r="BP67" s="3">
        <f>+'Indice PondENGHO'!BO65/'Indice PondENGHO'!BO53-1</f>
        <v>0.55025242508435168</v>
      </c>
      <c r="BQ67" s="3">
        <f>+'Indice PondENGHO'!BP65/'Indice PondENGHO'!BP53-1</f>
        <v>0.54746245781822434</v>
      </c>
      <c r="BR67" s="10">
        <f>+'Indice PondENGHO'!BQ65/'Indice PondENGHO'!BQ53-1</f>
        <v>0.597102987385838</v>
      </c>
      <c r="BS67" s="3">
        <f>+'Indice PondENGHO'!BR65/'Indice PondENGHO'!BR53-1</f>
        <v>0.48745325175555543</v>
      </c>
      <c r="BT67" s="3">
        <f>+'Indice PondENGHO'!BS65/'Indice PondENGHO'!BS53-1</f>
        <v>0.66638746453223496</v>
      </c>
      <c r="BU67" s="3">
        <f>+'Indice PondENGHO'!BT65/'Indice PondENGHO'!BT53-1</f>
        <v>0.38437668816706849</v>
      </c>
      <c r="BV67" s="3">
        <f>+'Indice PondENGHO'!BU65/'Indice PondENGHO'!BU53-1</f>
        <v>0.48669986458778891</v>
      </c>
      <c r="BW67" s="3">
        <f>+'Indice PondENGHO'!BV65/'Indice PondENGHO'!BV53-1</f>
        <v>0.546110362115245</v>
      </c>
      <c r="BX67" s="3">
        <f>+'Indice PondENGHO'!BW65/'Indice PondENGHO'!BW53-1</f>
        <v>0.57182369216261142</v>
      </c>
      <c r="BY67" s="3">
        <f>+'Indice PondENGHO'!BX65/'Indice PondENGHO'!BX53-1</f>
        <v>0.30274051213323672</v>
      </c>
      <c r="BZ67" s="3">
        <f>+'Indice PondENGHO'!BY65/'Indice PondENGHO'!BY53-1</f>
        <v>0.43301775392746844</v>
      </c>
      <c r="CA67" s="3">
        <f>+'Indice PondENGHO'!BZ65/'Indice PondENGHO'!BZ53-1</f>
        <v>0.54042963689411661</v>
      </c>
      <c r="CB67" s="3">
        <f>+'Indice PondENGHO'!CA65/'Indice PondENGHO'!CA53-1</f>
        <v>0.68142165427352208</v>
      </c>
      <c r="CC67" s="11">
        <f>+'Indice PondENGHO'!CB65/'Indice PondENGHO'!CB53-1</f>
        <v>0.48046889493278178</v>
      </c>
      <c r="CD67" s="3">
        <f>+'Indice PondENGHO'!CC65/'Indice PondENGHO'!CC53-1</f>
        <v>0.54998961216753184</v>
      </c>
      <c r="CE67" s="3">
        <f>+'Indice PondENGHO'!CD65/'Indice PondENGHO'!CD53-1</f>
        <v>0.54998961216753184</v>
      </c>
      <c r="CF67" s="3">
        <f>+'[3]Infla Interanual PondENGHO'!CD67</f>
        <v>0.55097612578114896</v>
      </c>
      <c r="CG67" s="3"/>
      <c r="CI67" s="72">
        <f t="shared" si="8"/>
        <v>7.3696768756754683E-3</v>
      </c>
      <c r="CJ67" s="72">
        <f t="shared" si="3"/>
        <v>7.3696768756754683E-3</v>
      </c>
      <c r="CK67" s="72">
        <f t="shared" si="9"/>
        <v>0</v>
      </c>
      <c r="CL67" s="72"/>
      <c r="CM67" s="72"/>
      <c r="CN67" s="72">
        <f>+'[3]Infla Interanual PondENGHO'!CF67</f>
        <v>7.4032591334554088E-3</v>
      </c>
      <c r="CP67" s="72">
        <f t="shared" si="17"/>
        <v>-3.3582257779940505E-5</v>
      </c>
      <c r="CT67" s="73">
        <f t="shared" si="10"/>
        <v>0.5548321346938998</v>
      </c>
      <c r="CU67" s="73">
        <f t="shared" si="11"/>
        <v>0.55101468773735873</v>
      </c>
      <c r="CV67" s="73">
        <f t="shared" si="12"/>
        <v>0.5499539467998229</v>
      </c>
      <c r="CW67" s="73">
        <f t="shared" si="13"/>
        <v>0.55025242508435168</v>
      </c>
      <c r="CX67" s="73">
        <f t="shared" si="14"/>
        <v>0.54746245781822434</v>
      </c>
      <c r="CY67" s="74">
        <f>+'[3]Infla Interanual PondENGHO'!BL67</f>
        <v>0.55579368427006548</v>
      </c>
      <c r="CZ67" s="74">
        <f>+'[3]Infla Interanual PondENGHO'!BM67</f>
        <v>0.55202990756930692</v>
      </c>
      <c r="DA67" s="74">
        <f>+'[3]Infla Interanual PondENGHO'!BN67</f>
        <v>0.55100362705765238</v>
      </c>
      <c r="DB67" s="74">
        <f>+'[3]Infla Interanual PondENGHO'!BO67</f>
        <v>0.55125026744118855</v>
      </c>
      <c r="DC67" s="74">
        <f>+'[3]Infla Interanual PondENGHO'!BP67</f>
        <v>0.54839042513661007</v>
      </c>
      <c r="DE67" s="3">
        <f t="shared" si="18"/>
        <v>-9.6154957616567671E-4</v>
      </c>
      <c r="DF67" s="3">
        <f t="shared" si="21"/>
        <v>-1.0152198319481887E-3</v>
      </c>
      <c r="DG67" s="3">
        <f t="shared" si="21"/>
        <v>-1.0496802578294773E-3</v>
      </c>
      <c r="DH67" s="3">
        <f t="shared" si="21"/>
        <v>-9.978423568368644E-4</v>
      </c>
      <c r="DI67" s="3">
        <f t="shared" si="20"/>
        <v>-9.2796731838573621E-4</v>
      </c>
      <c r="DJ67" s="3">
        <f t="shared" si="15"/>
        <v>-9.8651361361712375E-4</v>
      </c>
    </row>
    <row r="68" spans="1:114" x14ac:dyDescent="0.25">
      <c r="A68" s="2">
        <f t="shared" ref="A68:A80" si="22">+DATE(C68,B68,1)</f>
        <v>44652</v>
      </c>
      <c r="B68" s="1">
        <f t="shared" si="2"/>
        <v>4</v>
      </c>
      <c r="C68" s="1">
        <v>2022</v>
      </c>
      <c r="D68" s="10">
        <f>+'Indice PondENGHO'!D66/'Indice PondENGHO'!D54-1</f>
        <v>0.62167337361003017</v>
      </c>
      <c r="E68" s="3">
        <f>+'Indice PondENGHO'!E66/'Indice PondENGHO'!E54-1</f>
        <v>0.48923366242007682</v>
      </c>
      <c r="F68" s="3">
        <f>+'Indice PondENGHO'!F66/'Indice PondENGHO'!F54-1</f>
        <v>0.71438326575819433</v>
      </c>
      <c r="G68" s="3">
        <f>+'Indice PondENGHO'!G66/'Indice PondENGHO'!G54-1</f>
        <v>0.39916918176852967</v>
      </c>
      <c r="H68" s="3">
        <f>+'Indice PondENGHO'!H66/'Indice PondENGHO'!H54-1</f>
        <v>0.4996346034558623</v>
      </c>
      <c r="I68" s="3">
        <f>+'Indice PondENGHO'!I66/'Indice PondENGHO'!I54-1</f>
        <v>0.58304588934985602</v>
      </c>
      <c r="J68" s="3">
        <f>+'Indice PondENGHO'!J66/'Indice PondENGHO'!J54-1</f>
        <v>0.56466565106138944</v>
      </c>
      <c r="K68" s="3">
        <f>+'Indice PondENGHO'!K66/'Indice PondENGHO'!K54-1</f>
        <v>0.34368959271367361</v>
      </c>
      <c r="L68" s="3">
        <f>+'Indice PondENGHO'!L66/'Indice PondENGHO'!L54-1</f>
        <v>0.48641259021693295</v>
      </c>
      <c r="M68" s="3">
        <f>+'Indice PondENGHO'!M66/'Indice PondENGHO'!M54-1</f>
        <v>0.53973709994799379</v>
      </c>
      <c r="N68" s="3">
        <f>+'Indice PondENGHO'!N66/'Indice PondENGHO'!N54-1</f>
        <v>0.73256904688225277</v>
      </c>
      <c r="O68" s="11">
        <f>+'Indice PondENGHO'!O66/'Indice PondENGHO'!O54-1</f>
        <v>0.50173655451951604</v>
      </c>
      <c r="P68" s="10">
        <f>+'Indice PondENGHO'!P66/'Indice PondENGHO'!P54-1</f>
        <v>0.62188357175559594</v>
      </c>
      <c r="Q68" s="3">
        <f>+'Indice PondENGHO'!Q66/'Indice PondENGHO'!Q54-1</f>
        <v>0.48546563032586665</v>
      </c>
      <c r="R68" s="3">
        <f>+'Indice PondENGHO'!R66/'Indice PondENGHO'!R54-1</f>
        <v>0.71636974871742476</v>
      </c>
      <c r="S68" s="3">
        <f>+'Indice PondENGHO'!S66/'Indice PondENGHO'!S54-1</f>
        <v>0.39624086173787476</v>
      </c>
      <c r="T68" s="3">
        <f>+'Indice PondENGHO'!T66/'Indice PondENGHO'!T54-1</f>
        <v>0.50229767914255863</v>
      </c>
      <c r="U68" s="3">
        <f>+'Indice PondENGHO'!U66/'Indice PondENGHO'!U54-1</f>
        <v>0.58508890628580734</v>
      </c>
      <c r="V68" s="3">
        <f>+'Indice PondENGHO'!V66/'Indice PondENGHO'!V54-1</f>
        <v>0.56588207632263821</v>
      </c>
      <c r="W68" s="3">
        <f>+'Indice PondENGHO'!W66/'Indice PondENGHO'!W54-1</f>
        <v>0.34188330217059026</v>
      </c>
      <c r="X68" s="3">
        <f>+'Indice PondENGHO'!X66/'Indice PondENGHO'!X54-1</f>
        <v>0.48547321050346381</v>
      </c>
      <c r="Y68" s="3">
        <f>+'Indice PondENGHO'!Y66/'Indice PondENGHO'!Y54-1</f>
        <v>0.54836099508051195</v>
      </c>
      <c r="Z68" s="3">
        <f>+'Indice PondENGHO'!Z66/'Indice PondENGHO'!Z54-1</f>
        <v>0.73364677520292298</v>
      </c>
      <c r="AA68" s="11">
        <f>+'Indice PondENGHO'!AA66/'Indice PondENGHO'!AA54-1</f>
        <v>0.50248383878805281</v>
      </c>
      <c r="AB68" s="10">
        <f>+'Indice PondENGHO'!AB66/'Indice PondENGHO'!AB54-1</f>
        <v>0.62139733794502017</v>
      </c>
      <c r="AC68" s="3">
        <f>+'Indice PondENGHO'!AC66/'Indice PondENGHO'!AC54-1</f>
        <v>0.48509241859943852</v>
      </c>
      <c r="AD68" s="3">
        <f>+'Indice PondENGHO'!AD66/'Indice PondENGHO'!AD54-1</f>
        <v>0.71624574702404087</v>
      </c>
      <c r="AE68" s="3">
        <f>+'Indice PondENGHO'!AE66/'Indice PondENGHO'!AE54-1</f>
        <v>0.3929883869597115</v>
      </c>
      <c r="AF68" s="3">
        <f>+'Indice PondENGHO'!AF66/'Indice PondENGHO'!AF54-1</f>
        <v>0.50447385194603611</v>
      </c>
      <c r="AG68" s="3">
        <f>+'Indice PondENGHO'!AG66/'Indice PondENGHO'!AG54-1</f>
        <v>0.58443004544175103</v>
      </c>
      <c r="AH68" s="3">
        <f>+'Indice PondENGHO'!AH66/'Indice PondENGHO'!AH54-1</f>
        <v>0.56490778022137578</v>
      </c>
      <c r="AI68" s="3">
        <f>+'Indice PondENGHO'!AI66/'Indice PondENGHO'!AI54-1</f>
        <v>0.34115510986437414</v>
      </c>
      <c r="AJ68" s="3">
        <f>+'Indice PondENGHO'!AJ66/'Indice PondENGHO'!AJ54-1</f>
        <v>0.48442371972500564</v>
      </c>
      <c r="AK68" s="3">
        <f>+'Indice PondENGHO'!AK66/'Indice PondENGHO'!AK54-1</f>
        <v>0.55004630054171755</v>
      </c>
      <c r="AL68" s="3">
        <f>+'Indice PondENGHO'!AL66/'Indice PondENGHO'!AL54-1</f>
        <v>0.73362651258136236</v>
      </c>
      <c r="AM68" s="11">
        <f>+'Indice PondENGHO'!AM66/'Indice PondENGHO'!AM54-1</f>
        <v>0.50255908333756261</v>
      </c>
      <c r="AN68" s="10">
        <f>+'Indice PondENGHO'!AN66/'Indice PondENGHO'!AN54-1</f>
        <v>0.62137662904466917</v>
      </c>
      <c r="AO68" s="3">
        <f>+'Indice PondENGHO'!AO66/'Indice PondENGHO'!AO54-1</f>
        <v>0.48341834740208123</v>
      </c>
      <c r="AP68" s="3">
        <f>+'Indice PondENGHO'!AP66/'Indice PondENGHO'!AP54-1</f>
        <v>0.72097815712652191</v>
      </c>
      <c r="AQ68" s="3">
        <f>+'Indice PondENGHO'!AQ66/'Indice PondENGHO'!AQ54-1</f>
        <v>0.39774107422353699</v>
      </c>
      <c r="AR68" s="3">
        <f>+'Indice PondENGHO'!AR66/'Indice PondENGHO'!AR54-1</f>
        <v>0.50459734725585692</v>
      </c>
      <c r="AS68" s="3">
        <f>+'Indice PondENGHO'!AS66/'Indice PondENGHO'!AS54-1</f>
        <v>0.58587080237086697</v>
      </c>
      <c r="AT68" s="3">
        <f>+'Indice PondENGHO'!AT66/'Indice PondENGHO'!AT54-1</f>
        <v>0.56709365113709387</v>
      </c>
      <c r="AU68" s="3">
        <f>+'Indice PondENGHO'!AU66/'Indice PondENGHO'!AU54-1</f>
        <v>0.34069232606145228</v>
      </c>
      <c r="AV68" s="3">
        <f>+'Indice PondENGHO'!AV66/'Indice PondENGHO'!AV54-1</f>
        <v>0.48494941901378241</v>
      </c>
      <c r="AW68" s="3">
        <f>+'Indice PondENGHO'!AW66/'Indice PondENGHO'!AW54-1</f>
        <v>0.55424219293135391</v>
      </c>
      <c r="AX68" s="3">
        <f>+'Indice PondENGHO'!AX66/'Indice PondENGHO'!AX54-1</f>
        <v>0.73699663398569903</v>
      </c>
      <c r="AY68" s="11">
        <f>+'Indice PondENGHO'!AY66/'Indice PondENGHO'!AY54-1</f>
        <v>0.50243961055487008</v>
      </c>
      <c r="AZ68" s="10">
        <f>+'Indice PondENGHO'!AZ66/'Indice PondENGHO'!AZ54-1</f>
        <v>0.62176242232946177</v>
      </c>
      <c r="BA68" s="3">
        <f>+'Indice PondENGHO'!BA66/'Indice PondENGHO'!BA54-1</f>
        <v>0.48056446167257727</v>
      </c>
      <c r="BB68" s="3">
        <f>+'Indice PondENGHO'!BB66/'Indice PondENGHO'!BB54-1</f>
        <v>0.72515584598565397</v>
      </c>
      <c r="BC68" s="3">
        <f>+'Indice PondENGHO'!BC66/'Indice PondENGHO'!BC54-1</f>
        <v>0.40484379512418989</v>
      </c>
      <c r="BD68" s="3">
        <f>+'Indice PondENGHO'!BD66/'Indice PondENGHO'!BD54-1</f>
        <v>0.50433802595338095</v>
      </c>
      <c r="BE68" s="3">
        <f>+'Indice PondENGHO'!BE66/'Indice PondENGHO'!BE54-1</f>
        <v>0.58711479694334501</v>
      </c>
      <c r="BF68" s="3">
        <f>+'Indice PondENGHO'!BF66/'Indice PondENGHO'!BF54-1</f>
        <v>0.56714080830825342</v>
      </c>
      <c r="BG68" s="3">
        <f>+'Indice PondENGHO'!BG66/'Indice PondENGHO'!BG54-1</f>
        <v>0.33990698756446402</v>
      </c>
      <c r="BH68" s="3">
        <f>+'Indice PondENGHO'!BH66/'Indice PondENGHO'!BH54-1</f>
        <v>0.48603322193815268</v>
      </c>
      <c r="BI68" s="3">
        <f>+'Indice PondENGHO'!BI66/'Indice PondENGHO'!BI54-1</f>
        <v>0.55829196182947705</v>
      </c>
      <c r="BJ68" s="3">
        <f>+'Indice PondENGHO'!BJ66/'Indice PondENGHO'!BJ54-1</f>
        <v>0.74115371727486945</v>
      </c>
      <c r="BK68" s="11">
        <f>+'Indice PondENGHO'!BK66/'Indice PondENGHO'!BK54-1</f>
        <v>0.50358000987354834</v>
      </c>
      <c r="BL68" s="2">
        <f t="shared" ref="BL68:BL76" si="23">+A68</f>
        <v>44652</v>
      </c>
      <c r="BM68" s="3">
        <f>+'Indice PondENGHO'!BL66/'Indice PondENGHO'!BL54-1</f>
        <v>0.58370311347398385</v>
      </c>
      <c r="BN68" s="3">
        <f>+'Indice PondENGHO'!BM66/'Indice PondENGHO'!BM54-1</f>
        <v>0.57872327743108398</v>
      </c>
      <c r="BO68" s="3">
        <f>+'Indice PondENGHO'!BN66/'Indice PondENGHO'!BN54-1</f>
        <v>0.57816192186262483</v>
      </c>
      <c r="BP68" s="3">
        <f>+'Indice PondENGHO'!BO66/'Indice PondENGHO'!BO54-1</f>
        <v>0.57820889928659192</v>
      </c>
      <c r="BQ68" s="3">
        <f>+'Indice PondENGHO'!BP66/'Indice PondENGHO'!BP54-1</f>
        <v>0.57572509912258285</v>
      </c>
      <c r="BR68" s="10">
        <f>+'Indice PondENGHO'!BQ66/'Indice PondENGHO'!BQ54-1</f>
        <v>0.62161691954861431</v>
      </c>
      <c r="BS68" s="3">
        <f>+'Indice PondENGHO'!BR66/'Indice PondENGHO'!BR54-1</f>
        <v>0.48399563607269003</v>
      </c>
      <c r="BT68" s="3">
        <f>+'Indice PondENGHO'!BS66/'Indice PondENGHO'!BS54-1</f>
        <v>0.71963178791431948</v>
      </c>
      <c r="BU68" s="3">
        <f>+'Indice PondENGHO'!BT66/'Indice PondENGHO'!BT54-1</f>
        <v>0.39914315696555414</v>
      </c>
      <c r="BV68" s="3">
        <f>+'Indice PondENGHO'!BU66/'Indice PondENGHO'!BU54-1</f>
        <v>0.50373890129036925</v>
      </c>
      <c r="BW68" s="3">
        <f>+'Indice PondENGHO'!BV66/'Indice PondENGHO'!BV54-1</f>
        <v>0.58581181271600768</v>
      </c>
      <c r="BX68" s="3">
        <f>+'Indice PondENGHO'!BW66/'Indice PondENGHO'!BW54-1</f>
        <v>0.56636939369338513</v>
      </c>
      <c r="BY68" s="3">
        <f>+'Indice PondENGHO'!BX66/'Indice PondENGHO'!BX54-1</f>
        <v>0.34110471825430233</v>
      </c>
      <c r="BZ68" s="3">
        <f>+'Indice PondENGHO'!BY66/'Indice PondENGHO'!BY54-1</f>
        <v>0.48549176542216732</v>
      </c>
      <c r="CA68" s="3">
        <f>+'Indice PondENGHO'!BZ66/'Indice PondENGHO'!BZ54-1</f>
        <v>0.55345771838658453</v>
      </c>
      <c r="CB68" s="3">
        <f>+'Indice PondENGHO'!CA66/'Indice PondENGHO'!CA54-1</f>
        <v>0.73736415113480147</v>
      </c>
      <c r="CC68" s="11">
        <f>+'Indice PondENGHO'!CB66/'Indice PondENGHO'!CB54-1</f>
        <v>0.50281899399353569</v>
      </c>
      <c r="CD68" s="3">
        <f>+'Indice PondENGHO'!CC66/'Indice PondENGHO'!CC54-1</f>
        <v>0.57816336286481329</v>
      </c>
      <c r="CE68" s="3">
        <f>+'Indice PondENGHO'!CD66/'Indice PondENGHO'!CD54-1</f>
        <v>0.57816336286481329</v>
      </c>
      <c r="CF68" s="3">
        <f>+'[3]Infla Interanual PondENGHO'!CD68</f>
        <v>0.57989329236439535</v>
      </c>
      <c r="CG68" s="3"/>
      <c r="CI68" s="72">
        <f t="shared" si="8"/>
        <v>7.9780143514009971E-3</v>
      </c>
      <c r="CJ68" s="72">
        <f t="shared" si="3"/>
        <v>7.9780143514009971E-3</v>
      </c>
      <c r="CK68" s="72">
        <f t="shared" si="9"/>
        <v>0</v>
      </c>
      <c r="CL68" s="72"/>
      <c r="CM68" s="72"/>
      <c r="CN68" s="72">
        <f>+'[3]Infla Interanual PondENGHO'!CF68</f>
        <v>8.0692064101006711E-3</v>
      </c>
      <c r="CP68" s="72">
        <f t="shared" si="17"/>
        <v>-9.119205869967395E-5</v>
      </c>
      <c r="CT68" s="73">
        <f t="shared" si="10"/>
        <v>0.58370311347398385</v>
      </c>
      <c r="CU68" s="73">
        <f t="shared" si="11"/>
        <v>0.57872327743108398</v>
      </c>
      <c r="CV68" s="73">
        <f t="shared" si="12"/>
        <v>0.57816192186262483</v>
      </c>
      <c r="CW68" s="73">
        <f t="shared" si="13"/>
        <v>0.57820889928659192</v>
      </c>
      <c r="CX68" s="73">
        <f t="shared" si="14"/>
        <v>0.57572509912258285</v>
      </c>
      <c r="CY68" s="74">
        <f>+'[3]Infla Interanual PondENGHO'!BL68</f>
        <v>0.58543639689699467</v>
      </c>
      <c r="CZ68" s="74">
        <f>+'[3]Infla Interanual PondENGHO'!BM68</f>
        <v>0.58050576228201733</v>
      </c>
      <c r="DA68" s="74">
        <f>+'[3]Infla Interanual PondENGHO'!BN68</f>
        <v>0.57995436938856182</v>
      </c>
      <c r="DB68" s="74">
        <f>+'[3]Infla Interanual PondENGHO'!BO68</f>
        <v>0.5799594084010673</v>
      </c>
      <c r="DC68" s="74">
        <f>+'[3]Infla Interanual PondENGHO'!BP68</f>
        <v>0.577367190486894</v>
      </c>
      <c r="DE68" s="3">
        <f t="shared" si="18"/>
        <v>-1.7332834230108229E-3</v>
      </c>
      <c r="DF68" s="3">
        <f t="shared" si="21"/>
        <v>-1.7824848509333524E-3</v>
      </c>
      <c r="DG68" s="3">
        <f t="shared" si="21"/>
        <v>-1.792447525936991E-3</v>
      </c>
      <c r="DH68" s="3">
        <f t="shared" si="21"/>
        <v>-1.7505091144753848E-3</v>
      </c>
      <c r="DI68" s="3">
        <f t="shared" si="20"/>
        <v>-1.642091364311149E-3</v>
      </c>
      <c r="DJ68" s="3">
        <f t="shared" si="15"/>
        <v>-1.7299294995820613E-3</v>
      </c>
    </row>
    <row r="69" spans="1:114" x14ac:dyDescent="0.25">
      <c r="A69" s="2">
        <f t="shared" si="22"/>
        <v>44682</v>
      </c>
      <c r="B69" s="1">
        <f t="shared" ref="B69:B102" si="24">+IF(B68=12,1,B68+1)</f>
        <v>5</v>
      </c>
      <c r="C69" s="1">
        <v>2022</v>
      </c>
      <c r="D69" s="10">
        <f>+'Indice PondENGHO'!D67/'Indice PondENGHO'!D55-1</f>
        <v>0.64368144151130746</v>
      </c>
      <c r="E69" s="3">
        <f>+'Indice PondENGHO'!E67/'Indice PondENGHO'!E55-1</f>
        <v>0.55086002460786432</v>
      </c>
      <c r="F69" s="3">
        <f>+'Indice PondENGHO'!F67/'Indice PondENGHO'!F55-1</f>
        <v>0.76861457813817347</v>
      </c>
      <c r="G69" s="3">
        <f>+'Indice PondENGHO'!G67/'Indice PondENGHO'!G55-1</f>
        <v>0.42950573064286313</v>
      </c>
      <c r="H69" s="3">
        <f>+'Indice PondENGHO'!H67/'Indice PondENGHO'!H55-1</f>
        <v>0.54428286962885264</v>
      </c>
      <c r="I69" s="3">
        <f>+'Indice PondENGHO'!I67/'Indice PondENGHO'!I55-1</f>
        <v>0.60666262220335798</v>
      </c>
      <c r="J69" s="3">
        <f>+'Indice PondENGHO'!J67/'Indice PondENGHO'!J55-1</f>
        <v>0.56901791109545341</v>
      </c>
      <c r="K69" s="3">
        <f>+'Indice PondENGHO'!K67/'Indice PondENGHO'!K55-1</f>
        <v>0.3728338872789656</v>
      </c>
      <c r="L69" s="3">
        <f>+'Indice PondENGHO'!L67/'Indice PondENGHO'!L55-1</f>
        <v>0.52005319779975911</v>
      </c>
      <c r="M69" s="3">
        <f>+'Indice PondENGHO'!M67/'Indice PondENGHO'!M55-1</f>
        <v>0.55103896840552857</v>
      </c>
      <c r="N69" s="3">
        <f>+'Indice PondENGHO'!N67/'Indice PondENGHO'!N55-1</f>
        <v>0.76897972854762409</v>
      </c>
      <c r="O69" s="11">
        <f>+'Indice PondENGHO'!O67/'Indice PondENGHO'!O55-1</f>
        <v>0.52727789573579931</v>
      </c>
      <c r="P69" s="10">
        <f>+'Indice PondENGHO'!P67/'Indice PondENGHO'!P55-1</f>
        <v>0.64281583976714329</v>
      </c>
      <c r="Q69" s="3">
        <f>+'Indice PondENGHO'!Q67/'Indice PondENGHO'!Q55-1</f>
        <v>0.54498180593179524</v>
      </c>
      <c r="R69" s="3">
        <f>+'Indice PondENGHO'!R67/'Indice PondENGHO'!R55-1</f>
        <v>0.77640335998340793</v>
      </c>
      <c r="S69" s="3">
        <f>+'Indice PondENGHO'!S67/'Indice PondENGHO'!S55-1</f>
        <v>0.42138715886899081</v>
      </c>
      <c r="T69" s="3">
        <f>+'Indice PondENGHO'!T67/'Indice PondENGHO'!T55-1</f>
        <v>0.54626507577369088</v>
      </c>
      <c r="U69" s="3">
        <f>+'Indice PondENGHO'!U67/'Indice PondENGHO'!U55-1</f>
        <v>0.60782820877228594</v>
      </c>
      <c r="V69" s="3">
        <f>+'Indice PondENGHO'!V67/'Indice PondENGHO'!V55-1</f>
        <v>0.56858100711724924</v>
      </c>
      <c r="W69" s="3">
        <f>+'Indice PondENGHO'!W67/'Indice PondENGHO'!W55-1</f>
        <v>0.37075284503314876</v>
      </c>
      <c r="X69" s="3">
        <f>+'Indice PondENGHO'!X67/'Indice PondENGHO'!X55-1</f>
        <v>0.51747978958073193</v>
      </c>
      <c r="Y69" s="3">
        <f>+'Indice PondENGHO'!Y67/'Indice PondENGHO'!Y55-1</f>
        <v>0.55728330220712352</v>
      </c>
      <c r="Z69" s="3">
        <f>+'Indice PondENGHO'!Z67/'Indice PondENGHO'!Z55-1</f>
        <v>0.76794329748508883</v>
      </c>
      <c r="AA69" s="11">
        <f>+'Indice PondENGHO'!AA67/'Indice PondENGHO'!AA55-1</f>
        <v>0.5274736129224098</v>
      </c>
      <c r="AB69" s="10">
        <f>+'Indice PondENGHO'!AB67/'Indice PondENGHO'!AB55-1</f>
        <v>0.64180153735279832</v>
      </c>
      <c r="AC69" s="3">
        <f>+'Indice PondENGHO'!AC67/'Indice PondENGHO'!AC55-1</f>
        <v>0.5426476599792267</v>
      </c>
      <c r="AD69" s="3">
        <f>+'Indice PondENGHO'!AD67/'Indice PondENGHO'!AD55-1</f>
        <v>0.77840577596737859</v>
      </c>
      <c r="AE69" s="3">
        <f>+'Indice PondENGHO'!AE67/'Indice PondENGHO'!AE55-1</f>
        <v>0.41492269796279313</v>
      </c>
      <c r="AF69" s="3">
        <f>+'Indice PondENGHO'!AF67/'Indice PondENGHO'!AF55-1</f>
        <v>0.54771094753341054</v>
      </c>
      <c r="AG69" s="3">
        <f>+'Indice PondENGHO'!AG67/'Indice PondENGHO'!AG55-1</f>
        <v>0.60796506871040834</v>
      </c>
      <c r="AH69" s="3">
        <f>+'Indice PondENGHO'!AH67/'Indice PondENGHO'!AH55-1</f>
        <v>0.56882792587277686</v>
      </c>
      <c r="AI69" s="3">
        <f>+'Indice PondENGHO'!AI67/'Indice PondENGHO'!AI55-1</f>
        <v>0.36958904745277565</v>
      </c>
      <c r="AJ69" s="3">
        <f>+'Indice PondENGHO'!AJ67/'Indice PondENGHO'!AJ55-1</f>
        <v>0.51571379955023011</v>
      </c>
      <c r="AK69" s="3">
        <f>+'Indice PondENGHO'!AK67/'Indice PondENGHO'!AK55-1</f>
        <v>0.55816827953539017</v>
      </c>
      <c r="AL69" s="3">
        <f>+'Indice PondENGHO'!AL67/'Indice PondENGHO'!AL55-1</f>
        <v>0.76605663234831467</v>
      </c>
      <c r="AM69" s="11">
        <f>+'Indice PondENGHO'!AM67/'Indice PondENGHO'!AM55-1</f>
        <v>0.52692993579785408</v>
      </c>
      <c r="AN69" s="10">
        <f>+'Indice PondENGHO'!AN67/'Indice PondENGHO'!AN55-1</f>
        <v>0.64173315299602551</v>
      </c>
      <c r="AO69" s="3">
        <f>+'Indice PondENGHO'!AO67/'Indice PondENGHO'!AO55-1</f>
        <v>0.54084630244643161</v>
      </c>
      <c r="AP69" s="3">
        <f>+'Indice PondENGHO'!AP67/'Indice PondENGHO'!AP55-1</f>
        <v>0.7841375503818433</v>
      </c>
      <c r="AQ69" s="3">
        <f>+'Indice PondENGHO'!AQ67/'Indice PondENGHO'!AQ55-1</f>
        <v>0.41727300465836836</v>
      </c>
      <c r="AR69" s="3">
        <f>+'Indice PondENGHO'!AR67/'Indice PondENGHO'!AR55-1</f>
        <v>0.5477281854190057</v>
      </c>
      <c r="AS69" s="3">
        <f>+'Indice PondENGHO'!AS67/'Indice PondENGHO'!AS55-1</f>
        <v>0.60741867908166935</v>
      </c>
      <c r="AT69" s="3">
        <f>+'Indice PondENGHO'!AT67/'Indice PondENGHO'!AT55-1</f>
        <v>0.56863281080053563</v>
      </c>
      <c r="AU69" s="3">
        <f>+'Indice PondENGHO'!AU67/'Indice PondENGHO'!AU55-1</f>
        <v>0.36876846762254933</v>
      </c>
      <c r="AV69" s="3">
        <f>+'Indice PondENGHO'!AV67/'Indice PondENGHO'!AV55-1</f>
        <v>0.51457004313366617</v>
      </c>
      <c r="AW69" s="3">
        <f>+'Indice PondENGHO'!AW67/'Indice PondENGHO'!AW55-1</f>
        <v>0.56225071193628073</v>
      </c>
      <c r="AX69" s="3">
        <f>+'Indice PondENGHO'!AX67/'Indice PondENGHO'!AX55-1</f>
        <v>0.7668809728143573</v>
      </c>
      <c r="AY69" s="11">
        <f>+'Indice PondENGHO'!AY67/'Indice PondENGHO'!AY55-1</f>
        <v>0.52765883419214887</v>
      </c>
      <c r="AZ69" s="10">
        <f>+'Indice PondENGHO'!AZ67/'Indice PondENGHO'!AZ55-1</f>
        <v>0.64209153649652539</v>
      </c>
      <c r="BA69" s="3">
        <f>+'Indice PondENGHO'!BA67/'Indice PondENGHO'!BA55-1</f>
        <v>0.53762473076675921</v>
      </c>
      <c r="BB69" s="3">
        <f>+'Indice PondENGHO'!BB67/'Indice PondENGHO'!BB55-1</f>
        <v>0.79002452530265854</v>
      </c>
      <c r="BC69" s="3">
        <f>+'Indice PondENGHO'!BC67/'Indice PondENGHO'!BC55-1</f>
        <v>0.41998977395699133</v>
      </c>
      <c r="BD69" s="3">
        <f>+'Indice PondENGHO'!BD67/'Indice PondENGHO'!BD55-1</f>
        <v>0.54804045459215089</v>
      </c>
      <c r="BE69" s="3">
        <f>+'Indice PondENGHO'!BE67/'Indice PondENGHO'!BE55-1</f>
        <v>0.60720184298960334</v>
      </c>
      <c r="BF69" s="3">
        <f>+'Indice PondENGHO'!BF67/'Indice PondENGHO'!BF55-1</f>
        <v>0.56788285941199956</v>
      </c>
      <c r="BG69" s="3">
        <f>+'Indice PondENGHO'!BG67/'Indice PondENGHO'!BG55-1</f>
        <v>0.36695099802279363</v>
      </c>
      <c r="BH69" s="3">
        <f>+'Indice PondENGHO'!BH67/'Indice PondENGHO'!BH55-1</f>
        <v>0.51461279423625395</v>
      </c>
      <c r="BI69" s="3">
        <f>+'Indice PondENGHO'!BI67/'Indice PondENGHO'!BI55-1</f>
        <v>0.56629540587220428</v>
      </c>
      <c r="BJ69" s="3">
        <f>+'Indice PondENGHO'!BJ67/'Indice PondENGHO'!BJ55-1</f>
        <v>0.7680407877122637</v>
      </c>
      <c r="BK69" s="11">
        <f>+'Indice PondENGHO'!BK67/'Indice PondENGHO'!BK55-1</f>
        <v>0.52868465627770722</v>
      </c>
      <c r="BL69" s="2">
        <f t="shared" si="23"/>
        <v>44682</v>
      </c>
      <c r="BM69" s="3">
        <f>+'Indice PondENGHO'!BL67/'Indice PondENGHO'!BL55-1</f>
        <v>0.61295805504739143</v>
      </c>
      <c r="BN69" s="3">
        <f>+'Indice PondENGHO'!BM67/'Indice PondENGHO'!BM55-1</f>
        <v>0.60698869239790931</v>
      </c>
      <c r="BO69" s="3">
        <f>+'Indice PondENGHO'!BN67/'Indice PondENGHO'!BN55-1</f>
        <v>0.60594097071894537</v>
      </c>
      <c r="BP69" s="3">
        <f>+'Indice PondENGHO'!BO67/'Indice PondENGHO'!BO55-1</f>
        <v>0.60468222846935582</v>
      </c>
      <c r="BQ69" s="3">
        <f>+'Indice PondENGHO'!BP67/'Indice PondENGHO'!BP55-1</f>
        <v>0.60167960937202691</v>
      </c>
      <c r="BR69" s="10">
        <f>+'Indice PondENGHO'!BQ67/'Indice PondENGHO'!BQ55-1</f>
        <v>0.64238528827416896</v>
      </c>
      <c r="BS69" s="3">
        <f>+'Indice PondENGHO'!BR67/'Indice PondENGHO'!BR55-1</f>
        <v>0.54228522480015329</v>
      </c>
      <c r="BT69" s="3">
        <f>+'Indice PondENGHO'!BS67/'Indice PondENGHO'!BS55-1</f>
        <v>0.78134189249400388</v>
      </c>
      <c r="BU69" s="3">
        <f>+'Indice PondENGHO'!BT67/'Indice PondENGHO'!BT55-1</f>
        <v>0.41984478486316124</v>
      </c>
      <c r="BV69" s="3">
        <f>+'Indice PondENGHO'!BU67/'Indice PondENGHO'!BU55-1</f>
        <v>0.54736463794202961</v>
      </c>
      <c r="BW69" s="3">
        <f>+'Indice PondENGHO'!BV67/'Indice PondENGHO'!BV55-1</f>
        <v>0.60741210207312046</v>
      </c>
      <c r="BX69" s="3">
        <f>+'Indice PondENGHO'!BW67/'Indice PondENGHO'!BW55-1</f>
        <v>0.5684235168059284</v>
      </c>
      <c r="BY69" s="3">
        <f>+'Indice PondENGHO'!BX67/'Indice PondENGHO'!BX55-1</f>
        <v>0.3692094614047905</v>
      </c>
      <c r="BZ69" s="3">
        <f>+'Indice PondENGHO'!BY67/'Indice PondENGHO'!BY55-1</f>
        <v>0.5157565248902054</v>
      </c>
      <c r="CA69" s="3">
        <f>+'Indice PondENGHO'!BZ67/'Indice PondENGHO'!BZ55-1</f>
        <v>0.56181384352719643</v>
      </c>
      <c r="CB69" s="3">
        <f>+'Indice PondENGHO'!CA67/'Indice PondENGHO'!CA55-1</f>
        <v>0.76751992126214175</v>
      </c>
      <c r="CC69" s="11">
        <f>+'Indice PondENGHO'!CB67/'Indice PondENGHO'!CB55-1</f>
        <v>0.52785298769143107</v>
      </c>
      <c r="CD69" s="3">
        <f>+'Indice PondENGHO'!CC67/'Indice PondENGHO'!CC55-1</f>
        <v>0.60532512542929418</v>
      </c>
      <c r="CE69" s="3">
        <f>+'Indice PondENGHO'!CD67/'Indice PondENGHO'!CD55-1</f>
        <v>0.60532502024062285</v>
      </c>
      <c r="CF69" s="3">
        <f>+'[3]Infla Interanual PondENGHO'!CD69</f>
        <v>0.60666995697517323</v>
      </c>
      <c r="CG69" s="3"/>
      <c r="CI69" s="72">
        <f t="shared" si="8"/>
        <v>1.1278445675364512E-2</v>
      </c>
      <c r="CJ69" s="72">
        <f t="shared" si="3"/>
        <v>1.1278445675364512E-2</v>
      </c>
      <c r="CK69" s="72">
        <f t="shared" si="9"/>
        <v>0</v>
      </c>
      <c r="CL69" s="72"/>
      <c r="CM69" s="72"/>
      <c r="CN69" s="72">
        <f>+'[3]Infla Interanual PondENGHO'!CF69</f>
        <v>1.1093513410942002E-2</v>
      </c>
      <c r="CP69" s="72">
        <f t="shared" si="17"/>
        <v>1.8493226442251043E-4</v>
      </c>
      <c r="CT69" s="73">
        <f t="shared" si="10"/>
        <v>0.61295805504739143</v>
      </c>
      <c r="CU69" s="73">
        <f t="shared" si="11"/>
        <v>0.60698869239790931</v>
      </c>
      <c r="CV69" s="73">
        <f t="shared" si="12"/>
        <v>0.60594097071894537</v>
      </c>
      <c r="CW69" s="73">
        <f t="shared" si="13"/>
        <v>0.60468222846935582</v>
      </c>
      <c r="CX69" s="73">
        <f t="shared" si="14"/>
        <v>0.60167960937202691</v>
      </c>
      <c r="CY69" s="74">
        <f>+'[3]Infla Interanual PondENGHO'!BL69</f>
        <v>0.61413290916203445</v>
      </c>
      <c r="CZ69" s="74">
        <f>+'[3]Infla Interanual PondENGHO'!BM69</f>
        <v>0.60831088531831234</v>
      </c>
      <c r="DA69" s="74">
        <f>+'[3]Infla Interanual PondENGHO'!BN69</f>
        <v>0.6073258745438932</v>
      </c>
      <c r="DB69" s="74">
        <f>+'[3]Infla Interanual PondENGHO'!BO69</f>
        <v>0.60607074781107229</v>
      </c>
      <c r="DC69" s="74">
        <f>+'[3]Infla Interanual PondENGHO'!BP69</f>
        <v>0.60303939575109244</v>
      </c>
      <c r="DE69" s="3">
        <f t="shared" si="18"/>
        <v>-1.1748541146430203E-3</v>
      </c>
      <c r="DF69" s="3">
        <f t="shared" si="21"/>
        <v>-1.3221929204030314E-3</v>
      </c>
      <c r="DG69" s="3">
        <f t="shared" si="21"/>
        <v>-1.3849038249478252E-3</v>
      </c>
      <c r="DH69" s="3">
        <f t="shared" si="21"/>
        <v>-1.3885193417164654E-3</v>
      </c>
      <c r="DI69" s="3">
        <f t="shared" si="20"/>
        <v>-1.3597863790655307E-3</v>
      </c>
      <c r="DJ69" s="3">
        <f t="shared" si="15"/>
        <v>-1.3449367345503838E-3</v>
      </c>
    </row>
    <row r="70" spans="1:114" x14ac:dyDescent="0.25">
      <c r="A70" s="2">
        <f t="shared" si="22"/>
        <v>44713</v>
      </c>
      <c r="B70" s="1">
        <f t="shared" si="24"/>
        <v>6</v>
      </c>
      <c r="C70" s="1">
        <v>2022</v>
      </c>
      <c r="D70" s="10">
        <f>+'Indice PondENGHO'!D68/'Indice PondENGHO'!D56-1</f>
        <v>0.66478312786767324</v>
      </c>
      <c r="E70" s="3">
        <f>+'Indice PondENGHO'!E68/'Indice PondENGHO'!E56-1</f>
        <v>0.56579015139314492</v>
      </c>
      <c r="F70" s="3">
        <f>+'Indice PondENGHO'!F68/'Indice PondENGHO'!F56-1</f>
        <v>0.82028485564244336</v>
      </c>
      <c r="G70" s="3">
        <f>+'Indice PondENGHO'!G68/'Indice PondENGHO'!G56-1</f>
        <v>0.48559937220058513</v>
      </c>
      <c r="H70" s="3">
        <f>+'Indice PondENGHO'!H68/'Indice PondENGHO'!H56-1</f>
        <v>0.58371693828003401</v>
      </c>
      <c r="I70" s="3">
        <f>+'Indice PondENGHO'!I68/'Indice PondENGHO'!I56-1</f>
        <v>0.66540565323912215</v>
      </c>
      <c r="J70" s="3">
        <f>+'Indice PondENGHO'!J68/'Indice PondENGHO'!J56-1</f>
        <v>0.59772439940854194</v>
      </c>
      <c r="K70" s="3">
        <f>+'Indice PondENGHO'!K68/'Indice PondENGHO'!K56-1</f>
        <v>0.29152708009689188</v>
      </c>
      <c r="L70" s="3">
        <f>+'Indice PondENGHO'!L68/'Indice PondENGHO'!L56-1</f>
        <v>0.54590881620066889</v>
      </c>
      <c r="M70" s="3">
        <f>+'Indice PondENGHO'!M68/'Indice PondENGHO'!M56-1</f>
        <v>0.56513407715256347</v>
      </c>
      <c r="N70" s="3">
        <f>+'Indice PondENGHO'!N68/'Indice PondENGHO'!N56-1</f>
        <v>0.82447956384474863</v>
      </c>
      <c r="O70" s="11">
        <f>+'Indice PondENGHO'!O68/'Indice PondENGHO'!O56-1</f>
        <v>0.57325203082339726</v>
      </c>
      <c r="P70" s="10">
        <f>+'Indice PondENGHO'!P68/'Indice PondENGHO'!P56-1</f>
        <v>0.66393466411212465</v>
      </c>
      <c r="Q70" s="3">
        <f>+'Indice PondENGHO'!Q68/'Indice PondENGHO'!Q56-1</f>
        <v>0.56221500619749021</v>
      </c>
      <c r="R70" s="3">
        <f>+'Indice PondENGHO'!R68/'Indice PondENGHO'!R56-1</f>
        <v>0.82610506047581267</v>
      </c>
      <c r="S70" s="3">
        <f>+'Indice PondENGHO'!S68/'Indice PondENGHO'!S56-1</f>
        <v>0.47959866997662082</v>
      </c>
      <c r="T70" s="3">
        <f>+'Indice PondENGHO'!T68/'Indice PondENGHO'!T56-1</f>
        <v>0.58675460735286067</v>
      </c>
      <c r="U70" s="3">
        <f>+'Indice PondENGHO'!U68/'Indice PondENGHO'!U56-1</f>
        <v>0.66981005797345183</v>
      </c>
      <c r="V70" s="3">
        <f>+'Indice PondENGHO'!V68/'Indice PondENGHO'!V56-1</f>
        <v>0.59530643061938626</v>
      </c>
      <c r="W70" s="3">
        <f>+'Indice PondENGHO'!W68/'Indice PondENGHO'!W56-1</f>
        <v>0.28714194872531063</v>
      </c>
      <c r="X70" s="3">
        <f>+'Indice PondENGHO'!X68/'Indice PondENGHO'!X56-1</f>
        <v>0.54538270914399578</v>
      </c>
      <c r="Y70" s="3">
        <f>+'Indice PondENGHO'!Y68/'Indice PondENGHO'!Y56-1</f>
        <v>0.57308098371692129</v>
      </c>
      <c r="Z70" s="3">
        <f>+'Indice PondENGHO'!Z68/'Indice PondENGHO'!Z56-1</f>
        <v>0.82251844955979125</v>
      </c>
      <c r="AA70" s="11">
        <f>+'Indice PondENGHO'!AA68/'Indice PondENGHO'!AA56-1</f>
        <v>0.57339917717207567</v>
      </c>
      <c r="AB70" s="10">
        <f>+'Indice PondENGHO'!AB68/'Indice PondENGHO'!AB56-1</f>
        <v>0.66318896902565161</v>
      </c>
      <c r="AC70" s="3">
        <f>+'Indice PondENGHO'!AC68/'Indice PondENGHO'!AC56-1</f>
        <v>0.56131510086690484</v>
      </c>
      <c r="AD70" s="3">
        <f>+'Indice PondENGHO'!AD68/'Indice PondENGHO'!AD56-1</f>
        <v>0.82786713467614903</v>
      </c>
      <c r="AE70" s="3">
        <f>+'Indice PondENGHO'!AE68/'Indice PondENGHO'!AE56-1</f>
        <v>0.47355288053858025</v>
      </c>
      <c r="AF70" s="3">
        <f>+'Indice PondENGHO'!AF68/'Indice PondENGHO'!AF56-1</f>
        <v>0.58872289576999548</v>
      </c>
      <c r="AG70" s="3">
        <f>+'Indice PondENGHO'!AG68/'Indice PondENGHO'!AG56-1</f>
        <v>0.66938217346315643</v>
      </c>
      <c r="AH70" s="3">
        <f>+'Indice PondENGHO'!AH68/'Indice PondENGHO'!AH56-1</f>
        <v>0.59529392155248551</v>
      </c>
      <c r="AI70" s="3">
        <f>+'Indice PondENGHO'!AI68/'Indice PondENGHO'!AI56-1</f>
        <v>0.2848438920724734</v>
      </c>
      <c r="AJ70" s="3">
        <f>+'Indice PondENGHO'!AJ68/'Indice PondENGHO'!AJ56-1</f>
        <v>0.54428409980910919</v>
      </c>
      <c r="AK70" s="3">
        <f>+'Indice PondENGHO'!AK68/'Indice PondENGHO'!AK56-1</f>
        <v>0.57443219908787202</v>
      </c>
      <c r="AL70" s="3">
        <f>+'Indice PondENGHO'!AL68/'Indice PondENGHO'!AL56-1</f>
        <v>0.81980858966461856</v>
      </c>
      <c r="AM70" s="11">
        <f>+'Indice PondENGHO'!AM68/'Indice PondENGHO'!AM56-1</f>
        <v>0.5724740163770119</v>
      </c>
      <c r="AN70" s="10">
        <f>+'Indice PondENGHO'!AN68/'Indice PondENGHO'!AN56-1</f>
        <v>0.66346115049694876</v>
      </c>
      <c r="AO70" s="3">
        <f>+'Indice PondENGHO'!AO68/'Indice PondENGHO'!AO56-1</f>
        <v>0.56015207861302718</v>
      </c>
      <c r="AP70" s="3">
        <f>+'Indice PondENGHO'!AP68/'Indice PondENGHO'!AP56-1</f>
        <v>0.83323459156687396</v>
      </c>
      <c r="AQ70" s="3">
        <f>+'Indice PondENGHO'!AQ68/'Indice PondENGHO'!AQ56-1</f>
        <v>0.47663388836307674</v>
      </c>
      <c r="AR70" s="3">
        <f>+'Indice PondENGHO'!AR68/'Indice PondENGHO'!AR56-1</f>
        <v>0.58871156576649497</v>
      </c>
      <c r="AS70" s="3">
        <f>+'Indice PondENGHO'!AS68/'Indice PondENGHO'!AS56-1</f>
        <v>0.67472616449851919</v>
      </c>
      <c r="AT70" s="3">
        <f>+'Indice PondENGHO'!AT68/'Indice PondENGHO'!AT56-1</f>
        <v>0.59143330685310924</v>
      </c>
      <c r="AU70" s="3">
        <f>+'Indice PondENGHO'!AU68/'Indice PondENGHO'!AU56-1</f>
        <v>0.28336733189667962</v>
      </c>
      <c r="AV70" s="3">
        <f>+'Indice PondENGHO'!AV68/'Indice PondENGHO'!AV56-1</f>
        <v>0.54521907651725687</v>
      </c>
      <c r="AW70" s="3">
        <f>+'Indice PondENGHO'!AW68/'Indice PondENGHO'!AW56-1</f>
        <v>0.57816086444721471</v>
      </c>
      <c r="AX70" s="3">
        <f>+'Indice PondENGHO'!AX68/'Indice PondENGHO'!AX56-1</f>
        <v>0.82101473067416819</v>
      </c>
      <c r="AY70" s="11">
        <f>+'Indice PondENGHO'!AY68/'Indice PondENGHO'!AY56-1</f>
        <v>0.57337738322209919</v>
      </c>
      <c r="AZ70" s="10">
        <f>+'Indice PondENGHO'!AZ68/'Indice PondENGHO'!AZ56-1</f>
        <v>0.66436972722331178</v>
      </c>
      <c r="BA70" s="3">
        <f>+'Indice PondENGHO'!BA68/'Indice PondENGHO'!BA56-1</f>
        <v>0.55800694869003764</v>
      </c>
      <c r="BB70" s="3">
        <f>+'Indice PondENGHO'!BB68/'Indice PondENGHO'!BB56-1</f>
        <v>0.8388717083859385</v>
      </c>
      <c r="BC70" s="3">
        <f>+'Indice PondENGHO'!BC68/'Indice PondENGHO'!BC56-1</f>
        <v>0.48204214556406622</v>
      </c>
      <c r="BD70" s="3">
        <f>+'Indice PondENGHO'!BD68/'Indice PondENGHO'!BD56-1</f>
        <v>0.58949143049176644</v>
      </c>
      <c r="BE70" s="3">
        <f>+'Indice PondENGHO'!BE68/'Indice PondENGHO'!BE56-1</f>
        <v>0.6793403219039682</v>
      </c>
      <c r="BF70" s="3">
        <f>+'Indice PondENGHO'!BF68/'Indice PondENGHO'!BF56-1</f>
        <v>0.58697077688060428</v>
      </c>
      <c r="BG70" s="3">
        <f>+'Indice PondENGHO'!BG68/'Indice PondENGHO'!BG56-1</f>
        <v>0.28041391521976178</v>
      </c>
      <c r="BH70" s="3">
        <f>+'Indice PondENGHO'!BH68/'Indice PondENGHO'!BH56-1</f>
        <v>0.54809890514784865</v>
      </c>
      <c r="BI70" s="3">
        <f>+'Indice PondENGHO'!BI68/'Indice PondENGHO'!BI56-1</f>
        <v>0.58261962014162005</v>
      </c>
      <c r="BJ70" s="3">
        <f>+'Indice PondENGHO'!BJ68/'Indice PondENGHO'!BJ56-1</f>
        <v>0.82328641921041501</v>
      </c>
      <c r="BK70" s="11">
        <f>+'Indice PondENGHO'!BK68/'Indice PondENGHO'!BK56-1</f>
        <v>0.57564048246206934</v>
      </c>
      <c r="BL70" s="2">
        <f t="shared" si="23"/>
        <v>44713</v>
      </c>
      <c r="BM70" s="3">
        <f>+'Indice PondENGHO'!BL68/'Indice PondENGHO'!BL56-1</f>
        <v>0.64376050072461299</v>
      </c>
      <c r="BN70" s="3">
        <f>+'Indice PondENGHO'!BM68/'Indice PondENGHO'!BM56-1</f>
        <v>0.63869863862516074</v>
      </c>
      <c r="BO70" s="3">
        <f>+'Indice PondENGHO'!BN68/'Indice PondENGHO'!BN56-1</f>
        <v>0.63866632146218372</v>
      </c>
      <c r="BP70" s="3">
        <f>+'Indice PondENGHO'!BO68/'Indice PondENGHO'!BO56-1</f>
        <v>0.63883755400416198</v>
      </c>
      <c r="BQ70" s="3">
        <f>+'Indice PondENGHO'!BP68/'Indice PondENGHO'!BP56-1</f>
        <v>0.63879055124617024</v>
      </c>
      <c r="BR70" s="10">
        <f>+'Indice PondENGHO'!BQ68/'Indice PondENGHO'!BQ56-1</f>
        <v>0.66394086332848445</v>
      </c>
      <c r="BS70" s="3">
        <f>+'Indice PondENGHO'!BR68/'Indice PondENGHO'!BR56-1</f>
        <v>0.5608385925647561</v>
      </c>
      <c r="BT70" s="3">
        <f>+'Indice PondENGHO'!BS68/'Indice PondENGHO'!BS56-1</f>
        <v>0.83089688392881533</v>
      </c>
      <c r="BU70" s="3">
        <f>+'Indice PondENGHO'!BT68/'Indice PondENGHO'!BT56-1</f>
        <v>0.47938504719501118</v>
      </c>
      <c r="BV70" s="3">
        <f>+'Indice PondENGHO'!BU68/'Indice PondENGHO'!BU56-1</f>
        <v>0.58834690451396532</v>
      </c>
      <c r="BW70" s="3">
        <f>+'Indice PondENGHO'!BV68/'Indice PondENGHO'!BV56-1</f>
        <v>0.67435860403584069</v>
      </c>
      <c r="BX70" s="3">
        <f>+'Indice PondENGHO'!BW68/'Indice PondENGHO'!BW56-1</f>
        <v>0.59157219753695456</v>
      </c>
      <c r="BY70" s="3">
        <f>+'Indice PondENGHO'!BX68/'Indice PondENGHO'!BX56-1</f>
        <v>0.28438355177829333</v>
      </c>
      <c r="BZ70" s="3">
        <f>+'Indice PondENGHO'!BY68/'Indice PondENGHO'!BY56-1</f>
        <v>0.5462272144811724</v>
      </c>
      <c r="CA70" s="3">
        <f>+'Indice PondENGHO'!BZ68/'Indice PondENGHO'!BZ56-1</f>
        <v>0.57782693658079087</v>
      </c>
      <c r="CB70" s="3">
        <f>+'Indice PondENGHO'!CA68/'Indice PondENGHO'!CA56-1</f>
        <v>0.82220695874905991</v>
      </c>
      <c r="CC70" s="11">
        <f>+'Indice PondENGHO'!CB68/'Indice PondENGHO'!CB56-1</f>
        <v>0.5740543108901679</v>
      </c>
      <c r="CD70" s="3">
        <f>+'Indice PondENGHO'!CC68/'Indice PondENGHO'!CC56-1</f>
        <v>0.63937999286352865</v>
      </c>
      <c r="CE70" s="3">
        <f>+'Indice PondENGHO'!CD68/'Indice PondENGHO'!CD56-1</f>
        <v>0.63937999286352865</v>
      </c>
      <c r="CF70" s="3">
        <f>+'[3]Infla Interanual PondENGHO'!CD70</f>
        <v>0.63959312257530643</v>
      </c>
      <c r="CG70" s="3"/>
      <c r="CI70" s="72">
        <f t="shared" si="8"/>
        <v>4.9699494784427589E-3</v>
      </c>
      <c r="CJ70" s="72">
        <f t="shared" si="3"/>
        <v>4.9699494784427589E-3</v>
      </c>
      <c r="CK70" s="72">
        <f t="shared" si="9"/>
        <v>0</v>
      </c>
      <c r="CL70" s="72"/>
      <c r="CM70" s="72"/>
      <c r="CN70" s="72">
        <f>+'[3]Infla Interanual PondENGHO'!CF70</f>
        <v>4.6495004271860374E-3</v>
      </c>
      <c r="CP70" s="72">
        <f t="shared" si="17"/>
        <v>3.2044905125672152E-4</v>
      </c>
      <c r="CT70" s="73">
        <f t="shared" si="10"/>
        <v>0.64376050072461299</v>
      </c>
      <c r="CU70" s="73">
        <f t="shared" si="11"/>
        <v>0.63869863862516074</v>
      </c>
      <c r="CV70" s="73">
        <f t="shared" si="12"/>
        <v>0.63866632146218372</v>
      </c>
      <c r="CW70" s="73">
        <f t="shared" si="13"/>
        <v>0.63883755400416198</v>
      </c>
      <c r="CX70" s="73">
        <f t="shared" si="14"/>
        <v>0.63879055124617024</v>
      </c>
      <c r="CY70" s="74">
        <f>+'[3]Infla Interanual PondENGHO'!BL70</f>
        <v>0.64376322753915094</v>
      </c>
      <c r="CZ70" s="74">
        <f>+'[3]Infla Interanual PondENGHO'!BM70</f>
        <v>0.63883728452908195</v>
      </c>
      <c r="DA70" s="74">
        <f>+'[3]Infla Interanual PondENGHO'!BN70</f>
        <v>0.63885734409202466</v>
      </c>
      <c r="DB70" s="74">
        <f>+'[3]Infla Interanual PondENGHO'!BO70</f>
        <v>0.63908147663360992</v>
      </c>
      <c r="DC70" s="74">
        <f>+'[3]Infla Interanual PondENGHO'!BP70</f>
        <v>0.6391137271119649</v>
      </c>
      <c r="DE70" s="3">
        <f t="shared" si="18"/>
        <v>-2.7268145379455433E-6</v>
      </c>
      <c r="DF70" s="3">
        <f t="shared" si="21"/>
        <v>-1.3864590392120846E-4</v>
      </c>
      <c r="DG70" s="3">
        <f t="shared" si="21"/>
        <v>-1.9102262984094232E-4</v>
      </c>
      <c r="DH70" s="3">
        <f t="shared" si="21"/>
        <v>-2.4392262944794574E-4</v>
      </c>
      <c r="DI70" s="3">
        <f t="shared" si="20"/>
        <v>-3.2317586579466706E-4</v>
      </c>
      <c r="DJ70" s="3">
        <f t="shared" si="15"/>
        <v>-2.1312971177778195E-4</v>
      </c>
    </row>
    <row r="71" spans="1:114" x14ac:dyDescent="0.25">
      <c r="A71" s="2">
        <f t="shared" si="22"/>
        <v>44743</v>
      </c>
      <c r="B71" s="1">
        <f t="shared" si="24"/>
        <v>7</v>
      </c>
      <c r="C71" s="1">
        <v>2022</v>
      </c>
      <c r="D71" s="10">
        <f>+'Indice PondENGHO'!D69/'Indice PondENGHO'!D57-1</f>
        <v>0.70870109214149846</v>
      </c>
      <c r="E71" s="3">
        <f>+'Indice PondENGHO'!E69/'Indice PondENGHO'!E57-1</f>
        <v>0.61790247601274895</v>
      </c>
      <c r="F71" s="3">
        <f>+'Indice PondENGHO'!F69/'Indice PondENGHO'!F57-1</f>
        <v>0.95515490352975241</v>
      </c>
      <c r="G71" s="3">
        <f>+'Indice PondENGHO'!G69/'Indice PondENGHO'!G57-1</f>
        <v>0.51531476082899541</v>
      </c>
      <c r="H71" s="3">
        <f>+'Indice PondENGHO'!H69/'Indice PondENGHO'!H57-1</f>
        <v>0.70084329168565995</v>
      </c>
      <c r="I71" s="3">
        <f>+'Indice PondENGHO'!I69/'Indice PondENGHO'!I57-1</f>
        <v>0.70911550399625445</v>
      </c>
      <c r="J71" s="3">
        <f>+'Indice PondENGHO'!J69/'Indice PondENGHO'!J57-1</f>
        <v>0.64749166478214426</v>
      </c>
      <c r="K71" s="3">
        <f>+'Indice PondENGHO'!K69/'Indice PondENGHO'!K57-1</f>
        <v>0.35904724620382789</v>
      </c>
      <c r="L71" s="3">
        <f>+'Indice PondENGHO'!L69/'Indice PondENGHO'!L57-1</f>
        <v>0.69367334184582496</v>
      </c>
      <c r="M71" s="3">
        <f>+'Indice PondENGHO'!M69/'Indice PondENGHO'!M57-1</f>
        <v>0.62130197179488333</v>
      </c>
      <c r="N71" s="3">
        <f>+'Indice PondENGHO'!N69/'Indice PondENGHO'!N57-1</f>
        <v>0.90342945052880808</v>
      </c>
      <c r="O71" s="11">
        <f>+'Indice PondENGHO'!O69/'Indice PondENGHO'!O57-1</f>
        <v>0.65142317059871324</v>
      </c>
      <c r="P71" s="10">
        <f>+'Indice PondENGHO'!P69/'Indice PondENGHO'!P57-1</f>
        <v>0.70680664198068222</v>
      </c>
      <c r="Q71" s="3">
        <f>+'Indice PondENGHO'!Q69/'Indice PondENGHO'!Q57-1</f>
        <v>0.61345112643745447</v>
      </c>
      <c r="R71" s="3">
        <f>+'Indice PondENGHO'!R69/'Indice PondENGHO'!R57-1</f>
        <v>0.96185577403946732</v>
      </c>
      <c r="S71" s="3">
        <f>+'Indice PondENGHO'!S69/'Indice PondENGHO'!S57-1</f>
        <v>0.50619372284389774</v>
      </c>
      <c r="T71" s="3">
        <f>+'Indice PondENGHO'!T69/'Indice PondENGHO'!T57-1</f>
        <v>0.70372335978113232</v>
      </c>
      <c r="U71" s="3">
        <f>+'Indice PondENGHO'!U69/'Indice PondENGHO'!U57-1</f>
        <v>0.71551258913199001</v>
      </c>
      <c r="V71" s="3">
        <f>+'Indice PondENGHO'!V69/'Indice PondENGHO'!V57-1</f>
        <v>0.64583410315465595</v>
      </c>
      <c r="W71" s="3">
        <f>+'Indice PondENGHO'!W69/'Indice PondENGHO'!W57-1</f>
        <v>0.35521816177564669</v>
      </c>
      <c r="X71" s="3">
        <f>+'Indice PondENGHO'!X69/'Indice PondENGHO'!X57-1</f>
        <v>0.69625059950506274</v>
      </c>
      <c r="Y71" s="3">
        <f>+'Indice PondENGHO'!Y69/'Indice PondENGHO'!Y57-1</f>
        <v>0.63190384551174161</v>
      </c>
      <c r="Z71" s="3">
        <f>+'Indice PondENGHO'!Z69/'Indice PondENGHO'!Z57-1</f>
        <v>0.90488634970446968</v>
      </c>
      <c r="AA71" s="11">
        <f>+'Indice PondENGHO'!AA69/'Indice PondENGHO'!AA57-1</f>
        <v>0.64905838427340212</v>
      </c>
      <c r="AB71" s="10">
        <f>+'Indice PondENGHO'!AB69/'Indice PondENGHO'!AB57-1</f>
        <v>0.70550089547031036</v>
      </c>
      <c r="AC71" s="3">
        <f>+'Indice PondENGHO'!AC69/'Indice PondENGHO'!AC57-1</f>
        <v>0.61321487352161719</v>
      </c>
      <c r="AD71" s="3">
        <f>+'Indice PondENGHO'!AD69/'Indice PondENGHO'!AD57-1</f>
        <v>0.96459893341851721</v>
      </c>
      <c r="AE71" s="3">
        <f>+'Indice PondENGHO'!AE69/'Indice PondENGHO'!AE57-1</f>
        <v>0.49804709703813299</v>
      </c>
      <c r="AF71" s="3">
        <f>+'Indice PondENGHO'!AF69/'Indice PondENGHO'!AF57-1</f>
        <v>0.70531065013278105</v>
      </c>
      <c r="AG71" s="3">
        <f>+'Indice PondENGHO'!AG69/'Indice PondENGHO'!AG57-1</f>
        <v>0.71487712587383112</v>
      </c>
      <c r="AH71" s="3">
        <f>+'Indice PondENGHO'!AH69/'Indice PondENGHO'!AH57-1</f>
        <v>0.64704646079540629</v>
      </c>
      <c r="AI71" s="3">
        <f>+'Indice PondENGHO'!AI69/'Indice PondENGHO'!AI57-1</f>
        <v>0.35297337179322219</v>
      </c>
      <c r="AJ71" s="3">
        <f>+'Indice PondENGHO'!AJ69/'Indice PondENGHO'!AJ57-1</f>
        <v>0.69729158598100849</v>
      </c>
      <c r="AK71" s="3">
        <f>+'Indice PondENGHO'!AK69/'Indice PondENGHO'!AK57-1</f>
        <v>0.63371680796464158</v>
      </c>
      <c r="AL71" s="3">
        <f>+'Indice PondENGHO'!AL69/'Indice PondENGHO'!AL57-1</f>
        <v>0.90575406511160783</v>
      </c>
      <c r="AM71" s="11">
        <f>+'Indice PondENGHO'!AM69/'Indice PondENGHO'!AM57-1</f>
        <v>0.64731023254530684</v>
      </c>
      <c r="AN71" s="10">
        <f>+'Indice PondENGHO'!AN69/'Indice PondENGHO'!AN57-1</f>
        <v>0.70558448689953468</v>
      </c>
      <c r="AO71" s="3">
        <f>+'Indice PondENGHO'!AO69/'Indice PondENGHO'!AO57-1</f>
        <v>0.61151605682854959</v>
      </c>
      <c r="AP71" s="3">
        <f>+'Indice PondENGHO'!AP69/'Indice PondENGHO'!AP57-1</f>
        <v>0.97027567327405162</v>
      </c>
      <c r="AQ71" s="3">
        <f>+'Indice PondENGHO'!AQ69/'Indice PondENGHO'!AQ57-1</f>
        <v>0.50064791811460796</v>
      </c>
      <c r="AR71" s="3">
        <f>+'Indice PondENGHO'!AR69/'Indice PondENGHO'!AR57-1</f>
        <v>0.70543972682975453</v>
      </c>
      <c r="AS71" s="3">
        <f>+'Indice PondENGHO'!AS69/'Indice PondENGHO'!AS57-1</f>
        <v>0.7245037249123345</v>
      </c>
      <c r="AT71" s="3">
        <f>+'Indice PondENGHO'!AT69/'Indice PondENGHO'!AT57-1</f>
        <v>0.64276366894102677</v>
      </c>
      <c r="AU71" s="3">
        <f>+'Indice PondENGHO'!AU69/'Indice PondENGHO'!AU57-1</f>
        <v>0.3516570899190008</v>
      </c>
      <c r="AV71" s="3">
        <f>+'Indice PondENGHO'!AV69/'Indice PondENGHO'!AV57-1</f>
        <v>0.69714596799139072</v>
      </c>
      <c r="AW71" s="3">
        <f>+'Indice PondENGHO'!AW69/'Indice PondENGHO'!AW57-1</f>
        <v>0.63678047882098054</v>
      </c>
      <c r="AX71" s="3">
        <f>+'Indice PondENGHO'!AX69/'Indice PondENGHO'!AX57-1</f>
        <v>0.90925096017017903</v>
      </c>
      <c r="AY71" s="11">
        <f>+'Indice PondENGHO'!AY69/'Indice PondENGHO'!AY57-1</f>
        <v>0.64754693255202556</v>
      </c>
      <c r="AZ71" s="10">
        <f>+'Indice PondENGHO'!AZ69/'Indice PondENGHO'!AZ57-1</f>
        <v>0.70584397321781611</v>
      </c>
      <c r="BA71" s="3">
        <f>+'Indice PondENGHO'!BA69/'Indice PondENGHO'!BA57-1</f>
        <v>0.60800809706761672</v>
      </c>
      <c r="BB71" s="3">
        <f>+'Indice PondENGHO'!BB69/'Indice PondENGHO'!BB57-1</f>
        <v>0.97671063307023354</v>
      </c>
      <c r="BC71" s="3">
        <f>+'Indice PondENGHO'!BC69/'Indice PondENGHO'!BC57-1</f>
        <v>0.50435444995467771</v>
      </c>
      <c r="BD71" s="3">
        <f>+'Indice PondENGHO'!BD69/'Indice PondENGHO'!BD57-1</f>
        <v>0.70771182849504566</v>
      </c>
      <c r="BE71" s="3">
        <f>+'Indice PondENGHO'!BE69/'Indice PondENGHO'!BE57-1</f>
        <v>0.7328098817500539</v>
      </c>
      <c r="BF71" s="3">
        <f>+'Indice PondENGHO'!BF69/'Indice PondENGHO'!BF57-1</f>
        <v>0.63786410215662404</v>
      </c>
      <c r="BG71" s="3">
        <f>+'Indice PondENGHO'!BG69/'Indice PondENGHO'!BG57-1</f>
        <v>0.34781513023302879</v>
      </c>
      <c r="BH71" s="3">
        <f>+'Indice PondENGHO'!BH69/'Indice PondENGHO'!BH57-1</f>
        <v>0.69901304960242783</v>
      </c>
      <c r="BI71" s="3">
        <f>+'Indice PondENGHO'!BI69/'Indice PondENGHO'!BI57-1</f>
        <v>0.64136371778135559</v>
      </c>
      <c r="BJ71" s="3">
        <f>+'Indice PondENGHO'!BJ69/'Indice PondENGHO'!BJ57-1</f>
        <v>0.9147832533999376</v>
      </c>
      <c r="BK71" s="11">
        <f>+'Indice PondENGHO'!BK69/'Indice PondENGHO'!BK57-1</f>
        <v>0.64794452214949083</v>
      </c>
      <c r="BL71" s="2">
        <f t="shared" si="23"/>
        <v>44743</v>
      </c>
      <c r="BM71" s="3">
        <f>+'Indice PondENGHO'!BL69/'Indice PondENGHO'!BL57-1</f>
        <v>0.71074411849309493</v>
      </c>
      <c r="BN71" s="3">
        <f>+'Indice PondENGHO'!BM69/'Indice PondENGHO'!BM57-1</f>
        <v>0.70692866261963228</v>
      </c>
      <c r="BO71" s="3">
        <f>+'Indice PondENGHO'!BN69/'Indice PondENGHO'!BN57-1</f>
        <v>0.70788891522836472</v>
      </c>
      <c r="BP71" s="3">
        <f>+'Indice PondENGHO'!BO69/'Indice PondENGHO'!BO57-1</f>
        <v>0.71002943047912592</v>
      </c>
      <c r="BQ71" s="3">
        <f>+'Indice PondENGHO'!BP69/'Indice PondENGHO'!BP57-1</f>
        <v>0.71331179871419947</v>
      </c>
      <c r="BR71" s="10">
        <f>+'Indice PondENGHO'!BQ69/'Indice PondENGHO'!BQ57-1</f>
        <v>0.70642243547817651</v>
      </c>
      <c r="BS71" s="3">
        <f>+'Indice PondENGHO'!BR69/'Indice PondENGHO'!BR57-1</f>
        <v>0.6119539201662938</v>
      </c>
      <c r="BT71" s="3">
        <f>+'Indice PondENGHO'!BS69/'Indice PondENGHO'!BS57-1</f>
        <v>0.96759639345005177</v>
      </c>
      <c r="BU71" s="3">
        <f>+'Indice PondENGHO'!BT69/'Indice PondENGHO'!BT57-1</f>
        <v>0.50401275302487458</v>
      </c>
      <c r="BV71" s="3">
        <f>+'Indice PondENGHO'!BU69/'Indice PondENGHO'!BU57-1</f>
        <v>0.70574065028828481</v>
      </c>
      <c r="BW71" s="3">
        <f>+'Indice PondENGHO'!BV69/'Indice PondENGHO'!BV57-1</f>
        <v>0.72391984238501106</v>
      </c>
      <c r="BX71" s="3">
        <f>+'Indice PondENGHO'!BW69/'Indice PondENGHO'!BW57-1</f>
        <v>0.64256843810419495</v>
      </c>
      <c r="BY71" s="3">
        <f>+'Indice PondENGHO'!BX69/'Indice PondENGHO'!BX57-1</f>
        <v>0.3522634128622486</v>
      </c>
      <c r="BZ71" s="3">
        <f>+'Indice PondENGHO'!BY69/'Indice PondENGHO'!BY57-1</f>
        <v>0.69736996348338831</v>
      </c>
      <c r="CA71" s="3">
        <f>+'Indice PondENGHO'!BZ69/'Indice PondENGHO'!BZ57-1</f>
        <v>0.63649452261351214</v>
      </c>
      <c r="CB71" s="3">
        <f>+'Indice PondENGHO'!CA69/'Indice PondENGHO'!CA57-1</f>
        <v>0.9099202547883003</v>
      </c>
      <c r="CC71" s="11">
        <f>+'Indice PondENGHO'!CB69/'Indice PondENGHO'!CB57-1</f>
        <v>0.64824705429972096</v>
      </c>
      <c r="CD71" s="3">
        <f>+'Indice PondENGHO'!CC69/'Indice PondENGHO'!CC57-1</f>
        <v>0.71030174270773339</v>
      </c>
      <c r="CE71" s="3">
        <f>+'Indice PondENGHO'!CD69/'Indice PondENGHO'!CD57-1</f>
        <v>0.71030184675055263</v>
      </c>
      <c r="CF71" s="3">
        <f>+'[3]Infla Interanual PondENGHO'!CD71</f>
        <v>0.70967092517644526</v>
      </c>
      <c r="CG71" s="3"/>
      <c r="CI71" s="72">
        <f t="shared" si="8"/>
        <v>-2.5676802211045402E-3</v>
      </c>
      <c r="CJ71" s="72">
        <f t="shared" si="3"/>
        <v>0</v>
      </c>
      <c r="CK71" s="72">
        <f t="shared" si="9"/>
        <v>-2.5676802211045402E-3</v>
      </c>
      <c r="CL71" s="72"/>
      <c r="CM71" s="72"/>
      <c r="CN71" s="72">
        <f>+'[3]Infla Interanual PondENGHO'!CF71</f>
        <v>-2.7860020268706265E-3</v>
      </c>
      <c r="CP71" s="72">
        <f t="shared" si="17"/>
        <v>2.1832180576608629E-4</v>
      </c>
      <c r="CT71" s="73">
        <f t="shared" si="10"/>
        <v>0.71074411849309493</v>
      </c>
      <c r="CU71" s="73">
        <f t="shared" si="11"/>
        <v>0.70692866261963228</v>
      </c>
      <c r="CV71" s="73">
        <f t="shared" si="12"/>
        <v>0.70788891522836472</v>
      </c>
      <c r="CW71" s="73">
        <f t="shared" si="13"/>
        <v>0.71002943047912592</v>
      </c>
      <c r="CX71" s="73">
        <f t="shared" si="14"/>
        <v>0.71331179871419947</v>
      </c>
      <c r="CY71" s="74">
        <f>+'[3]Infla Interanual PondENGHO'!BL71</f>
        <v>0.70999776884078591</v>
      </c>
      <c r="CZ71" s="74">
        <f>+'[3]Infla Interanual PondENGHO'!BM71</f>
        <v>0.70622700068163713</v>
      </c>
      <c r="DA71" s="74">
        <f>+'[3]Infla Interanual PondENGHO'!BN71</f>
        <v>0.70720659242744333</v>
      </c>
      <c r="DB71" s="74">
        <f>+'[3]Infla Interanual PondENGHO'!BO71</f>
        <v>0.70939337589011631</v>
      </c>
      <c r="DC71" s="74">
        <f>+'[3]Infla Interanual PondENGHO'!BP71</f>
        <v>0.71278377086765654</v>
      </c>
      <c r="DE71" s="3">
        <f t="shared" si="18"/>
        <v>7.4634965230901962E-4</v>
      </c>
      <c r="DF71" s="3">
        <f t="shared" si="21"/>
        <v>7.0166193799514609E-4</v>
      </c>
      <c r="DG71" s="3">
        <f t="shared" si="21"/>
        <v>6.8232280092139774E-4</v>
      </c>
      <c r="DH71" s="3">
        <f t="shared" si="21"/>
        <v>6.3605458900961587E-4</v>
      </c>
      <c r="DI71" s="3">
        <f t="shared" si="20"/>
        <v>5.2802784654293333E-4</v>
      </c>
      <c r="DJ71" s="3">
        <f t="shared" si="15"/>
        <v>6.3092157410737926E-4</v>
      </c>
    </row>
    <row r="72" spans="1:114" x14ac:dyDescent="0.25">
      <c r="A72" s="2">
        <f t="shared" si="22"/>
        <v>44774</v>
      </c>
      <c r="B72" s="1">
        <f t="shared" si="24"/>
        <v>8</v>
      </c>
      <c r="C72" s="1">
        <v>2022</v>
      </c>
      <c r="D72" s="10">
        <f>+'Indice PondENGHO'!D70/'Indice PondENGHO'!D58-1</f>
        <v>0.80381298417220415</v>
      </c>
      <c r="E72" s="3">
        <f>+'Indice PondENGHO'!E70/'Indice PondENGHO'!E58-1</f>
        <v>0.69371375236182886</v>
      </c>
      <c r="F72" s="3">
        <f>+'Indice PondENGHO'!F70/'Indice PondENGHO'!F58-1</f>
        <v>1.0831299475245779</v>
      </c>
      <c r="G72" s="3">
        <f>+'Indice PondENGHO'!G70/'Indice PondENGHO'!G58-1</f>
        <v>0.58923165245367226</v>
      </c>
      <c r="H72" s="3">
        <f>+'Indice PondENGHO'!H70/'Indice PondENGHO'!H58-1</f>
        <v>0.78412971726882352</v>
      </c>
      <c r="I72" s="3">
        <f>+'Indice PondENGHO'!I70/'Indice PondENGHO'!I58-1</f>
        <v>0.73375675985265487</v>
      </c>
      <c r="J72" s="3">
        <f>+'Indice PondENGHO'!J70/'Indice PondENGHO'!J58-1</f>
        <v>0.71415448294969019</v>
      </c>
      <c r="K72" s="3">
        <f>+'Indice PondENGHO'!K70/'Indice PondENGHO'!K58-1</f>
        <v>0.42579731986412006</v>
      </c>
      <c r="L72" s="3">
        <f>+'Indice PondENGHO'!L70/'Indice PondENGHO'!L58-1</f>
        <v>0.71853990878549934</v>
      </c>
      <c r="M72" s="3">
        <f>+'Indice PondENGHO'!M70/'Indice PondENGHO'!M58-1</f>
        <v>0.6320148185520611</v>
      </c>
      <c r="N72" s="3">
        <f>+'Indice PondENGHO'!N70/'Indice PondENGHO'!N58-1</f>
        <v>0.97356406129465434</v>
      </c>
      <c r="O72" s="11">
        <f>+'Indice PondENGHO'!O70/'Indice PondENGHO'!O58-1</f>
        <v>0.73753664280911724</v>
      </c>
      <c r="P72" s="10">
        <f>+'Indice PondENGHO'!P70/'Indice PondENGHO'!P58-1</f>
        <v>0.80169169095705883</v>
      </c>
      <c r="Q72" s="3">
        <f>+'Indice PondENGHO'!Q70/'Indice PondENGHO'!Q58-1</f>
        <v>0.69197332446972259</v>
      </c>
      <c r="R72" s="3">
        <f>+'Indice PondENGHO'!R70/'Indice PondENGHO'!R58-1</f>
        <v>1.0890761570779737</v>
      </c>
      <c r="S72" s="3">
        <f>+'Indice PondENGHO'!S70/'Indice PondENGHO'!S58-1</f>
        <v>0.57583533299732581</v>
      </c>
      <c r="T72" s="3">
        <f>+'Indice PondENGHO'!T70/'Indice PondENGHO'!T58-1</f>
        <v>0.78780588074422386</v>
      </c>
      <c r="U72" s="3">
        <f>+'Indice PondENGHO'!U70/'Indice PondENGHO'!U58-1</f>
        <v>0.73967486373930313</v>
      </c>
      <c r="V72" s="3">
        <f>+'Indice PondENGHO'!V70/'Indice PondENGHO'!V58-1</f>
        <v>0.71209625176528513</v>
      </c>
      <c r="W72" s="3">
        <f>+'Indice PondENGHO'!W70/'Indice PondENGHO'!W58-1</f>
        <v>0.42247644239141269</v>
      </c>
      <c r="X72" s="3">
        <f>+'Indice PondENGHO'!X70/'Indice PondENGHO'!X58-1</f>
        <v>0.71936730729812304</v>
      </c>
      <c r="Y72" s="3">
        <f>+'Indice PondENGHO'!Y70/'Indice PondENGHO'!Y58-1</f>
        <v>0.64081573393230795</v>
      </c>
      <c r="Z72" s="3">
        <f>+'Indice PondENGHO'!Z70/'Indice PondENGHO'!Z58-1</f>
        <v>0.97489991432799883</v>
      </c>
      <c r="AA72" s="11">
        <f>+'Indice PondENGHO'!AA70/'Indice PondENGHO'!AA58-1</f>
        <v>0.73429468836458356</v>
      </c>
      <c r="AB72" s="10">
        <f>+'Indice PondENGHO'!AB70/'Indice PondENGHO'!AB58-1</f>
        <v>0.80021497763259508</v>
      </c>
      <c r="AC72" s="3">
        <f>+'Indice PondENGHO'!AC70/'Indice PondENGHO'!AC58-1</f>
        <v>0.69134295085872788</v>
      </c>
      <c r="AD72" s="3">
        <f>+'Indice PondENGHO'!AD70/'Indice PondENGHO'!AD58-1</f>
        <v>1.0922342382391701</v>
      </c>
      <c r="AE72" s="3">
        <f>+'Indice PondENGHO'!AE70/'Indice PondENGHO'!AE58-1</f>
        <v>0.56586990342331256</v>
      </c>
      <c r="AF72" s="3">
        <f>+'Indice PondENGHO'!AF70/'Indice PondENGHO'!AF58-1</f>
        <v>0.78938406707010733</v>
      </c>
      <c r="AG72" s="3">
        <f>+'Indice PondENGHO'!AG70/'Indice PondENGHO'!AG58-1</f>
        <v>0.73904236909369314</v>
      </c>
      <c r="AH72" s="3">
        <f>+'Indice PondENGHO'!AH70/'Indice PondENGHO'!AH58-1</f>
        <v>0.71277842440561812</v>
      </c>
      <c r="AI72" s="3">
        <f>+'Indice PondENGHO'!AI70/'Indice PondENGHO'!AI58-1</f>
        <v>0.42065006035492014</v>
      </c>
      <c r="AJ72" s="3">
        <f>+'Indice PondENGHO'!AJ70/'Indice PondENGHO'!AJ58-1</f>
        <v>0.71910477639076698</v>
      </c>
      <c r="AK72" s="3">
        <f>+'Indice PondENGHO'!AK70/'Indice PondENGHO'!AK58-1</f>
        <v>0.64100151894461477</v>
      </c>
      <c r="AL72" s="3">
        <f>+'Indice PondENGHO'!AL70/'Indice PondENGHO'!AL58-1</f>
        <v>0.97431076890295043</v>
      </c>
      <c r="AM72" s="11">
        <f>+'Indice PondENGHO'!AM70/'Indice PondENGHO'!AM58-1</f>
        <v>0.73250889474257863</v>
      </c>
      <c r="AN72" s="10">
        <f>+'Indice PondENGHO'!AN70/'Indice PondENGHO'!AN58-1</f>
        <v>0.79938697213155874</v>
      </c>
      <c r="AO72" s="3">
        <f>+'Indice PondENGHO'!AO70/'Indice PondENGHO'!AO58-1</f>
        <v>0.69015418261222927</v>
      </c>
      <c r="AP72" s="3">
        <f>+'Indice PondENGHO'!AP70/'Indice PondENGHO'!AP58-1</f>
        <v>1.0956863397671222</v>
      </c>
      <c r="AQ72" s="3">
        <f>+'Indice PondENGHO'!AQ70/'Indice PondENGHO'!AQ58-1</f>
        <v>0.56403991412763421</v>
      </c>
      <c r="AR72" s="3">
        <f>+'Indice PondENGHO'!AR70/'Indice PondENGHO'!AR58-1</f>
        <v>0.78943511071596451</v>
      </c>
      <c r="AS72" s="3">
        <f>+'Indice PondENGHO'!AS70/'Indice PondENGHO'!AS58-1</f>
        <v>0.74947120119416621</v>
      </c>
      <c r="AT72" s="3">
        <f>+'Indice PondENGHO'!AT70/'Indice PondENGHO'!AT58-1</f>
        <v>0.70968223243417006</v>
      </c>
      <c r="AU72" s="3">
        <f>+'Indice PondENGHO'!AU70/'Indice PondENGHO'!AU58-1</f>
        <v>0.41975217206553639</v>
      </c>
      <c r="AV72" s="3">
        <f>+'Indice PondENGHO'!AV70/'Indice PondENGHO'!AV58-1</f>
        <v>0.71940170914641621</v>
      </c>
      <c r="AW72" s="3">
        <f>+'Indice PondENGHO'!AW70/'Indice PondENGHO'!AW58-1</f>
        <v>0.64551923833597713</v>
      </c>
      <c r="AX72" s="3">
        <f>+'Indice PondENGHO'!AX70/'Indice PondENGHO'!AX58-1</f>
        <v>0.97829389049637894</v>
      </c>
      <c r="AY72" s="11">
        <f>+'Indice PondENGHO'!AY70/'Indice PondENGHO'!AY58-1</f>
        <v>0.73210488173767407</v>
      </c>
      <c r="AZ72" s="10">
        <f>+'Indice PondENGHO'!AZ70/'Indice PondENGHO'!AZ58-1</f>
        <v>0.79837462033215978</v>
      </c>
      <c r="BA72" s="3">
        <f>+'Indice PondENGHO'!BA70/'Indice PondENGHO'!BA58-1</f>
        <v>0.68839800869419387</v>
      </c>
      <c r="BB72" s="3">
        <f>+'Indice PondENGHO'!BB70/'Indice PondENGHO'!BB58-1</f>
        <v>1.1005111263117207</v>
      </c>
      <c r="BC72" s="3">
        <f>+'Indice PondENGHO'!BC70/'Indice PondENGHO'!BC58-1</f>
        <v>0.55995560948754575</v>
      </c>
      <c r="BD72" s="3">
        <f>+'Indice PondENGHO'!BD70/'Indice PondENGHO'!BD58-1</f>
        <v>0.79303319642950809</v>
      </c>
      <c r="BE72" s="3">
        <f>+'Indice PondENGHO'!BE70/'Indice PondENGHO'!BE58-1</f>
        <v>0.75835461222833089</v>
      </c>
      <c r="BF72" s="3">
        <f>+'Indice PondENGHO'!BF70/'Indice PondENGHO'!BF58-1</f>
        <v>0.70631853643802356</v>
      </c>
      <c r="BG72" s="3">
        <f>+'Indice PondENGHO'!BG70/'Indice PondENGHO'!BG58-1</f>
        <v>0.41730533307818285</v>
      </c>
      <c r="BH72" s="3">
        <f>+'Indice PondENGHO'!BH70/'Indice PondENGHO'!BH58-1</f>
        <v>0.72094847798702322</v>
      </c>
      <c r="BI72" s="3">
        <f>+'Indice PondENGHO'!BI70/'Indice PondENGHO'!BI58-1</f>
        <v>0.64565965834904882</v>
      </c>
      <c r="BJ72" s="3">
        <f>+'Indice PondENGHO'!BJ70/'Indice PondENGHO'!BJ58-1</f>
        <v>0.98418605148014771</v>
      </c>
      <c r="BK72" s="11">
        <f>+'Indice PondENGHO'!BK70/'Indice PondENGHO'!BK58-1</f>
        <v>0.73165832866714231</v>
      </c>
      <c r="BL72" s="2">
        <f t="shared" si="23"/>
        <v>44774</v>
      </c>
      <c r="BM72" s="3">
        <f>+'Indice PondENGHO'!BL70/'Indice PondENGHO'!BL58-1</f>
        <v>0.79349873023721962</v>
      </c>
      <c r="BN72" s="3">
        <f>+'Indice PondENGHO'!BM70/'Indice PondENGHO'!BM58-1</f>
        <v>0.78616116342095399</v>
      </c>
      <c r="BO72" s="3">
        <f>+'Indice PondENGHO'!BN70/'Indice PondENGHO'!BN58-1</f>
        <v>0.78473738455144004</v>
      </c>
      <c r="BP72" s="3">
        <f>+'Indice PondENGHO'!BO70/'Indice PondENGHO'!BO58-1</f>
        <v>0.78411077161035636</v>
      </c>
      <c r="BQ72" s="3">
        <f>+'Indice PondENGHO'!BP70/'Indice PondENGHO'!BP58-1</f>
        <v>0.78326030361451759</v>
      </c>
      <c r="BR72" s="10">
        <f>+'Indice PondENGHO'!BQ70/'Indice PondENGHO'!BQ58-1</f>
        <v>0.80055983306844603</v>
      </c>
      <c r="BS72" s="3">
        <f>+'Indice PondENGHO'!BR70/'Indice PondENGHO'!BR58-1</f>
        <v>0.69063948128525166</v>
      </c>
      <c r="BT72" s="3">
        <f>+'Indice PondENGHO'!BS70/'Indice PondENGHO'!BS58-1</f>
        <v>1.0936110061724915</v>
      </c>
      <c r="BU72" s="3">
        <f>+'Indice PondENGHO'!BT70/'Indice PondENGHO'!BT58-1</f>
        <v>0.5678726577650286</v>
      </c>
      <c r="BV72" s="3">
        <f>+'Indice PondENGHO'!BU70/'Indice PondENGHO'!BU58-1</f>
        <v>0.79024671428341331</v>
      </c>
      <c r="BW72" s="3">
        <f>+'Indice PondENGHO'!BV70/'Indice PondENGHO'!BV58-1</f>
        <v>0.74887196315950066</v>
      </c>
      <c r="BX72" s="3">
        <f>+'Indice PondENGHO'!BW70/'Indice PondENGHO'!BW58-1</f>
        <v>0.70972269459611836</v>
      </c>
      <c r="BY72" s="3">
        <f>+'Indice PondENGHO'!BX70/'Indice PondENGHO'!BX58-1</f>
        <v>0.420382492835919</v>
      </c>
      <c r="BZ72" s="3">
        <f>+'Indice PondENGHO'!BY70/'Indice PondENGHO'!BY58-1</f>
        <v>0.71983015554568985</v>
      </c>
      <c r="CA72" s="3">
        <f>+'Indice PondENGHO'!BZ70/'Indice PondENGHO'!BZ58-1</f>
        <v>0.64334142829451024</v>
      </c>
      <c r="CB72" s="3">
        <f>+'Indice PondENGHO'!CA70/'Indice PondENGHO'!CA58-1</f>
        <v>0.97923727937320537</v>
      </c>
      <c r="CC72" s="11">
        <f>+'Indice PondENGHO'!CB70/'Indice PondENGHO'!CB58-1</f>
        <v>0.7328473580435102</v>
      </c>
      <c r="CD72" s="3">
        <f>+'Indice PondENGHO'!CC70/'Indice PondENGHO'!CC58-1</f>
        <v>0.78543129127298839</v>
      </c>
      <c r="CE72" s="3">
        <f>+'Indice PondENGHO'!CD70/'Indice PondENGHO'!CD58-1</f>
        <v>0.78543129127298839</v>
      </c>
      <c r="CF72" s="3">
        <f>+'[3]Infla Interanual PondENGHO'!CD72</f>
        <v>0.78442659358054434</v>
      </c>
      <c r="CG72" s="3"/>
      <c r="CI72" s="72">
        <f t="shared" si="8"/>
        <v>1.0238426622702024E-2</v>
      </c>
      <c r="CJ72" s="72">
        <f t="shared" si="3"/>
        <v>1.0238426622702024E-2</v>
      </c>
      <c r="CK72" s="72">
        <f t="shared" si="9"/>
        <v>0</v>
      </c>
      <c r="CL72" s="72"/>
      <c r="CM72" s="72"/>
      <c r="CN72" s="72">
        <f>+'[3]Infla Interanual PondENGHO'!CF72</f>
        <v>9.9782318922430058E-3</v>
      </c>
      <c r="CP72" s="72">
        <f t="shared" si="17"/>
        <v>2.6019473045901798E-4</v>
      </c>
      <c r="CT72" s="73">
        <f t="shared" si="10"/>
        <v>0.79349873023721962</v>
      </c>
      <c r="CU72" s="73">
        <f t="shared" si="11"/>
        <v>0.78616116342095399</v>
      </c>
      <c r="CV72" s="73">
        <f t="shared" si="12"/>
        <v>0.78473738455144004</v>
      </c>
      <c r="CW72" s="73">
        <f t="shared" si="13"/>
        <v>0.78411077161035636</v>
      </c>
      <c r="CX72" s="73">
        <f t="shared" si="14"/>
        <v>0.78326030361451759</v>
      </c>
      <c r="CY72" s="74">
        <f>+'[3]Infla Interanual PondENGHO'!BL72</f>
        <v>0.79237119069363282</v>
      </c>
      <c r="CZ72" s="74">
        <f>+'[3]Infla Interanual PondENGHO'!BM72</f>
        <v>0.78508025759151789</v>
      </c>
      <c r="DA72" s="74">
        <f>+'[3]Infla Interanual PondENGHO'!BN72</f>
        <v>0.78366168372728517</v>
      </c>
      <c r="DB72" s="74">
        <f>+'[3]Infla Interanual PondENGHO'!BO72</f>
        <v>0.78310574980866687</v>
      </c>
      <c r="DC72" s="74">
        <f>+'[3]Infla Interanual PondENGHO'!BP72</f>
        <v>0.78239295880138982</v>
      </c>
      <c r="DE72" s="3">
        <f t="shared" si="18"/>
        <v>1.1275395435867974E-3</v>
      </c>
      <c r="DF72" s="3">
        <f t="shared" si="21"/>
        <v>1.0809058294360963E-3</v>
      </c>
      <c r="DG72" s="3">
        <f t="shared" si="21"/>
        <v>1.0757008241548682E-3</v>
      </c>
      <c r="DH72" s="3">
        <f t="shared" si="21"/>
        <v>1.0050218016894874E-3</v>
      </c>
      <c r="DI72" s="3">
        <f t="shared" si="20"/>
        <v>8.6734481312777945E-4</v>
      </c>
      <c r="DJ72" s="3">
        <f t="shared" si="15"/>
        <v>1.0046976924440454E-3</v>
      </c>
    </row>
    <row r="73" spans="1:114" x14ac:dyDescent="0.25">
      <c r="A73" s="2">
        <f t="shared" si="22"/>
        <v>44805</v>
      </c>
      <c r="B73" s="1">
        <f t="shared" si="24"/>
        <v>9</v>
      </c>
      <c r="C73" s="1">
        <v>2022</v>
      </c>
      <c r="D73" s="10">
        <f>+'Indice PondENGHO'!D71/'Indice PondENGHO'!D59-1</f>
        <v>0.86918283819946129</v>
      </c>
      <c r="E73" s="3">
        <f>+'Indice PondENGHO'!E71/'Indice PondENGHO'!E59-1</f>
        <v>0.75256545734714586</v>
      </c>
      <c r="F73" s="3">
        <f>+'Indice PondENGHO'!F71/'Indice PondENGHO'!F59-1</f>
        <v>1.1752513805879934</v>
      </c>
      <c r="G73" s="3">
        <f>+'Indice PondENGHO'!G71/'Indice PondENGHO'!G59-1</f>
        <v>0.61542698076493085</v>
      </c>
      <c r="H73" s="3">
        <f>+'Indice PondENGHO'!H71/'Indice PondENGHO'!H59-1</f>
        <v>0.82992393229893602</v>
      </c>
      <c r="I73" s="3">
        <f>+'Indice PondENGHO'!I71/'Indice PondENGHO'!I59-1</f>
        <v>0.74055280336590545</v>
      </c>
      <c r="J73" s="3">
        <f>+'Indice PondENGHO'!J71/'Indice PondENGHO'!J59-1</f>
        <v>0.76224285377905443</v>
      </c>
      <c r="K73" s="3">
        <f>+'Indice PondENGHO'!K71/'Indice PondENGHO'!K59-1</f>
        <v>0.42961004389161417</v>
      </c>
      <c r="L73" s="3">
        <f>+'Indice PondENGHO'!L71/'Indice PondENGHO'!L59-1</f>
        <v>0.74223853622981362</v>
      </c>
      <c r="M73" s="3">
        <f>+'Indice PondENGHO'!M71/'Indice PondENGHO'!M59-1</f>
        <v>0.6461287883632314</v>
      </c>
      <c r="N73" s="3">
        <f>+'Indice PondENGHO'!N71/'Indice PondENGHO'!N59-1</f>
        <v>0.99520098126183187</v>
      </c>
      <c r="O73" s="11">
        <f>+'Indice PondENGHO'!O71/'Indice PondENGHO'!O59-1</f>
        <v>0.81322404737387521</v>
      </c>
      <c r="P73" s="10">
        <f>+'Indice PondENGHO'!P71/'Indice PondENGHO'!P59-1</f>
        <v>0.86729777945274256</v>
      </c>
      <c r="Q73" s="3">
        <f>+'Indice PondENGHO'!Q71/'Indice PondENGHO'!Q59-1</f>
        <v>0.74909511090945946</v>
      </c>
      <c r="R73" s="3">
        <f>+'Indice PondENGHO'!R71/'Indice PondENGHO'!R59-1</f>
        <v>1.1788322531716249</v>
      </c>
      <c r="S73" s="3">
        <f>+'Indice PondENGHO'!S71/'Indice PondENGHO'!S59-1</f>
        <v>0.5963524303358978</v>
      </c>
      <c r="T73" s="3">
        <f>+'Indice PondENGHO'!T71/'Indice PondENGHO'!T59-1</f>
        <v>0.83334914674688498</v>
      </c>
      <c r="U73" s="3">
        <f>+'Indice PondENGHO'!U71/'Indice PondENGHO'!U59-1</f>
        <v>0.7437229302942614</v>
      </c>
      <c r="V73" s="3">
        <f>+'Indice PondENGHO'!V71/'Indice PondENGHO'!V59-1</f>
        <v>0.7589174179786482</v>
      </c>
      <c r="W73" s="3">
        <f>+'Indice PondENGHO'!W71/'Indice PondENGHO'!W59-1</f>
        <v>0.42477519295649224</v>
      </c>
      <c r="X73" s="3">
        <f>+'Indice PondENGHO'!X71/'Indice PondENGHO'!X59-1</f>
        <v>0.74382602380616247</v>
      </c>
      <c r="Y73" s="3">
        <f>+'Indice PondENGHO'!Y71/'Indice PondENGHO'!Y59-1</f>
        <v>0.65225131107820222</v>
      </c>
      <c r="Z73" s="3">
        <f>+'Indice PondENGHO'!Z71/'Indice PondENGHO'!Z59-1</f>
        <v>0.99280302038537971</v>
      </c>
      <c r="AA73" s="11">
        <f>+'Indice PondENGHO'!AA71/'Indice PondENGHO'!AA59-1</f>
        <v>0.81173494168050042</v>
      </c>
      <c r="AB73" s="10">
        <f>+'Indice PondENGHO'!AB71/'Indice PondENGHO'!AB59-1</f>
        <v>0.86623906864441658</v>
      </c>
      <c r="AC73" s="3">
        <f>+'Indice PondENGHO'!AC71/'Indice PondENGHO'!AC59-1</f>
        <v>0.74714616245447307</v>
      </c>
      <c r="AD73" s="3">
        <f>+'Indice PondENGHO'!AD71/'Indice PondENGHO'!AD59-1</f>
        <v>1.1809017876758401</v>
      </c>
      <c r="AE73" s="3">
        <f>+'Indice PondENGHO'!AE71/'Indice PondENGHO'!AE59-1</f>
        <v>0.58331519758944195</v>
      </c>
      <c r="AF73" s="3">
        <f>+'Indice PondENGHO'!AF71/'Indice PondENGHO'!AF59-1</f>
        <v>0.83483088696105079</v>
      </c>
      <c r="AG73" s="3">
        <f>+'Indice PondENGHO'!AG71/'Indice PondENGHO'!AG59-1</f>
        <v>0.74130581203156365</v>
      </c>
      <c r="AH73" s="3">
        <f>+'Indice PondENGHO'!AH71/'Indice PondENGHO'!AH59-1</f>
        <v>0.75900542405826821</v>
      </c>
      <c r="AI73" s="3">
        <f>+'Indice PondENGHO'!AI71/'Indice PondENGHO'!AI59-1</f>
        <v>0.42161085609289972</v>
      </c>
      <c r="AJ73" s="3">
        <f>+'Indice PondENGHO'!AJ71/'Indice PondENGHO'!AJ59-1</f>
        <v>0.74373285294564018</v>
      </c>
      <c r="AK73" s="3">
        <f>+'Indice PondENGHO'!AK71/'Indice PondENGHO'!AK59-1</f>
        <v>0.65222338085225351</v>
      </c>
      <c r="AL73" s="3">
        <f>+'Indice PondENGHO'!AL71/'Indice PondENGHO'!AL59-1</f>
        <v>0.98911926830964836</v>
      </c>
      <c r="AM73" s="11">
        <f>+'Indice PondENGHO'!AM71/'Indice PondENGHO'!AM59-1</f>
        <v>0.81111271341575342</v>
      </c>
      <c r="AN73" s="10">
        <f>+'Indice PondENGHO'!AN71/'Indice PondENGHO'!AN59-1</f>
        <v>0.86559336893629646</v>
      </c>
      <c r="AO73" s="3">
        <f>+'Indice PondENGHO'!AO71/'Indice PondENGHO'!AO59-1</f>
        <v>0.7458387679179812</v>
      </c>
      <c r="AP73" s="3">
        <f>+'Indice PondENGHO'!AP71/'Indice PondENGHO'!AP59-1</f>
        <v>1.1832276427840411</v>
      </c>
      <c r="AQ73" s="3">
        <f>+'Indice PondENGHO'!AQ71/'Indice PondENGHO'!AQ59-1</f>
        <v>0.58041934116668803</v>
      </c>
      <c r="AR73" s="3">
        <f>+'Indice PondENGHO'!AR71/'Indice PondENGHO'!AR59-1</f>
        <v>0.83467381661870133</v>
      </c>
      <c r="AS73" s="3">
        <f>+'Indice PondENGHO'!AS71/'Indice PondENGHO'!AS59-1</f>
        <v>0.74826765228204306</v>
      </c>
      <c r="AT73" s="3">
        <f>+'Indice PondENGHO'!AT71/'Indice PondENGHO'!AT59-1</f>
        <v>0.75498674902838481</v>
      </c>
      <c r="AU73" s="3">
        <f>+'Indice PondENGHO'!AU71/'Indice PondENGHO'!AU59-1</f>
        <v>0.41998374727023924</v>
      </c>
      <c r="AV73" s="3">
        <f>+'Indice PondENGHO'!AV71/'Indice PondENGHO'!AV59-1</f>
        <v>0.74436669400300803</v>
      </c>
      <c r="AW73" s="3">
        <f>+'Indice PondENGHO'!AW71/'Indice PondENGHO'!AW59-1</f>
        <v>0.65704090896649414</v>
      </c>
      <c r="AX73" s="3">
        <f>+'Indice PondENGHO'!AX71/'Indice PondENGHO'!AX59-1</f>
        <v>0.99110238523682348</v>
      </c>
      <c r="AY73" s="11">
        <f>+'Indice PondENGHO'!AY71/'Indice PondENGHO'!AY59-1</f>
        <v>0.81053290594902516</v>
      </c>
      <c r="AZ73" s="10">
        <f>+'Indice PondENGHO'!AZ71/'Indice PondENGHO'!AZ59-1</f>
        <v>0.86445685500835912</v>
      </c>
      <c r="BA73" s="3">
        <f>+'Indice PondENGHO'!BA71/'Indice PondENGHO'!BA59-1</f>
        <v>0.74363904082763943</v>
      </c>
      <c r="BB73" s="3">
        <f>+'Indice PondENGHO'!BB71/'Indice PondENGHO'!BB59-1</f>
        <v>1.1868397391277861</v>
      </c>
      <c r="BC73" s="3">
        <f>+'Indice PondENGHO'!BC71/'Indice PondENGHO'!BC59-1</f>
        <v>0.57378809868976166</v>
      </c>
      <c r="BD73" s="3">
        <f>+'Indice PondENGHO'!BD71/'Indice PondENGHO'!BD59-1</f>
        <v>0.83656200345258735</v>
      </c>
      <c r="BE73" s="3">
        <f>+'Indice PondENGHO'!BE71/'Indice PondENGHO'!BE59-1</f>
        <v>0.75335572686273844</v>
      </c>
      <c r="BF73" s="3">
        <f>+'Indice PondENGHO'!BF71/'Indice PondENGHO'!BF59-1</f>
        <v>0.75166736806808299</v>
      </c>
      <c r="BG73" s="3">
        <f>+'Indice PondENGHO'!BG71/'Indice PondENGHO'!BG59-1</f>
        <v>0.4151042554347113</v>
      </c>
      <c r="BH73" s="3">
        <f>+'Indice PondENGHO'!BH71/'Indice PondENGHO'!BH59-1</f>
        <v>0.74531331410854951</v>
      </c>
      <c r="BI73" s="3">
        <f>+'Indice PondENGHO'!BI71/'Indice PondENGHO'!BI59-1</f>
        <v>0.65384563888706637</v>
      </c>
      <c r="BJ73" s="3">
        <f>+'Indice PondENGHO'!BJ71/'Indice PondENGHO'!BJ59-1</f>
        <v>0.99223974423911043</v>
      </c>
      <c r="BK73" s="11">
        <f>+'Indice PondENGHO'!BK71/'Indice PondENGHO'!BK59-1</f>
        <v>0.81158519982174826</v>
      </c>
      <c r="BL73" s="2">
        <f t="shared" si="23"/>
        <v>44805</v>
      </c>
      <c r="BM73" s="3">
        <f>+'Indice PondENGHO'!BL71/'Indice PondENGHO'!BL59-1</f>
        <v>0.84633875447244256</v>
      </c>
      <c r="BN73" s="3">
        <f>+'Indice PondENGHO'!BM71/'Indice PondENGHO'!BM59-1</f>
        <v>0.83512352456986494</v>
      </c>
      <c r="BO73" s="3">
        <f>+'Indice PondENGHO'!BN71/'Indice PondENGHO'!BN59-1</f>
        <v>0.83117367736854364</v>
      </c>
      <c r="BP73" s="3">
        <f>+'Indice PondENGHO'!BO71/'Indice PondENGHO'!BO59-1</f>
        <v>0.82784558580561751</v>
      </c>
      <c r="BQ73" s="3">
        <f>+'Indice PondENGHO'!BP71/'Indice PondENGHO'!BP59-1</f>
        <v>0.82214322461635425</v>
      </c>
      <c r="BR73" s="10">
        <f>+'Indice PondENGHO'!BQ71/'Indice PondENGHO'!BQ59-1</f>
        <v>0.8664367012578118</v>
      </c>
      <c r="BS73" s="3">
        <f>+'Indice PondENGHO'!BR71/'Indice PondENGHO'!BR59-1</f>
        <v>0.74690145127423957</v>
      </c>
      <c r="BT73" s="3">
        <f>+'Indice PondENGHO'!BS71/'Indice PondENGHO'!BS59-1</f>
        <v>1.1820095124420313</v>
      </c>
      <c r="BU73" s="3">
        <f>+'Indice PondENGHO'!BT71/'Indice PondENGHO'!BT59-1</f>
        <v>0.58542719812106569</v>
      </c>
      <c r="BV73" s="3">
        <f>+'Indice PondENGHO'!BU71/'Indice PondENGHO'!BU59-1</f>
        <v>0.8348951907017963</v>
      </c>
      <c r="BW73" s="3">
        <f>+'Indice PondENGHO'!BV71/'Indice PondENGHO'!BV59-1</f>
        <v>0.74798624885631471</v>
      </c>
      <c r="BX73" s="3">
        <f>+'Indice PondENGHO'!BW71/'Indice PondENGHO'!BW59-1</f>
        <v>0.75564840894635332</v>
      </c>
      <c r="BY73" s="3">
        <f>+'Indice PondENGHO'!BX71/'Indice PondENGHO'!BX59-1</f>
        <v>0.420817185665884</v>
      </c>
      <c r="BZ73" s="3">
        <f>+'Indice PondENGHO'!BY71/'Indice PondENGHO'!BY59-1</f>
        <v>0.74431404318269867</v>
      </c>
      <c r="CA73" s="3">
        <f>+'Indice PondENGHO'!BZ71/'Indice PondENGHO'!BZ59-1</f>
        <v>0.65362190731924352</v>
      </c>
      <c r="CB73" s="3">
        <f>+'Indice PondENGHO'!CA71/'Indice PondENGHO'!CA59-1</f>
        <v>0.99178649507459427</v>
      </c>
      <c r="CC73" s="11">
        <f>+'Indice PondENGHO'!CB71/'Indice PondENGHO'!CB59-1</f>
        <v>0.81145289693949851</v>
      </c>
      <c r="CD73" s="3">
        <f>+'Indice PondENGHO'!CC71/'Indice PondENGHO'!CC59-1</f>
        <v>0.83002483714670472</v>
      </c>
      <c r="CE73" s="3">
        <f>+'Indice PondENGHO'!CD71/'Indice PondENGHO'!CD59-1</f>
        <v>0.83002483714670472</v>
      </c>
      <c r="CF73" s="3">
        <f>+'[3]Infla Interanual PondENGHO'!CD73</f>
        <v>0.82981153343231817</v>
      </c>
      <c r="CG73" s="3"/>
      <c r="CI73" s="72">
        <f t="shared" si="8"/>
        <v>2.4195529856088305E-2</v>
      </c>
      <c r="CJ73" s="72">
        <f t="shared" si="3"/>
        <v>2.4195529856088305E-2</v>
      </c>
      <c r="CK73" s="72">
        <f t="shared" si="9"/>
        <v>0</v>
      </c>
      <c r="CL73" s="72"/>
      <c r="CM73" s="72"/>
      <c r="CN73" s="72">
        <f>+'[3]Infla Interanual PondENGHO'!CF73</f>
        <v>2.4120810713757823E-2</v>
      </c>
      <c r="CP73" s="72">
        <f t="shared" si="17"/>
        <v>7.4719142330481603E-5</v>
      </c>
      <c r="CT73" s="73">
        <f t="shared" si="10"/>
        <v>0.84633875447244256</v>
      </c>
      <c r="CU73" s="73">
        <f t="shared" si="11"/>
        <v>0.83512352456986494</v>
      </c>
      <c r="CV73" s="73">
        <f t="shared" si="12"/>
        <v>0.83117367736854364</v>
      </c>
      <c r="CW73" s="73">
        <f t="shared" si="13"/>
        <v>0.82784558580561751</v>
      </c>
      <c r="CX73" s="73">
        <f t="shared" si="14"/>
        <v>0.82214322461635425</v>
      </c>
      <c r="CY73" s="74">
        <f>+'[3]Infla Interanual PondENGHO'!BL73</f>
        <v>0.84610001797732659</v>
      </c>
      <c r="CZ73" s="74">
        <f>+'[3]Infla Interanual PondENGHO'!BM73</f>
        <v>0.83489013659098221</v>
      </c>
      <c r="DA73" s="74">
        <f>+'[3]Infla Interanual PondENGHO'!BN73</f>
        <v>0.83094955654114755</v>
      </c>
      <c r="DB73" s="74">
        <f>+'[3]Infla Interanual PondENGHO'!BO73</f>
        <v>0.82763753745383761</v>
      </c>
      <c r="DC73" s="74">
        <f>+'[3]Infla Interanual PondENGHO'!BP73</f>
        <v>0.82197920726356877</v>
      </c>
      <c r="DE73" s="3">
        <f t="shared" si="18"/>
        <v>2.387364951159654E-4</v>
      </c>
      <c r="DF73" s="3">
        <f t="shared" si="21"/>
        <v>2.3338797888272644E-4</v>
      </c>
      <c r="DG73" s="3">
        <f t="shared" si="21"/>
        <v>2.2412082739609041E-4</v>
      </c>
      <c r="DH73" s="3">
        <f t="shared" si="21"/>
        <v>2.0804835177989922E-4</v>
      </c>
      <c r="DI73" s="3">
        <f t="shared" si="20"/>
        <v>1.6401735278548379E-4</v>
      </c>
      <c r="DJ73" s="3">
        <f t="shared" si="15"/>
        <v>2.1330371438654794E-4</v>
      </c>
    </row>
    <row r="74" spans="1:114" x14ac:dyDescent="0.25">
      <c r="A74" s="2">
        <f t="shared" si="22"/>
        <v>44835</v>
      </c>
      <c r="B74" s="1">
        <f t="shared" si="24"/>
        <v>10</v>
      </c>
      <c r="C74" s="1">
        <v>2022</v>
      </c>
      <c r="D74" s="10">
        <f>+'Indice PondENGHO'!D72/'Indice PondENGHO'!D60-1</f>
        <v>0.91689970770272478</v>
      </c>
      <c r="E74" s="3">
        <f>+'Indice PondENGHO'!E72/'Indice PondENGHO'!E60-1</f>
        <v>0.80518369744383977</v>
      </c>
      <c r="F74" s="3">
        <f>+'Indice PondENGHO'!F72/'Indice PondENGHO'!F60-1</f>
        <v>1.2182496675158463</v>
      </c>
      <c r="G74" s="3">
        <f>+'Indice PondENGHO'!G72/'Indice PondENGHO'!G60-1</f>
        <v>0.69451140296094804</v>
      </c>
      <c r="H74" s="3">
        <f>+'Indice PondENGHO'!H72/'Indice PondENGHO'!H60-1</f>
        <v>0.87162189477313001</v>
      </c>
      <c r="I74" s="3">
        <f>+'Indice PondENGHO'!I72/'Indice PondENGHO'!I60-1</f>
        <v>0.78253018284589815</v>
      </c>
      <c r="J74" s="3">
        <f>+'Indice PondENGHO'!J72/'Indice PondENGHO'!J60-1</f>
        <v>0.79248954651065873</v>
      </c>
      <c r="K74" s="3">
        <f>+'Indice PondENGHO'!K72/'Indice PondENGHO'!K60-1</f>
        <v>0.5799276329520795</v>
      </c>
      <c r="L74" s="3">
        <f>+'Indice PondENGHO'!L72/'Indice PondENGHO'!L60-1</f>
        <v>0.7714192332145684</v>
      </c>
      <c r="M74" s="3">
        <f>+'Indice PondENGHO'!M72/'Indice PondENGHO'!M60-1</f>
        <v>0.7424103982177872</v>
      </c>
      <c r="N74" s="3">
        <f>+'Indice PondENGHO'!N72/'Indice PondENGHO'!N60-1</f>
        <v>1.0568549337743258</v>
      </c>
      <c r="O74" s="11">
        <f>+'Indice PondENGHO'!O72/'Indice PondENGHO'!O60-1</f>
        <v>0.86593734876571848</v>
      </c>
      <c r="P74" s="10">
        <f>+'Indice PondENGHO'!P72/'Indice PondENGHO'!P60-1</f>
        <v>0.91611391672453402</v>
      </c>
      <c r="Q74" s="3">
        <f>+'Indice PondENGHO'!Q72/'Indice PondENGHO'!Q60-1</f>
        <v>0.80379803941651473</v>
      </c>
      <c r="R74" s="3">
        <f>+'Indice PondENGHO'!R72/'Indice PondENGHO'!R60-1</f>
        <v>1.2204936925507326</v>
      </c>
      <c r="S74" s="3">
        <f>+'Indice PondENGHO'!S72/'Indice PondENGHO'!S60-1</f>
        <v>0.67264574553954182</v>
      </c>
      <c r="T74" s="3">
        <f>+'Indice PondENGHO'!T72/'Indice PondENGHO'!T60-1</f>
        <v>0.87317844304163028</v>
      </c>
      <c r="U74" s="3">
        <f>+'Indice PondENGHO'!U72/'Indice PondENGHO'!U60-1</f>
        <v>0.78510785121722004</v>
      </c>
      <c r="V74" s="3">
        <f>+'Indice PondENGHO'!V72/'Indice PondENGHO'!V60-1</f>
        <v>0.78712356445268061</v>
      </c>
      <c r="W74" s="3">
        <f>+'Indice PondENGHO'!W72/'Indice PondENGHO'!W60-1</f>
        <v>0.57581015126804025</v>
      </c>
      <c r="X74" s="3">
        <f>+'Indice PondENGHO'!X72/'Indice PondENGHO'!X60-1</f>
        <v>0.77379456423249104</v>
      </c>
      <c r="Y74" s="3">
        <f>+'Indice PondENGHO'!Y72/'Indice PondENGHO'!Y60-1</f>
        <v>0.76240936451672225</v>
      </c>
      <c r="Z74" s="3">
        <f>+'Indice PondENGHO'!Z72/'Indice PondENGHO'!Z60-1</f>
        <v>1.0545351112761261</v>
      </c>
      <c r="AA74" s="11">
        <f>+'Indice PondENGHO'!AA72/'Indice PondENGHO'!AA60-1</f>
        <v>0.86238295223175321</v>
      </c>
      <c r="AB74" s="10">
        <f>+'Indice PondENGHO'!AB72/'Indice PondENGHO'!AB60-1</f>
        <v>0.91540636136269193</v>
      </c>
      <c r="AC74" s="3">
        <f>+'Indice PondENGHO'!AC72/'Indice PondENGHO'!AC60-1</f>
        <v>0.80070864868554548</v>
      </c>
      <c r="AD74" s="3">
        <f>+'Indice PondENGHO'!AD72/'Indice PondENGHO'!AD60-1</f>
        <v>1.2221551691295471</v>
      </c>
      <c r="AE74" s="3">
        <f>+'Indice PondENGHO'!AE72/'Indice PondENGHO'!AE60-1</f>
        <v>0.65859629278610332</v>
      </c>
      <c r="AF74" s="3">
        <f>+'Indice PondENGHO'!AF72/'Indice PondENGHO'!AF60-1</f>
        <v>0.87497605901672548</v>
      </c>
      <c r="AG74" s="3">
        <f>+'Indice PondENGHO'!AG72/'Indice PondENGHO'!AG60-1</f>
        <v>0.78373112424560221</v>
      </c>
      <c r="AH74" s="3">
        <f>+'Indice PondENGHO'!AH72/'Indice PondENGHO'!AH60-1</f>
        <v>0.78648382625425417</v>
      </c>
      <c r="AI74" s="3">
        <f>+'Indice PondENGHO'!AI72/'Indice PondENGHO'!AI60-1</f>
        <v>0.57309628970736637</v>
      </c>
      <c r="AJ74" s="3">
        <f>+'Indice PondENGHO'!AJ72/'Indice PondENGHO'!AJ60-1</f>
        <v>0.77424449218971314</v>
      </c>
      <c r="AK74" s="3">
        <f>+'Indice PondENGHO'!AK72/'Indice PondENGHO'!AK60-1</f>
        <v>0.76572381939484035</v>
      </c>
      <c r="AL74" s="3">
        <f>+'Indice PondENGHO'!AL72/'Indice PondENGHO'!AL60-1</f>
        <v>1.0520825158512594</v>
      </c>
      <c r="AM74" s="11">
        <f>+'Indice PondENGHO'!AM72/'Indice PondENGHO'!AM60-1</f>
        <v>0.86011201619048094</v>
      </c>
      <c r="AN74" s="10">
        <f>+'Indice PondENGHO'!AN72/'Indice PondENGHO'!AN60-1</f>
        <v>0.91572368377245716</v>
      </c>
      <c r="AO74" s="3">
        <f>+'Indice PondENGHO'!AO72/'Indice PondENGHO'!AO60-1</f>
        <v>0.80032730312201616</v>
      </c>
      <c r="AP74" s="3">
        <f>+'Indice PondENGHO'!AP72/'Indice PondENGHO'!AP60-1</f>
        <v>1.2220932821500448</v>
      </c>
      <c r="AQ74" s="3">
        <f>+'Indice PondENGHO'!AQ72/'Indice PondENGHO'!AQ60-1</f>
        <v>0.65559360438805192</v>
      </c>
      <c r="AR74" s="3">
        <f>+'Indice PondENGHO'!AR72/'Indice PondENGHO'!AR60-1</f>
        <v>0.8746758756739732</v>
      </c>
      <c r="AS74" s="3">
        <f>+'Indice PondENGHO'!AS72/'Indice PondENGHO'!AS60-1</f>
        <v>0.78770398996920798</v>
      </c>
      <c r="AT74" s="3">
        <f>+'Indice PondENGHO'!AT72/'Indice PondENGHO'!AT60-1</f>
        <v>0.77960721468061589</v>
      </c>
      <c r="AU74" s="3">
        <f>+'Indice PondENGHO'!AU72/'Indice PondENGHO'!AU60-1</f>
        <v>0.57163027963268553</v>
      </c>
      <c r="AV74" s="3">
        <f>+'Indice PondENGHO'!AV72/'Indice PondENGHO'!AV60-1</f>
        <v>0.77398109590403719</v>
      </c>
      <c r="AW74" s="3">
        <f>+'Indice PondENGHO'!AW72/'Indice PondENGHO'!AW60-1</f>
        <v>0.76985048168674153</v>
      </c>
      <c r="AX74" s="3">
        <f>+'Indice PondENGHO'!AX72/'Indice PondENGHO'!AX60-1</f>
        <v>1.0550062134953464</v>
      </c>
      <c r="AY74" s="11">
        <f>+'Indice PondENGHO'!AY72/'Indice PondENGHO'!AY60-1</f>
        <v>0.86062750698145929</v>
      </c>
      <c r="AZ74" s="10">
        <f>+'Indice PondENGHO'!AZ72/'Indice PondENGHO'!AZ60-1</f>
        <v>0.91595159899110223</v>
      </c>
      <c r="BA74" s="3">
        <f>+'Indice PondENGHO'!BA72/'Indice PondENGHO'!BA60-1</f>
        <v>0.80026831425645373</v>
      </c>
      <c r="BB74" s="3">
        <f>+'Indice PondENGHO'!BB72/'Indice PondENGHO'!BB60-1</f>
        <v>1.2231849676216986</v>
      </c>
      <c r="BC74" s="3">
        <f>+'Indice PondENGHO'!BC72/'Indice PondENGHO'!BC60-1</f>
        <v>0.649595662720587</v>
      </c>
      <c r="BD74" s="3">
        <f>+'Indice PondENGHO'!BD72/'Indice PondENGHO'!BD60-1</f>
        <v>0.87370719804305574</v>
      </c>
      <c r="BE74" s="3">
        <f>+'Indice PondENGHO'!BE72/'Indice PondENGHO'!BE60-1</f>
        <v>0.79063773348298616</v>
      </c>
      <c r="BF74" s="3">
        <f>+'Indice PondENGHO'!BF72/'Indice PondENGHO'!BF60-1</f>
        <v>0.77409922784593221</v>
      </c>
      <c r="BG74" s="3">
        <f>+'Indice PondENGHO'!BG72/'Indice PondENGHO'!BG60-1</f>
        <v>0.56829424346237989</v>
      </c>
      <c r="BH74" s="3">
        <f>+'Indice PondENGHO'!BH72/'Indice PondENGHO'!BH60-1</f>
        <v>0.77432341000971516</v>
      </c>
      <c r="BI74" s="3">
        <f>+'Indice PondENGHO'!BI72/'Indice PondENGHO'!BI60-1</f>
        <v>0.78147084540723677</v>
      </c>
      <c r="BJ74" s="3">
        <f>+'Indice PondENGHO'!BJ72/'Indice PondENGHO'!BJ60-1</f>
        <v>1.0585798836198603</v>
      </c>
      <c r="BK74" s="11">
        <f>+'Indice PondENGHO'!BK72/'Indice PondENGHO'!BK60-1</f>
        <v>0.86004549021660348</v>
      </c>
      <c r="BL74" s="2">
        <f t="shared" si="23"/>
        <v>44835</v>
      </c>
      <c r="BM74" s="3">
        <f>+'Indice PondENGHO'!BL72/'Indice PondENGHO'!BL60-1</f>
        <v>0.89733297732562267</v>
      </c>
      <c r="BN74" s="3">
        <f>+'Indice PondENGHO'!BM72/'Indice PondENGHO'!BM60-1</f>
        <v>0.88660326912008269</v>
      </c>
      <c r="BO74" s="3">
        <f>+'Indice PondENGHO'!BN72/'Indice PondENGHO'!BN60-1</f>
        <v>0.88293444490174022</v>
      </c>
      <c r="BP74" s="3">
        <f>+'Indice PondENGHO'!BO72/'Indice PondENGHO'!BO60-1</f>
        <v>0.87823610761992477</v>
      </c>
      <c r="BQ74" s="3">
        <f>+'Indice PondENGHO'!BP72/'Indice PondENGHO'!BP60-1</f>
        <v>0.87231809784982417</v>
      </c>
      <c r="BR74" s="10">
        <f>+'Indice PondENGHO'!BQ72/'Indice PondENGHO'!BQ60-1</f>
        <v>0.91599914236842372</v>
      </c>
      <c r="BS74" s="3">
        <f>+'Indice PondENGHO'!BR72/'Indice PondENGHO'!BR60-1</f>
        <v>0.80167480797713186</v>
      </c>
      <c r="BT74" s="3">
        <f>+'Indice PondENGHO'!BS72/'Indice PondENGHO'!BS60-1</f>
        <v>1.2216269619971349</v>
      </c>
      <c r="BU74" s="3">
        <f>+'Indice PondENGHO'!BT72/'Indice PondENGHO'!BT60-1</f>
        <v>0.66146162469474312</v>
      </c>
      <c r="BV74" s="3">
        <f>+'Indice PondENGHO'!BU72/'Indice PondENGHO'!BU60-1</f>
        <v>0.87385711924565812</v>
      </c>
      <c r="BW74" s="3">
        <f>+'Indice PondENGHO'!BV72/'Indice PondENGHO'!BV60-1</f>
        <v>0.78750060555106716</v>
      </c>
      <c r="BX74" s="3">
        <f>+'Indice PondENGHO'!BW72/'Indice PondENGHO'!BW60-1</f>
        <v>0.78095438597350175</v>
      </c>
      <c r="BY74" s="3">
        <f>+'Indice PondENGHO'!BX72/'Indice PondENGHO'!BX60-1</f>
        <v>0.57262283460550623</v>
      </c>
      <c r="BZ74" s="3">
        <f>+'Indice PondENGHO'!BY72/'Indice PondENGHO'!BY60-1</f>
        <v>0.77385436352901626</v>
      </c>
      <c r="CA74" s="3">
        <f>+'Indice PondENGHO'!BZ72/'Indice PondENGHO'!BZ60-1</f>
        <v>0.77113057292648302</v>
      </c>
      <c r="CB74" s="3">
        <f>+'Indice PondENGHO'!CA72/'Indice PondENGHO'!CA60-1</f>
        <v>1.0560745083632921</v>
      </c>
      <c r="CC74" s="11">
        <f>+'Indice PondENGHO'!CB72/'Indice PondENGHO'!CB60-1</f>
        <v>0.86109292748936062</v>
      </c>
      <c r="CD74" s="3">
        <f>+'Indice PondENGHO'!CC72/'Indice PondENGHO'!CC60-1</f>
        <v>0.88083003247927105</v>
      </c>
      <c r="CE74" s="3">
        <f>+'Indice PondENGHO'!CD72/'Indice PondENGHO'!CD60-1</f>
        <v>0.88083003247927105</v>
      </c>
      <c r="CF74" s="3">
        <f>+'[3]Infla Interanual PondENGHO'!CD74</f>
        <v>0.88055025028398815</v>
      </c>
      <c r="CG74" s="3"/>
      <c r="CI74" s="72">
        <f t="shared" si="8"/>
        <v>2.5014879475798502E-2</v>
      </c>
      <c r="CJ74" s="72">
        <f t="shared" si="3"/>
        <v>2.5014879475798502E-2</v>
      </c>
      <c r="CK74" s="72">
        <f t="shared" si="9"/>
        <v>0</v>
      </c>
      <c r="CL74" s="72"/>
      <c r="CM74" s="72"/>
      <c r="CN74" s="72">
        <f>+'[3]Infla Interanual PondENGHO'!CF74</f>
        <v>2.5175364219292007E-2</v>
      </c>
      <c r="CP74" s="72">
        <f t="shared" si="17"/>
        <v>-1.6048474349350528E-4</v>
      </c>
      <c r="CT74" s="73">
        <f t="shared" si="10"/>
        <v>0.89733297732562267</v>
      </c>
      <c r="CU74" s="73">
        <f t="shared" si="11"/>
        <v>0.88660326912008269</v>
      </c>
      <c r="CV74" s="73">
        <f t="shared" si="12"/>
        <v>0.88293444490174022</v>
      </c>
      <c r="CW74" s="73">
        <f t="shared" si="13"/>
        <v>0.87823610761992477</v>
      </c>
      <c r="CX74" s="73">
        <f t="shared" si="14"/>
        <v>0.87231809784982417</v>
      </c>
      <c r="CY74" s="74">
        <f>+'[3]Infla Interanual PondENGHO'!BL74</f>
        <v>0.89718295860379871</v>
      </c>
      <c r="CZ74" s="74">
        <f>+'[3]Infla Interanual PondENGHO'!BM74</f>
        <v>0.8863616296073884</v>
      </c>
      <c r="DA74" s="74">
        <f>+'[3]Infla Interanual PondENGHO'!BN74</f>
        <v>0.88266281065268326</v>
      </c>
      <c r="DB74" s="74">
        <f>+'[3]Infla Interanual PondENGHO'!BO74</f>
        <v>0.87793790919913617</v>
      </c>
      <c r="DC74" s="74">
        <f>+'[3]Infla Interanual PondENGHO'!BP74</f>
        <v>0.8720075943845067</v>
      </c>
      <c r="DE74" s="3">
        <f t="shared" si="18"/>
        <v>1.5001872182396347E-4</v>
      </c>
      <c r="DF74" s="3">
        <f t="shared" si="21"/>
        <v>2.4163951269429162E-4</v>
      </c>
      <c r="DG74" s="3">
        <f t="shared" si="21"/>
        <v>2.7163424905696232E-4</v>
      </c>
      <c r="DH74" s="3">
        <f t="shared" si="21"/>
        <v>2.9819842078859793E-4</v>
      </c>
      <c r="DI74" s="3">
        <f t="shared" si="20"/>
        <v>3.1050346531746875E-4</v>
      </c>
      <c r="DJ74" s="3">
        <f t="shared" si="15"/>
        <v>2.7978219528290715E-4</v>
      </c>
    </row>
    <row r="75" spans="1:114" x14ac:dyDescent="0.25">
      <c r="A75" s="2">
        <f t="shared" si="22"/>
        <v>44866</v>
      </c>
      <c r="B75" s="1">
        <f t="shared" si="24"/>
        <v>11</v>
      </c>
      <c r="C75" s="1">
        <v>2022</v>
      </c>
      <c r="D75" s="10">
        <f>+'Indice PondENGHO'!D73/'Indice PondENGHO'!D61-1</f>
        <v>0.94216863834634967</v>
      </c>
      <c r="E75" s="3">
        <f>+'Indice PondENGHO'!E73/'Indice PondENGHO'!E61-1</f>
        <v>0.8977023685283716</v>
      </c>
      <c r="F75" s="3">
        <f>+'Indice PondENGHO'!F73/'Indice PondENGHO'!F61-1</f>
        <v>1.2294015805377918</v>
      </c>
      <c r="G75" s="3">
        <f>+'Indice PondENGHO'!G73/'Indice PondENGHO'!G61-1</f>
        <v>0.78870147562890924</v>
      </c>
      <c r="H75" s="3">
        <f>+'Indice PondENGHO'!H73/'Indice PondENGHO'!H61-1</f>
        <v>0.91902847059126413</v>
      </c>
      <c r="I75" s="3">
        <f>+'Indice PondENGHO'!I73/'Indice PondENGHO'!I61-1</f>
        <v>0.81480366133601834</v>
      </c>
      <c r="J75" s="3">
        <f>+'Indice PondENGHO'!J73/'Indice PondENGHO'!J61-1</f>
        <v>0.85162834006674903</v>
      </c>
      <c r="K75" s="3">
        <f>+'Indice PondENGHO'!K73/'Indice PondENGHO'!K61-1</f>
        <v>0.66286812728726652</v>
      </c>
      <c r="L75" s="3">
        <f>+'Indice PondENGHO'!L73/'Indice PondENGHO'!L61-1</f>
        <v>0.81838411481933826</v>
      </c>
      <c r="M75" s="3">
        <f>+'Indice PondENGHO'!M73/'Indice PondENGHO'!M61-1</f>
        <v>0.79515332996345101</v>
      </c>
      <c r="N75" s="3">
        <f>+'Indice PondENGHO'!N73/'Indice PondENGHO'!N61-1</f>
        <v>1.0679418921618122</v>
      </c>
      <c r="O75" s="11">
        <f>+'Indice PondENGHO'!O73/'Indice PondENGHO'!O61-1</f>
        <v>0.93370301340769934</v>
      </c>
      <c r="P75" s="10">
        <f>+'Indice PondENGHO'!P73/'Indice PondENGHO'!P61-1</f>
        <v>0.94173184427918133</v>
      </c>
      <c r="Q75" s="3">
        <f>+'Indice PondENGHO'!Q73/'Indice PondENGHO'!Q61-1</f>
        <v>0.89737596837321831</v>
      </c>
      <c r="R75" s="3">
        <f>+'Indice PondENGHO'!R73/'Indice PondENGHO'!R61-1</f>
        <v>1.2312987612809776</v>
      </c>
      <c r="S75" s="3">
        <f>+'Indice PondENGHO'!S73/'Indice PondENGHO'!S61-1</f>
        <v>0.77191520092369581</v>
      </c>
      <c r="T75" s="3">
        <f>+'Indice PondENGHO'!T73/'Indice PondENGHO'!T61-1</f>
        <v>0.92184664701830421</v>
      </c>
      <c r="U75" s="3">
        <f>+'Indice PondENGHO'!U73/'Indice PondENGHO'!U61-1</f>
        <v>0.8162539852595323</v>
      </c>
      <c r="V75" s="3">
        <f>+'Indice PondENGHO'!V73/'Indice PondENGHO'!V61-1</f>
        <v>0.84945531508807881</v>
      </c>
      <c r="W75" s="3">
        <f>+'Indice PondENGHO'!W73/'Indice PondENGHO'!W61-1</f>
        <v>0.6613956007256907</v>
      </c>
      <c r="X75" s="3">
        <f>+'Indice PondENGHO'!X73/'Indice PondENGHO'!X61-1</f>
        <v>0.82017285595982781</v>
      </c>
      <c r="Y75" s="3">
        <f>+'Indice PondENGHO'!Y73/'Indice PondENGHO'!Y61-1</f>
        <v>0.81886568764590373</v>
      </c>
      <c r="Z75" s="3">
        <f>+'Indice PondENGHO'!Z73/'Indice PondENGHO'!Z61-1</f>
        <v>1.0639781888325626</v>
      </c>
      <c r="AA75" s="11">
        <f>+'Indice PondENGHO'!AA73/'Indice PondENGHO'!AA61-1</f>
        <v>0.93170265623208293</v>
      </c>
      <c r="AB75" s="10">
        <f>+'Indice PondENGHO'!AB73/'Indice PondENGHO'!AB61-1</f>
        <v>0.94144468940581238</v>
      </c>
      <c r="AC75" s="3">
        <f>+'Indice PondENGHO'!AC73/'Indice PondENGHO'!AC61-1</f>
        <v>0.8963252092899443</v>
      </c>
      <c r="AD75" s="3">
        <f>+'Indice PondENGHO'!AD73/'Indice PondENGHO'!AD61-1</f>
        <v>1.2316298310239784</v>
      </c>
      <c r="AE75" s="3">
        <f>+'Indice PondENGHO'!AE73/'Indice PondENGHO'!AE61-1</f>
        <v>0.76004886940603078</v>
      </c>
      <c r="AF75" s="3">
        <f>+'Indice PondENGHO'!AF73/'Indice PondENGHO'!AF61-1</f>
        <v>0.92441440042110523</v>
      </c>
      <c r="AG75" s="3">
        <f>+'Indice PondENGHO'!AG73/'Indice PondENGHO'!AG61-1</f>
        <v>0.81495152061772447</v>
      </c>
      <c r="AH75" s="3">
        <f>+'Indice PondENGHO'!AH73/'Indice PondENGHO'!AH61-1</f>
        <v>0.84955151840235543</v>
      </c>
      <c r="AI75" s="3">
        <f>+'Indice PondENGHO'!AI73/'Indice PondENGHO'!AI61-1</f>
        <v>0.65980230066699241</v>
      </c>
      <c r="AJ75" s="3">
        <f>+'Indice PondENGHO'!AJ73/'Indice PondENGHO'!AJ61-1</f>
        <v>0.81991118775463745</v>
      </c>
      <c r="AK75" s="3">
        <f>+'Indice PondENGHO'!AK73/'Indice PondENGHO'!AK61-1</f>
        <v>0.82276020619049728</v>
      </c>
      <c r="AL75" s="3">
        <f>+'Indice PondENGHO'!AL73/'Indice PondENGHO'!AL61-1</f>
        <v>1.0621723960100837</v>
      </c>
      <c r="AM75" s="11">
        <f>+'Indice PondENGHO'!AM73/'Indice PondENGHO'!AM61-1</f>
        <v>0.9302344349529923</v>
      </c>
      <c r="AN75" s="10">
        <f>+'Indice PondENGHO'!AN73/'Indice PondENGHO'!AN61-1</f>
        <v>0.94211089353808108</v>
      </c>
      <c r="AO75" s="3">
        <f>+'Indice PondENGHO'!AO73/'Indice PondENGHO'!AO61-1</f>
        <v>0.89584239819859368</v>
      </c>
      <c r="AP75" s="3">
        <f>+'Indice PondENGHO'!AP73/'Indice PondENGHO'!AP61-1</f>
        <v>1.2330025879884587</v>
      </c>
      <c r="AQ75" s="3">
        <f>+'Indice PondENGHO'!AQ73/'Indice PondENGHO'!AQ61-1</f>
        <v>0.7590833345853587</v>
      </c>
      <c r="AR75" s="3">
        <f>+'Indice PondENGHO'!AR73/'Indice PondENGHO'!AR61-1</f>
        <v>0.92415870614735018</v>
      </c>
      <c r="AS75" s="3">
        <f>+'Indice PondENGHO'!AS73/'Indice PondENGHO'!AS61-1</f>
        <v>0.81605228339859659</v>
      </c>
      <c r="AT75" s="3">
        <f>+'Indice PondENGHO'!AT73/'Indice PondENGHO'!AT61-1</f>
        <v>0.84627505200229525</v>
      </c>
      <c r="AU75" s="3">
        <f>+'Indice PondENGHO'!AU73/'Indice PondENGHO'!AU61-1</f>
        <v>0.65936135966505183</v>
      </c>
      <c r="AV75" s="3">
        <f>+'Indice PondENGHO'!AV73/'Indice PondENGHO'!AV61-1</f>
        <v>0.8211609031883349</v>
      </c>
      <c r="AW75" s="3">
        <f>+'Indice PondENGHO'!AW73/'Indice PondENGHO'!AW61-1</f>
        <v>0.82669574148155478</v>
      </c>
      <c r="AX75" s="3">
        <f>+'Indice PondENGHO'!AX73/'Indice PondENGHO'!AX61-1</f>
        <v>1.0646274458378513</v>
      </c>
      <c r="AY75" s="11">
        <f>+'Indice PondENGHO'!AY73/'Indice PondENGHO'!AY61-1</f>
        <v>0.93075080481057615</v>
      </c>
      <c r="AZ75" s="10">
        <f>+'Indice PondENGHO'!AZ73/'Indice PondENGHO'!AZ61-1</f>
        <v>0.94267664529090589</v>
      </c>
      <c r="BA75" s="3">
        <f>+'Indice PondENGHO'!BA73/'Indice PondENGHO'!BA61-1</f>
        <v>0.89520907158412011</v>
      </c>
      <c r="BB75" s="3">
        <f>+'Indice PondENGHO'!BB73/'Indice PondENGHO'!BB61-1</f>
        <v>1.2344462553691691</v>
      </c>
      <c r="BC75" s="3">
        <f>+'Indice PondENGHO'!BC73/'Indice PondENGHO'!BC61-1</f>
        <v>0.76002851498483492</v>
      </c>
      <c r="BD75" s="3">
        <f>+'Indice PondENGHO'!BD73/'Indice PondENGHO'!BD61-1</f>
        <v>0.92370389463113889</v>
      </c>
      <c r="BE75" s="3">
        <f>+'Indice PondENGHO'!BE73/'Indice PondENGHO'!BE61-1</f>
        <v>0.81672181395441568</v>
      </c>
      <c r="BF75" s="3">
        <f>+'Indice PondENGHO'!BF73/'Indice PondENGHO'!BF61-1</f>
        <v>0.8435193300653463</v>
      </c>
      <c r="BG75" s="3">
        <f>+'Indice PondENGHO'!BG73/'Indice PondENGHO'!BG61-1</f>
        <v>0.65714382927692805</v>
      </c>
      <c r="BH75" s="3">
        <f>+'Indice PondENGHO'!BH73/'Indice PondENGHO'!BH61-1</f>
        <v>0.82187996129528762</v>
      </c>
      <c r="BI75" s="3">
        <f>+'Indice PondENGHO'!BI73/'Indice PondENGHO'!BI61-1</f>
        <v>0.83964338520840753</v>
      </c>
      <c r="BJ75" s="3">
        <f>+'Indice PondENGHO'!BJ73/'Indice PondENGHO'!BJ61-1</f>
        <v>1.0665648186351486</v>
      </c>
      <c r="BK75" s="11">
        <f>+'Indice PondENGHO'!BK73/'Indice PondENGHO'!BK61-1</f>
        <v>0.93011897395238208</v>
      </c>
      <c r="BL75" s="2">
        <f t="shared" si="23"/>
        <v>44866</v>
      </c>
      <c r="BM75" s="3">
        <f>+'Indice PondENGHO'!BL73/'Indice PondENGHO'!BL61-1</f>
        <v>0.93696144789935865</v>
      </c>
      <c r="BN75" s="3">
        <f>+'Indice PondENGHO'!BM73/'Indice PondENGHO'!BM61-1</f>
        <v>0.92933472873503065</v>
      </c>
      <c r="BO75" s="3">
        <f>+'Indice PondENGHO'!BN73/'Indice PondENGHO'!BN61-1</f>
        <v>0.92593637577437904</v>
      </c>
      <c r="BP75" s="3">
        <f>+'Indice PondENGHO'!BO73/'Indice PondENGHO'!BO61-1</f>
        <v>0.92281314370509837</v>
      </c>
      <c r="BQ75" s="3">
        <f>+'Indice PondENGHO'!BP73/'Indice PondENGHO'!BP61-1</f>
        <v>0.91872225841419897</v>
      </c>
      <c r="BR75" s="10">
        <f>+'Indice PondENGHO'!BQ73/'Indice PondENGHO'!BQ61-1</f>
        <v>0.94204568279439571</v>
      </c>
      <c r="BS75" s="3">
        <f>+'Indice PondENGHO'!BR73/'Indice PondENGHO'!BR61-1</f>
        <v>0.89626825570814939</v>
      </c>
      <c r="BT75" s="3">
        <f>+'Indice PondENGHO'!BS73/'Indice PondENGHO'!BS61-1</f>
        <v>1.2323884267787526</v>
      </c>
      <c r="BU75" s="3">
        <f>+'Indice PondENGHO'!BT73/'Indice PondENGHO'!BT61-1</f>
        <v>0.76510317741070555</v>
      </c>
      <c r="BV75" s="3">
        <f>+'Indice PondENGHO'!BU73/'Indice PondENGHO'!BU61-1</f>
        <v>0.92326068000296657</v>
      </c>
      <c r="BW75" s="3">
        <f>+'Indice PondENGHO'!BV73/'Indice PondENGHO'!BV61-1</f>
        <v>0.81605858547014409</v>
      </c>
      <c r="BX75" s="3">
        <f>+'Indice PondENGHO'!BW73/'Indice PondENGHO'!BW61-1</f>
        <v>0.84674694911310255</v>
      </c>
      <c r="BY75" s="3">
        <f>+'Indice PondENGHO'!BX73/'Indice PondENGHO'!BX61-1</f>
        <v>0.65955766187967302</v>
      </c>
      <c r="BZ75" s="3">
        <f>+'Indice PondENGHO'!BY73/'Indice PondENGHO'!BY61-1</f>
        <v>0.82079163299402902</v>
      </c>
      <c r="CA75" s="3">
        <f>+'Indice PondENGHO'!BZ73/'Indice PondENGHO'!BZ61-1</f>
        <v>0.828225465339814</v>
      </c>
      <c r="CB75" s="3">
        <f>+'Indice PondENGHO'!CA73/'Indice PondENGHO'!CA61-1</f>
        <v>1.0652030351933059</v>
      </c>
      <c r="CC75" s="11">
        <f>+'Indice PondENGHO'!CB73/'Indice PondENGHO'!CB61-1</f>
        <v>0.93085407428195333</v>
      </c>
      <c r="CD75" s="3">
        <f>+'Indice PondENGHO'!CC73/'Indice PondENGHO'!CC61-1</f>
        <v>0.92481677339571333</v>
      </c>
      <c r="CE75" s="3">
        <f>+'Indice PondENGHO'!CD73/'Indice PondENGHO'!CD61-1</f>
        <v>0.92481677339571333</v>
      </c>
      <c r="CF75" s="3">
        <f>+'[3]Infla Interanual PondENGHO'!CD75</f>
        <v>0.92395394357938465</v>
      </c>
      <c r="CG75" s="3"/>
      <c r="CI75" s="72">
        <f t="shared" si="8"/>
        <v>1.8239189485159679E-2</v>
      </c>
      <c r="CJ75" s="72">
        <f t="shared" si="3"/>
        <v>1.8239189485159679E-2</v>
      </c>
      <c r="CK75" s="72">
        <f t="shared" si="9"/>
        <v>0</v>
      </c>
      <c r="CL75" s="72"/>
      <c r="CM75" s="72"/>
      <c r="CN75" s="72">
        <f>+'[3]Infla Interanual PondENGHO'!CF75</f>
        <v>1.8533827001048886E-2</v>
      </c>
      <c r="CP75" s="72">
        <f t="shared" si="17"/>
        <v>-2.9463751588920672E-4</v>
      </c>
      <c r="CT75" s="73">
        <f t="shared" si="10"/>
        <v>0.93696144789935865</v>
      </c>
      <c r="CU75" s="73">
        <f t="shared" si="11"/>
        <v>0.92933472873503065</v>
      </c>
      <c r="CV75" s="73">
        <f t="shared" si="12"/>
        <v>0.92593637577437904</v>
      </c>
      <c r="CW75" s="73">
        <f t="shared" si="13"/>
        <v>0.92281314370509837</v>
      </c>
      <c r="CX75" s="73">
        <f t="shared" si="14"/>
        <v>0.91872225841419897</v>
      </c>
      <c r="CY75" s="74">
        <f>+'[3]Infla Interanual PondENGHO'!BL75</f>
        <v>0.93633370633309609</v>
      </c>
      <c r="CZ75" s="74">
        <f>+'[3]Infla Interanual PondENGHO'!BM75</f>
        <v>0.92853157145454368</v>
      </c>
      <c r="DA75" s="74">
        <f>+'[3]Infla Interanual PondENGHO'!BN75</f>
        <v>0.92506507124661841</v>
      </c>
      <c r="DB75" s="74">
        <f>+'[3]Infla Interanual PondENGHO'!BO75</f>
        <v>0.92190588059711542</v>
      </c>
      <c r="DC75" s="74">
        <f>+'[3]Infla Interanual PondENGHO'!BP75</f>
        <v>0.91779987933204721</v>
      </c>
      <c r="DE75" s="3">
        <f t="shared" si="18"/>
        <v>6.2774156626255184E-4</v>
      </c>
      <c r="DF75" s="3">
        <f t="shared" si="21"/>
        <v>8.0315728048696577E-4</v>
      </c>
      <c r="DG75" s="3">
        <f t="shared" si="21"/>
        <v>8.7130452776063017E-4</v>
      </c>
      <c r="DH75" s="3">
        <f t="shared" si="21"/>
        <v>9.072631079829474E-4</v>
      </c>
      <c r="DI75" s="3">
        <f t="shared" si="20"/>
        <v>9.2237908215175857E-4</v>
      </c>
      <c r="DJ75" s="3">
        <f t="shared" si="15"/>
        <v>8.6282981632868072E-4</v>
      </c>
    </row>
    <row r="76" spans="1:114" x14ac:dyDescent="0.25">
      <c r="A76" s="2">
        <f t="shared" si="22"/>
        <v>44896</v>
      </c>
      <c r="B76" s="1">
        <f t="shared" si="24"/>
        <v>12</v>
      </c>
      <c r="C76" s="1">
        <f>+'Indice PondENGHO'!C74</f>
        <v>2022</v>
      </c>
      <c r="D76" s="10">
        <f>+'Indice PondENGHO'!D74/'Indice PondENGHO'!D62-1</f>
        <v>0.93860940479653276</v>
      </c>
      <c r="E76" s="3">
        <f>+'Indice PondENGHO'!E74/'Indice PondENGHO'!E62-1</f>
        <v>0.929692387395332</v>
      </c>
      <c r="F76" s="3">
        <f>+'Indice PondENGHO'!F74/'Indice PondENGHO'!F62-1</f>
        <v>1.2092542379299589</v>
      </c>
      <c r="G76" s="3">
        <f>+'Indice PondENGHO'!G74/'Indice PondENGHO'!G62-1</f>
        <v>0.82651870611154132</v>
      </c>
      <c r="H76" s="3">
        <f>+'Indice PondENGHO'!H74/'Indice PondENGHO'!H62-1</f>
        <v>0.97034472701795438</v>
      </c>
      <c r="I76" s="3">
        <f>+'Indice PondENGHO'!I74/'Indice PondENGHO'!I62-1</f>
        <v>0.90652559656492637</v>
      </c>
      <c r="J76" s="3">
        <f>+'Indice PondENGHO'!J74/'Indice PondENGHO'!J62-1</f>
        <v>0.87835421990561446</v>
      </c>
      <c r="K76" s="3">
        <f>+'Indice PondENGHO'!K74/'Indice PondENGHO'!K62-1</f>
        <v>0.6943390991424736</v>
      </c>
      <c r="L76" s="3">
        <f>+'Indice PondENGHO'!L74/'Indice PondENGHO'!L62-1</f>
        <v>0.83860716282401082</v>
      </c>
      <c r="M76" s="3">
        <f>+'Indice PondENGHO'!M74/'Indice PondENGHO'!M62-1</f>
        <v>0.85355641129366244</v>
      </c>
      <c r="N76" s="3">
        <f>+'Indice PondENGHO'!N74/'Indice PondENGHO'!N62-1</f>
        <v>1.0829459507315442</v>
      </c>
      <c r="O76" s="11">
        <f>+'Indice PondENGHO'!O74/'Indice PondENGHO'!O62-1</f>
        <v>0.97973413208741911</v>
      </c>
      <c r="P76" s="10">
        <f>+'Indice PondENGHO'!P74/'Indice PondENGHO'!P62-1</f>
        <v>0.94312048758176559</v>
      </c>
      <c r="Q76" s="3">
        <f>+'Indice PondENGHO'!Q74/'Indice PondENGHO'!Q62-1</f>
        <v>0.92949642176523706</v>
      </c>
      <c r="R76" s="3">
        <f>+'Indice PondENGHO'!R74/'Indice PondENGHO'!R62-1</f>
        <v>1.2110802363957234</v>
      </c>
      <c r="S76" s="3">
        <f>+'Indice PondENGHO'!S74/'Indice PondENGHO'!S62-1</f>
        <v>0.80862337513589311</v>
      </c>
      <c r="T76" s="3">
        <f>+'Indice PondENGHO'!T74/'Indice PondENGHO'!T62-1</f>
        <v>0.97115117706553633</v>
      </c>
      <c r="U76" s="3">
        <f>+'Indice PondENGHO'!U74/'Indice PondENGHO'!U62-1</f>
        <v>0.90885803636339157</v>
      </c>
      <c r="V76" s="3">
        <f>+'Indice PondENGHO'!V74/'Indice PondENGHO'!V62-1</f>
        <v>0.87279287030680042</v>
      </c>
      <c r="W76" s="3">
        <f>+'Indice PondENGHO'!W74/'Indice PondENGHO'!W62-1</f>
        <v>0.69169146192426734</v>
      </c>
      <c r="X76" s="3">
        <f>+'Indice PondENGHO'!X74/'Indice PondENGHO'!X62-1</f>
        <v>0.83594834459844281</v>
      </c>
      <c r="Y76" s="3">
        <f>+'Indice PondENGHO'!Y74/'Indice PondENGHO'!Y62-1</f>
        <v>0.88349361222379819</v>
      </c>
      <c r="Z76" s="3">
        <f>+'Indice PondENGHO'!Z74/'Indice PondENGHO'!Z62-1</f>
        <v>1.0838717681535996</v>
      </c>
      <c r="AA76" s="11">
        <f>+'Indice PondENGHO'!AA74/'Indice PondENGHO'!AA62-1</f>
        <v>0.97927638032723352</v>
      </c>
      <c r="AB76" s="10">
        <f>+'Indice PondENGHO'!AB74/'Indice PondENGHO'!AB62-1</f>
        <v>0.94645979134092295</v>
      </c>
      <c r="AC76" s="3">
        <f>+'Indice PondENGHO'!AC74/'Indice PondENGHO'!AC62-1</f>
        <v>0.92912938679167012</v>
      </c>
      <c r="AD76" s="3">
        <f>+'Indice PondENGHO'!AD74/'Indice PondENGHO'!AD62-1</f>
        <v>1.2120832208320311</v>
      </c>
      <c r="AE76" s="3">
        <f>+'Indice PondENGHO'!AE74/'Indice PondENGHO'!AE62-1</f>
        <v>0.79652207559005173</v>
      </c>
      <c r="AF76" s="3">
        <f>+'Indice PondENGHO'!AF74/'Indice PondENGHO'!AF62-1</f>
        <v>0.97166922777838183</v>
      </c>
      <c r="AG76" s="3">
        <f>+'Indice PondENGHO'!AG74/'Indice PondENGHO'!AG62-1</f>
        <v>0.90909894947499903</v>
      </c>
      <c r="AH76" s="3">
        <f>+'Indice PondENGHO'!AH74/'Indice PondENGHO'!AH62-1</f>
        <v>0.8727672086075291</v>
      </c>
      <c r="AI76" s="3">
        <f>+'Indice PondENGHO'!AI74/'Indice PondENGHO'!AI62-1</f>
        <v>0.68884526816745129</v>
      </c>
      <c r="AJ76" s="3">
        <f>+'Indice PondENGHO'!AJ74/'Indice PondENGHO'!AJ62-1</f>
        <v>0.83387773738180271</v>
      </c>
      <c r="AK76" s="3">
        <f>+'Indice PondENGHO'!AK74/'Indice PondENGHO'!AK62-1</f>
        <v>0.88872879045064823</v>
      </c>
      <c r="AL76" s="3">
        <f>+'Indice PondENGHO'!AL74/'Indice PondENGHO'!AL62-1</f>
        <v>1.0862581895426877</v>
      </c>
      <c r="AM76" s="11">
        <f>+'Indice PondENGHO'!AM74/'Indice PondENGHO'!AM62-1</f>
        <v>0.97789312653304683</v>
      </c>
      <c r="AN76" s="10">
        <f>+'Indice PondENGHO'!AN74/'Indice PondENGHO'!AN62-1</f>
        <v>0.94970725717575699</v>
      </c>
      <c r="AO76" s="3">
        <f>+'Indice PondENGHO'!AO74/'Indice PondENGHO'!AO62-1</f>
        <v>0.92835390757969583</v>
      </c>
      <c r="AP76" s="3">
        <f>+'Indice PondENGHO'!AP74/'Indice PondENGHO'!AP62-1</f>
        <v>1.2132564428062671</v>
      </c>
      <c r="AQ76" s="3">
        <f>+'Indice PondENGHO'!AQ74/'Indice PondENGHO'!AQ62-1</f>
        <v>0.79533399110643499</v>
      </c>
      <c r="AR76" s="3">
        <f>+'Indice PondENGHO'!AR74/'Indice PondENGHO'!AR62-1</f>
        <v>0.97083779304405038</v>
      </c>
      <c r="AS76" s="3">
        <f>+'Indice PondENGHO'!AS74/'Indice PondENGHO'!AS62-1</f>
        <v>0.91014723278578069</v>
      </c>
      <c r="AT76" s="3">
        <f>+'Indice PondENGHO'!AT74/'Indice PondENGHO'!AT62-1</f>
        <v>0.8634133221949214</v>
      </c>
      <c r="AU76" s="3">
        <f>+'Indice PondENGHO'!AU74/'Indice PondENGHO'!AU62-1</f>
        <v>0.68781651915523323</v>
      </c>
      <c r="AV76" s="3">
        <f>+'Indice PondENGHO'!AV74/'Indice PondENGHO'!AV62-1</f>
        <v>0.83271172443474883</v>
      </c>
      <c r="AW76" s="3">
        <f>+'Indice PondENGHO'!AW74/'Indice PondENGHO'!AW62-1</f>
        <v>0.89300104829073512</v>
      </c>
      <c r="AX76" s="3">
        <f>+'Indice PondENGHO'!AX74/'Indice PondENGHO'!AX62-1</f>
        <v>1.0912102172668319</v>
      </c>
      <c r="AY76" s="11">
        <f>+'Indice PondENGHO'!AY74/'Indice PondENGHO'!AY62-1</f>
        <v>0.97934967199882572</v>
      </c>
      <c r="AZ76" s="10">
        <f>+'Indice PondENGHO'!AZ74/'Indice PondENGHO'!AZ62-1</f>
        <v>0.95507130942791263</v>
      </c>
      <c r="BA76" s="3">
        <f>+'Indice PondENGHO'!BA74/'Indice PondENGHO'!BA62-1</f>
        <v>0.92720384940028655</v>
      </c>
      <c r="BB76" s="3">
        <f>+'Indice PondENGHO'!BB74/'Indice PondENGHO'!BB62-1</f>
        <v>1.214797475153683</v>
      </c>
      <c r="BC76" s="3">
        <f>+'Indice PondENGHO'!BC74/'Indice PondENGHO'!BC62-1</f>
        <v>0.79527192835546678</v>
      </c>
      <c r="BD76" s="3">
        <f>+'Indice PondENGHO'!BD74/'Indice PondENGHO'!BD62-1</f>
        <v>0.96975064281570234</v>
      </c>
      <c r="BE76" s="3">
        <f>+'Indice PondENGHO'!BE74/'Indice PondENGHO'!BE62-1</f>
        <v>0.91140004908493788</v>
      </c>
      <c r="BF76" s="3">
        <f>+'Indice PondENGHO'!BF74/'Indice PondENGHO'!BF62-1</f>
        <v>0.85550757535120248</v>
      </c>
      <c r="BG76" s="3">
        <f>+'Indice PondENGHO'!BG74/'Indice PondENGHO'!BG62-1</f>
        <v>0.68381951668639629</v>
      </c>
      <c r="BH76" s="3">
        <f>+'Indice PondENGHO'!BH74/'Indice PondENGHO'!BH62-1</f>
        <v>0.83008918609383064</v>
      </c>
      <c r="BI76" s="3">
        <f>+'Indice PondENGHO'!BI74/'Indice PondENGHO'!BI62-1</f>
        <v>0.91090754975577171</v>
      </c>
      <c r="BJ76" s="3">
        <f>+'Indice PondENGHO'!BJ74/'Indice PondENGHO'!BJ62-1</f>
        <v>1.0942460844773967</v>
      </c>
      <c r="BK76" s="11">
        <f>+'Indice PondENGHO'!BK74/'Indice PondENGHO'!BK62-1</f>
        <v>0.98119849327055353</v>
      </c>
      <c r="BL76" s="2">
        <f t="shared" si="23"/>
        <v>44896</v>
      </c>
      <c r="BM76" s="3">
        <f>+'Indice PondENGHO'!BL74/'Indice PondENGHO'!BL62-1</f>
        <v>0.95231532188671775</v>
      </c>
      <c r="BN76" s="3">
        <f>+'Indice PondENGHO'!BM74/'Indice PondENGHO'!BM62-1</f>
        <v>0.94946541474031543</v>
      </c>
      <c r="BO76" s="3">
        <f>+'Indice PondENGHO'!BN74/'Indice PondENGHO'!BN62-1</f>
        <v>0.94967853186762197</v>
      </c>
      <c r="BP76" s="3">
        <f>+'Indice PondENGHO'!BO74/'Indice PondENGHO'!BO62-1</f>
        <v>0.94837699157092969</v>
      </c>
      <c r="BQ76" s="3">
        <f>+'Indice PondENGHO'!BP74/'Indice PondENGHO'!BP62-1</f>
        <v>0.94791078693017705</v>
      </c>
      <c r="BR76" s="10">
        <f>+'Indice PondENGHO'!BQ74/'Indice PondENGHO'!BQ62-1</f>
        <v>0.94701409467471653</v>
      </c>
      <c r="BS76" s="3">
        <f>+'Indice PondENGHO'!BR74/'Indice PondENGHO'!BR62-1</f>
        <v>0.92852960611353552</v>
      </c>
      <c r="BT76" s="3">
        <f>+'Indice PondENGHO'!BS74/'Indice PondENGHO'!BS62-1</f>
        <v>1.2125741851596987</v>
      </c>
      <c r="BU76" s="3">
        <f>+'Indice PondENGHO'!BT74/'Indice PondENGHO'!BT62-1</f>
        <v>0.8013159674022956</v>
      </c>
      <c r="BV76" s="3">
        <f>+'Indice PondENGHO'!BU74/'Indice PondENGHO'!BU62-1</f>
        <v>0.97050588019567918</v>
      </c>
      <c r="BW76" s="3">
        <f>+'Indice PondENGHO'!BV74/'Indice PondENGHO'!BV62-1</f>
        <v>0.91003661462802654</v>
      </c>
      <c r="BX76" s="3">
        <f>+'Indice PondENGHO'!BW74/'Indice PondENGHO'!BW62-1</f>
        <v>0.86474594999292997</v>
      </c>
      <c r="BY76" s="3">
        <f>+'Indice PondENGHO'!BX74/'Indice PondENGHO'!BX62-1</f>
        <v>0.68827426588278207</v>
      </c>
      <c r="BZ76" s="3">
        <f>+'Indice PondENGHO'!BY74/'Indice PondENGHO'!BY62-1</f>
        <v>0.83300304035260209</v>
      </c>
      <c r="CA76" s="3">
        <f>+'Indice PondENGHO'!BZ74/'Indice PondENGHO'!BZ62-1</f>
        <v>0.89574932587770029</v>
      </c>
      <c r="CB76" s="3">
        <f>+'Indice PondENGHO'!CA74/'Indice PondENGHO'!CA62-1</f>
        <v>1.0900680531907558</v>
      </c>
      <c r="CC76" s="11">
        <f>+'Indice PondENGHO'!CB74/'Indice PondENGHO'!CB62-1</f>
        <v>0.97981772290128566</v>
      </c>
      <c r="CD76" s="3">
        <f>+'Indice PondENGHO'!CC74/'Indice PondENGHO'!CC62-1</f>
        <v>0.94911350732596422</v>
      </c>
      <c r="CE76" s="3">
        <f>+'Indice PondENGHO'!CD74/'Indice PondENGHO'!CD62-1</f>
        <v>0.94911350732596422</v>
      </c>
      <c r="CF76" s="3">
        <f>+'[3]Infla Interanual PondENGHO'!CD76</f>
        <v>0.94846656348110936</v>
      </c>
      <c r="CG76" s="3"/>
      <c r="CI76" s="72">
        <f t="shared" si="8"/>
        <v>4.4045349565406955E-3</v>
      </c>
      <c r="CJ76" s="72">
        <f t="shared" si="3"/>
        <v>4.4045349565406955E-3</v>
      </c>
      <c r="CK76" s="72">
        <f t="shared" si="9"/>
        <v>0</v>
      </c>
      <c r="CL76" s="72"/>
      <c r="CM76" s="72"/>
      <c r="CN76" s="72">
        <f>+'[3]Infla Interanual PondENGHO'!CF76</f>
        <v>4.9474612525806094E-3</v>
      </c>
      <c r="CP76" s="72">
        <f t="shared" si="17"/>
        <v>-5.4292629603991394E-4</v>
      </c>
      <c r="CT76" s="73">
        <f t="shared" si="10"/>
        <v>0.95231532188671775</v>
      </c>
      <c r="CU76" s="73">
        <f t="shared" si="11"/>
        <v>0.94946541474031543</v>
      </c>
      <c r="CV76" s="73">
        <f t="shared" si="12"/>
        <v>0.94967853186762197</v>
      </c>
      <c r="CW76" s="73">
        <f t="shared" si="13"/>
        <v>0.94837699157092969</v>
      </c>
      <c r="CX76" s="73">
        <f t="shared" si="14"/>
        <v>0.94791078693017705</v>
      </c>
      <c r="CY76" s="74">
        <f>+'[3]Infla Interanual PondENGHO'!BL76</f>
        <v>0.95204337154958041</v>
      </c>
      <c r="CZ76" s="74">
        <f>+'[3]Infla Interanual PondENGHO'!BM76</f>
        <v>0.94893905759774433</v>
      </c>
      <c r="DA76" s="74">
        <f>+'[3]Infla Interanual PondENGHO'!BN76</f>
        <v>0.94904867658764558</v>
      </c>
      <c r="DB76" s="74">
        <f>+'[3]Infla Interanual PondENGHO'!BO76</f>
        <v>0.94766675954258162</v>
      </c>
      <c r="DC76" s="74">
        <f>+'[3]Infla Interanual PondENGHO'!BP76</f>
        <v>0.9470959102969998</v>
      </c>
      <c r="DE76" s="3">
        <f t="shared" si="18"/>
        <v>2.7195033713733885E-4</v>
      </c>
      <c r="DF76" s="3">
        <f t="shared" si="21"/>
        <v>5.2635714257109889E-4</v>
      </c>
      <c r="DG76" s="3">
        <f t="shared" si="21"/>
        <v>6.2985527997638791E-4</v>
      </c>
      <c r="DH76" s="3">
        <f t="shared" si="21"/>
        <v>7.1023202834807897E-4</v>
      </c>
      <c r="DI76" s="3">
        <f t="shared" si="20"/>
        <v>8.1487663317725278E-4</v>
      </c>
      <c r="DJ76" s="3">
        <f t="shared" si="15"/>
        <v>6.4694384485486367E-4</v>
      </c>
    </row>
    <row r="77" spans="1:114" x14ac:dyDescent="0.25">
      <c r="A77" s="2">
        <f t="shared" si="22"/>
        <v>44927</v>
      </c>
      <c r="B77" s="1">
        <f t="shared" si="24"/>
        <v>1</v>
      </c>
      <c r="C77" s="1">
        <f>+'Indice PondENGHO'!C75</f>
        <v>2023</v>
      </c>
      <c r="D77" s="10">
        <f>+'Indice PondENGHO'!D75/'Indice PondENGHO'!D63-1</f>
        <v>0.97732260004169413</v>
      </c>
      <c r="E77" s="3">
        <f>+'Indice PondENGHO'!E75/'Indice PondENGHO'!E63-1</f>
        <v>1.0319957308727208</v>
      </c>
      <c r="F77" s="3">
        <f>+'Indice PondENGHO'!F75/'Indice PondENGHO'!F63-1</f>
        <v>1.2000607587474126</v>
      </c>
      <c r="G77" s="3">
        <f>+'Indice PondENGHO'!G75/'Indice PondENGHO'!G63-1</f>
        <v>0.9280666986363113</v>
      </c>
      <c r="H77" s="3">
        <f>+'Indice PondENGHO'!H75/'Indice PondENGHO'!H63-1</f>
        <v>1.0140985219347129</v>
      </c>
      <c r="I77" s="3">
        <f>+'Indice PondENGHO'!I75/'Indice PondENGHO'!I63-1</f>
        <v>0.92137795414644552</v>
      </c>
      <c r="J77" s="3">
        <f>+'Indice PondENGHO'!J75/'Indice PondENGHO'!J63-1</f>
        <v>0.9315301421722606</v>
      </c>
      <c r="K77" s="3">
        <f>+'Indice PondENGHO'!K75/'Indice PondENGHO'!K63-1</f>
        <v>0.69922793060305577</v>
      </c>
      <c r="L77" s="3">
        <f>+'Indice PondENGHO'!L75/'Indice PondENGHO'!L63-1</f>
        <v>0.91896292860520057</v>
      </c>
      <c r="M77" s="3">
        <f>+'Indice PondENGHO'!M75/'Indice PondENGHO'!M63-1</f>
        <v>0.86829351496730922</v>
      </c>
      <c r="N77" s="3">
        <f>+'Indice PondENGHO'!N75/'Indice PondENGHO'!N63-1</f>
        <v>1.0998795242054538</v>
      </c>
      <c r="O77" s="11">
        <f>+'Indice PondENGHO'!O75/'Indice PondENGHO'!O63-1</f>
        <v>1.0299789259164909</v>
      </c>
      <c r="P77" s="10">
        <f>+'Indice PondENGHO'!P75/'Indice PondENGHO'!P63-1</f>
        <v>0.97984340618187327</v>
      </c>
      <c r="Q77" s="3">
        <f>+'Indice PondENGHO'!Q75/'Indice PondENGHO'!Q63-1</f>
        <v>1.0327901130183283</v>
      </c>
      <c r="R77" s="3">
        <f>+'Indice PondENGHO'!R75/'Indice PondENGHO'!R63-1</f>
        <v>1.2007429861905878</v>
      </c>
      <c r="S77" s="3">
        <f>+'Indice PondENGHO'!S75/'Indice PondENGHO'!S63-1</f>
        <v>0.91678047057740919</v>
      </c>
      <c r="T77" s="3">
        <f>+'Indice PondENGHO'!T75/'Indice PondENGHO'!T63-1</f>
        <v>1.0128190754274424</v>
      </c>
      <c r="U77" s="3">
        <f>+'Indice PondENGHO'!U75/'Indice PondENGHO'!U63-1</f>
        <v>0.9232022101066184</v>
      </c>
      <c r="V77" s="3">
        <f>+'Indice PondENGHO'!V75/'Indice PondENGHO'!V63-1</f>
        <v>0.92759986736028566</v>
      </c>
      <c r="W77" s="3">
        <f>+'Indice PondENGHO'!W75/'Indice PondENGHO'!W63-1</f>
        <v>0.69515802745419819</v>
      </c>
      <c r="X77" s="3">
        <f>+'Indice PondENGHO'!X75/'Indice PondENGHO'!X63-1</f>
        <v>0.91717818277740615</v>
      </c>
      <c r="Y77" s="3">
        <f>+'Indice PondENGHO'!Y75/'Indice PondENGHO'!Y63-1</f>
        <v>0.89759767984950334</v>
      </c>
      <c r="Z77" s="3">
        <f>+'Indice PondENGHO'!Z75/'Indice PondENGHO'!Z63-1</f>
        <v>1.0968162392415723</v>
      </c>
      <c r="AA77" s="11">
        <f>+'Indice PondENGHO'!AA75/'Indice PondENGHO'!AA63-1</f>
        <v>1.0275997633555924</v>
      </c>
      <c r="AB77" s="10">
        <f>+'Indice PondENGHO'!AB75/'Indice PondENGHO'!AB63-1</f>
        <v>0.98152644557193303</v>
      </c>
      <c r="AC77" s="3">
        <f>+'Indice PondENGHO'!AC75/'Indice PondENGHO'!AC63-1</f>
        <v>1.0313558414272159</v>
      </c>
      <c r="AD77" s="3">
        <f>+'Indice PondENGHO'!AD75/'Indice PondENGHO'!AD63-1</f>
        <v>1.2013977119995407</v>
      </c>
      <c r="AE77" s="3">
        <f>+'Indice PondENGHO'!AE75/'Indice PondENGHO'!AE63-1</f>
        <v>0.90786316543701484</v>
      </c>
      <c r="AF77" s="3">
        <f>+'Indice PondENGHO'!AF75/'Indice PondENGHO'!AF63-1</f>
        <v>1.0128747148854949</v>
      </c>
      <c r="AG77" s="3">
        <f>+'Indice PondENGHO'!AG75/'Indice PondENGHO'!AG63-1</f>
        <v>0.9238733485680517</v>
      </c>
      <c r="AH77" s="3">
        <f>+'Indice PondENGHO'!AH75/'Indice PondENGHO'!AH63-1</f>
        <v>0.92736005723746828</v>
      </c>
      <c r="AI77" s="3">
        <f>+'Indice PondENGHO'!AI75/'Indice PondENGHO'!AI63-1</f>
        <v>0.69132050293812197</v>
      </c>
      <c r="AJ77" s="3">
        <f>+'Indice PondENGHO'!AJ75/'Indice PondENGHO'!AJ63-1</f>
        <v>0.91573791192557641</v>
      </c>
      <c r="AK77" s="3">
        <f>+'Indice PondENGHO'!AK75/'Indice PondENGHO'!AK63-1</f>
        <v>0.90282104946607711</v>
      </c>
      <c r="AL77" s="3">
        <f>+'Indice PondENGHO'!AL75/'Indice PondENGHO'!AL63-1</f>
        <v>1.0980968032379876</v>
      </c>
      <c r="AM77" s="11">
        <f>+'Indice PondENGHO'!AM75/'Indice PondENGHO'!AM63-1</f>
        <v>1.0257599663613961</v>
      </c>
      <c r="AN77" s="10">
        <f>+'Indice PondENGHO'!AN75/'Indice PondENGHO'!AN63-1</f>
        <v>0.98369771943600592</v>
      </c>
      <c r="AO77" s="3">
        <f>+'Indice PondENGHO'!AO75/'Indice PondENGHO'!AO63-1</f>
        <v>1.031390751371084</v>
      </c>
      <c r="AP77" s="3">
        <f>+'Indice PondENGHO'!AP75/'Indice PondENGHO'!AP63-1</f>
        <v>1.2019171649034543</v>
      </c>
      <c r="AQ77" s="3">
        <f>+'Indice PondENGHO'!AQ75/'Indice PondENGHO'!AQ63-1</f>
        <v>0.90627606231872004</v>
      </c>
      <c r="AR77" s="3">
        <f>+'Indice PondENGHO'!AR75/'Indice PondENGHO'!AR63-1</f>
        <v>1.0119093140530673</v>
      </c>
      <c r="AS77" s="3">
        <f>+'Indice PondENGHO'!AS75/'Indice PondENGHO'!AS63-1</f>
        <v>0.92425008573575873</v>
      </c>
      <c r="AT77" s="3">
        <f>+'Indice PondENGHO'!AT75/'Indice PondENGHO'!AT63-1</f>
        <v>0.92032820866554577</v>
      </c>
      <c r="AU77" s="3">
        <f>+'Indice PondENGHO'!AU75/'Indice PondENGHO'!AU63-1</f>
        <v>0.69082700944121478</v>
      </c>
      <c r="AV77" s="3">
        <f>+'Indice PondENGHO'!AV75/'Indice PondENGHO'!AV63-1</f>
        <v>0.91535332769565247</v>
      </c>
      <c r="AW77" s="3">
        <f>+'Indice PondENGHO'!AW75/'Indice PondENGHO'!AW63-1</f>
        <v>0.90781220560133824</v>
      </c>
      <c r="AX77" s="3">
        <f>+'Indice PondENGHO'!AX75/'Indice PondENGHO'!AX63-1</f>
        <v>1.1003636739671383</v>
      </c>
      <c r="AY77" s="11">
        <f>+'Indice PondENGHO'!AY75/'Indice PondENGHO'!AY63-1</f>
        <v>1.0274907043839936</v>
      </c>
      <c r="AZ77" s="10">
        <f>+'Indice PondENGHO'!AZ75/'Indice PondENGHO'!AZ63-1</f>
        <v>0.98735423190782923</v>
      </c>
      <c r="BA77" s="3">
        <f>+'Indice PondENGHO'!BA75/'Indice PondENGHO'!BA63-1</f>
        <v>1.0319287850805168</v>
      </c>
      <c r="BB77" s="3">
        <f>+'Indice PondENGHO'!BB75/'Indice PondENGHO'!BB63-1</f>
        <v>1.2025807354880174</v>
      </c>
      <c r="BC77" s="3">
        <f>+'Indice PondENGHO'!BC75/'Indice PondENGHO'!BC63-1</f>
        <v>0.90773921643610622</v>
      </c>
      <c r="BD77" s="3">
        <f>+'Indice PondENGHO'!BD75/'Indice PondENGHO'!BD63-1</f>
        <v>1.0083696842195757</v>
      </c>
      <c r="BE77" s="3">
        <f>+'Indice PondENGHO'!BE75/'Indice PondENGHO'!BE63-1</f>
        <v>0.92507041212686647</v>
      </c>
      <c r="BF77" s="3">
        <f>+'Indice PondENGHO'!BF75/'Indice PondENGHO'!BF63-1</f>
        <v>0.91380995818091626</v>
      </c>
      <c r="BG77" s="3">
        <f>+'Indice PondENGHO'!BG75/'Indice PondENGHO'!BG63-1</f>
        <v>0.68544562252490038</v>
      </c>
      <c r="BH77" s="3">
        <f>+'Indice PondENGHO'!BH75/'Indice PondENGHO'!BH63-1</f>
        <v>0.91491644174647391</v>
      </c>
      <c r="BI77" s="3">
        <f>+'Indice PondENGHO'!BI75/'Indice PondENGHO'!BI63-1</f>
        <v>0.92323873737021356</v>
      </c>
      <c r="BJ77" s="3">
        <f>+'Indice PondENGHO'!BJ75/'Indice PondENGHO'!BJ63-1</f>
        <v>1.1011291118345565</v>
      </c>
      <c r="BK77" s="11">
        <f>+'Indice PondENGHO'!BK75/'Indice PondENGHO'!BK63-1</f>
        <v>1.027347507671339</v>
      </c>
      <c r="BL77" s="2">
        <f>+A77</f>
        <v>44927</v>
      </c>
      <c r="BM77" s="3">
        <f>+'Indice PondENGHO'!BL75/'Indice PondENGHO'!BL63-1</f>
        <v>0.99333312817627095</v>
      </c>
      <c r="BN77" s="3">
        <f>+'Indice PondENGHO'!BM75/'Indice PondENGHO'!BM63-1</f>
        <v>0.99047458268233357</v>
      </c>
      <c r="BO77" s="3">
        <f>+'Indice PondENGHO'!BN75/'Indice PondENGHO'!BN63-1</f>
        <v>0.98922993036898021</v>
      </c>
      <c r="BP77" s="3">
        <f>+'Indice PondENGHO'!BO75/'Indice PondENGHO'!BO63-1</f>
        <v>0.98796083646567889</v>
      </c>
      <c r="BQ77" s="3">
        <f>+'Indice PondENGHO'!BP75/'Indice PondENGHO'!BP63-1</f>
        <v>0.98776558484201105</v>
      </c>
      <c r="BR77" s="10">
        <f>+'Indice PondENGHO'!BQ75/'Indice PondENGHO'!BQ63-1</f>
        <v>0.98220681646742913</v>
      </c>
      <c r="BS77" s="3">
        <f>+'Indice PondENGHO'!BR75/'Indice PondENGHO'!BR63-1</f>
        <v>1.0318913078666134</v>
      </c>
      <c r="BT77" s="3">
        <f>+'Indice PondENGHO'!BS75/'Indice PondENGHO'!BS63-1</f>
        <v>1.2015640614600032</v>
      </c>
      <c r="BU77" s="3">
        <f>+'Indice PondENGHO'!BT75/'Indice PondENGHO'!BT63-1</f>
        <v>0.91128152948751473</v>
      </c>
      <c r="BV77" s="3">
        <f>+'Indice PondENGHO'!BU75/'Indice PondENGHO'!BU63-1</f>
        <v>1.0108880395350353</v>
      </c>
      <c r="BW77" s="3">
        <f>+'Indice PondENGHO'!BV75/'Indice PondENGHO'!BV63-1</f>
        <v>0.92416852237332048</v>
      </c>
      <c r="BX77" s="3">
        <f>+'Indice PondENGHO'!BW75/'Indice PondENGHO'!BW63-1</f>
        <v>0.92115635519109751</v>
      </c>
      <c r="BY77" s="3">
        <f>+'Indice PondENGHO'!BX75/'Indice PondENGHO'!BX63-1</f>
        <v>0.69107548957347897</v>
      </c>
      <c r="BZ77" s="3">
        <f>+'Indice PondENGHO'!BY75/'Indice PondENGHO'!BY63-1</f>
        <v>0.91588804751680963</v>
      </c>
      <c r="CA77" s="3">
        <f>+'Indice PondENGHO'!BZ75/'Indice PondENGHO'!BZ63-1</f>
        <v>0.90933888503072979</v>
      </c>
      <c r="CB77" s="3">
        <f>+'Indice PondENGHO'!CA75/'Indice PondENGHO'!CA63-1</f>
        <v>1.0998282549072287</v>
      </c>
      <c r="CC77" s="11">
        <f>+'Indice PondENGHO'!CB75/'Indice PondENGHO'!CB63-1</f>
        <v>1.0274076922119977</v>
      </c>
      <c r="CD77" s="3">
        <f>+'Indice PondENGHO'!CC75/'Indice PondENGHO'!CC63-1</f>
        <v>0.98917588159476622</v>
      </c>
      <c r="CE77" s="3">
        <f>+'Indice PondENGHO'!CD75/'Indice PondENGHO'!CD63-1</f>
        <v>0.98917608314245098</v>
      </c>
      <c r="CF77" s="3">
        <f>+'[3]Infla Interanual PondENGHO'!CD77</f>
        <v>0.98878908034690682</v>
      </c>
      <c r="CG77" s="3"/>
      <c r="CI77" s="72">
        <f t="shared" si="8"/>
        <v>5.5675433342599057E-3</v>
      </c>
      <c r="CJ77" s="72">
        <f t="shared" si="3"/>
        <v>5.5675433342599057E-3</v>
      </c>
      <c r="CK77" s="72">
        <f t="shared" si="9"/>
        <v>0</v>
      </c>
      <c r="CL77" s="72"/>
      <c r="CM77" s="72"/>
      <c r="CN77" s="72">
        <f>+'[3]Infla Interanual PondENGHO'!CF77</f>
        <v>6.055776173891747E-3</v>
      </c>
      <c r="CP77" s="72">
        <f t="shared" si="17"/>
        <v>-4.8823283963184139E-4</v>
      </c>
      <c r="CT77" s="73">
        <f t="shared" si="10"/>
        <v>0.99333312817627095</v>
      </c>
      <c r="CU77" s="73">
        <f t="shared" si="11"/>
        <v>0.99047458268233357</v>
      </c>
      <c r="CV77" s="73">
        <f t="shared" si="12"/>
        <v>0.98922993036898021</v>
      </c>
      <c r="CW77" s="73">
        <f t="shared" si="13"/>
        <v>0.98796083646567889</v>
      </c>
      <c r="CX77" s="73">
        <f t="shared" si="14"/>
        <v>0.98776558484201105</v>
      </c>
      <c r="CY77" s="74">
        <f>+'[3]Infla Interanual PondENGHO'!BL77</f>
        <v>0.99327020548757949</v>
      </c>
      <c r="CZ77" s="74">
        <f>+'[3]Infla Interanual PondENGHO'!BM77</f>
        <v>0.99020804316201816</v>
      </c>
      <c r="DA77" s="74">
        <f>+'[3]Infla Interanual PondENGHO'!BN77</f>
        <v>0.98886577063463377</v>
      </c>
      <c r="DB77" s="74">
        <f>+'[3]Infla Interanual PondENGHO'!BO77</f>
        <v>0.98751980042322196</v>
      </c>
      <c r="DC77" s="74">
        <f>+'[3]Infla Interanual PondENGHO'!BP77</f>
        <v>0.98721442931368775</v>
      </c>
      <c r="DE77" s="3">
        <f t="shared" si="18"/>
        <v>6.2922688691458006E-5</v>
      </c>
      <c r="DF77" s="3">
        <f t="shared" si="21"/>
        <v>2.6653952031541195E-4</v>
      </c>
      <c r="DG77" s="3">
        <f t="shared" si="21"/>
        <v>3.6415973434644755E-4</v>
      </c>
      <c r="DH77" s="3">
        <f t="shared" si="21"/>
        <v>4.4103604245693262E-4</v>
      </c>
      <c r="DI77" s="3">
        <f t="shared" si="20"/>
        <v>5.5115552832329939E-4</v>
      </c>
      <c r="DJ77" s="3">
        <f t="shared" si="15"/>
        <v>3.8700279554415573E-4</v>
      </c>
    </row>
    <row r="78" spans="1:114" x14ac:dyDescent="0.25">
      <c r="A78" s="2">
        <f t="shared" si="22"/>
        <v>44958</v>
      </c>
      <c r="B78" s="1">
        <f t="shared" si="24"/>
        <v>2</v>
      </c>
      <c r="C78" s="1">
        <v>2023</v>
      </c>
      <c r="D78" s="10">
        <f>+'Indice PondENGHO'!D76/'Indice PondENGHO'!D64-1</f>
        <v>1.0276951175620384</v>
      </c>
      <c r="E78" s="3">
        <f>+'Indice PondENGHO'!E76/'Indice PondENGHO'!E64-1</f>
        <v>1.0821282259243423</v>
      </c>
      <c r="F78" s="3">
        <f>+'Indice PondENGHO'!F76/'Indice PondENGHO'!F64-1</f>
        <v>1.2056786527725771</v>
      </c>
      <c r="G78" s="3">
        <f>+'Indice PondENGHO'!G76/'Indice PondENGHO'!G64-1</f>
        <v>0.96551276147490772</v>
      </c>
      <c r="H78" s="3">
        <f>+'Indice PondENGHO'!H76/'Indice PondENGHO'!H64-1</f>
        <v>1.0310367327572467</v>
      </c>
      <c r="I78" s="3">
        <f>+'Indice PondENGHO'!I76/'Indice PondENGHO'!I64-1</f>
        <v>0.94786656898549482</v>
      </c>
      <c r="J78" s="3">
        <f>+'Indice PondENGHO'!J76/'Indice PondENGHO'!J64-1</f>
        <v>0.93039618500415577</v>
      </c>
      <c r="K78" s="3">
        <f>+'Indice PondENGHO'!K76/'Indice PondENGHO'!K64-1</f>
        <v>0.79589175209655472</v>
      </c>
      <c r="L78" s="3">
        <f>+'Indice PondENGHO'!L76/'Indice PondENGHO'!L64-1</f>
        <v>0.99288135218314122</v>
      </c>
      <c r="M78" s="3">
        <f>+'Indice PondENGHO'!M76/'Indice PondENGHO'!M64-1</f>
        <v>0.86993612077207816</v>
      </c>
      <c r="N78" s="3">
        <f>+'Indice PondENGHO'!N76/'Indice PondENGHO'!N64-1</f>
        <v>1.1620499259005062</v>
      </c>
      <c r="O78" s="11">
        <f>+'Indice PondENGHO'!O76/'Indice PondENGHO'!O64-1</f>
        <v>1.0698856153059269</v>
      </c>
      <c r="P78" s="10">
        <f>+'Indice PondENGHO'!P76/'Indice PondENGHO'!P64-1</f>
        <v>1.0267838529027271</v>
      </c>
      <c r="Q78" s="3">
        <f>+'Indice PondENGHO'!Q76/'Indice PondENGHO'!Q64-1</f>
        <v>1.0836713409663572</v>
      </c>
      <c r="R78" s="3">
        <f>+'Indice PondENGHO'!R76/'Indice PondENGHO'!R64-1</f>
        <v>1.2060363007320318</v>
      </c>
      <c r="S78" s="3">
        <f>+'Indice PondENGHO'!S76/'Indice PondENGHO'!S64-1</f>
        <v>0.95301900731677835</v>
      </c>
      <c r="T78" s="3">
        <f>+'Indice PondENGHO'!T76/'Indice PondENGHO'!T64-1</f>
        <v>1.0275916668512277</v>
      </c>
      <c r="U78" s="3">
        <f>+'Indice PondENGHO'!U76/'Indice PondENGHO'!U64-1</f>
        <v>0.95212994432022069</v>
      </c>
      <c r="V78" s="3">
        <f>+'Indice PondENGHO'!V76/'Indice PondENGHO'!V64-1</f>
        <v>0.92568776717917278</v>
      </c>
      <c r="W78" s="3">
        <f>+'Indice PondENGHO'!W76/'Indice PondENGHO'!W64-1</f>
        <v>0.79123810108822878</v>
      </c>
      <c r="X78" s="3">
        <f>+'Indice PondENGHO'!X76/'Indice PondENGHO'!X64-1</f>
        <v>0.989028958570489</v>
      </c>
      <c r="Y78" s="3">
        <f>+'Indice PondENGHO'!Y76/'Indice PondENGHO'!Y64-1</f>
        <v>0.90626662122992463</v>
      </c>
      <c r="Z78" s="3">
        <f>+'Indice PondENGHO'!Z76/'Indice PondENGHO'!Z64-1</f>
        <v>1.1609011795832704</v>
      </c>
      <c r="AA78" s="11">
        <f>+'Indice PondENGHO'!AA76/'Indice PondENGHO'!AA64-1</f>
        <v>1.0681725098364594</v>
      </c>
      <c r="AB78" s="10">
        <f>+'Indice PondENGHO'!AB76/'Indice PondENGHO'!AB64-1</f>
        <v>1.0258560920052004</v>
      </c>
      <c r="AC78" s="3">
        <f>+'Indice PondENGHO'!AC76/'Indice PondENGHO'!AC64-1</f>
        <v>1.0823090538591185</v>
      </c>
      <c r="AD78" s="3">
        <f>+'Indice PondENGHO'!AD76/'Indice PondENGHO'!AD64-1</f>
        <v>1.2057546351768793</v>
      </c>
      <c r="AE78" s="3">
        <f>+'Indice PondENGHO'!AE76/'Indice PondENGHO'!AE64-1</f>
        <v>0.94366073900493741</v>
      </c>
      <c r="AF78" s="3">
        <f>+'Indice PondENGHO'!AF76/'Indice PondENGHO'!AF64-1</f>
        <v>1.0248213398056394</v>
      </c>
      <c r="AG78" s="3">
        <f>+'Indice PondENGHO'!AG76/'Indice PondENGHO'!AG64-1</f>
        <v>0.95404157925909328</v>
      </c>
      <c r="AH78" s="3">
        <f>+'Indice PondENGHO'!AH76/'Indice PondENGHO'!AH64-1</f>
        <v>0.92421831288914036</v>
      </c>
      <c r="AI78" s="3">
        <f>+'Indice PondENGHO'!AI76/'Indice PondENGHO'!AI64-1</f>
        <v>0.78863385029657418</v>
      </c>
      <c r="AJ78" s="3">
        <f>+'Indice PondENGHO'!AJ76/'Indice PondENGHO'!AJ64-1</f>
        <v>0.98674330968349011</v>
      </c>
      <c r="AK78" s="3">
        <f>+'Indice PondENGHO'!AK76/'Indice PondENGHO'!AK64-1</f>
        <v>0.91099555072880922</v>
      </c>
      <c r="AL78" s="3">
        <f>+'Indice PondENGHO'!AL76/'Indice PondENGHO'!AL64-1</f>
        <v>1.1625525458294343</v>
      </c>
      <c r="AM78" s="11">
        <f>+'Indice PondENGHO'!AM76/'Indice PondENGHO'!AM64-1</f>
        <v>1.0667793890801973</v>
      </c>
      <c r="AN78" s="10">
        <f>+'Indice PondENGHO'!AN76/'Indice PondENGHO'!AN64-1</f>
        <v>1.0262041947796994</v>
      </c>
      <c r="AO78" s="3">
        <f>+'Indice PondENGHO'!AO76/'Indice PondENGHO'!AO64-1</f>
        <v>1.0824540061903893</v>
      </c>
      <c r="AP78" s="3">
        <f>+'Indice PondENGHO'!AP76/'Indice PondENGHO'!AP64-1</f>
        <v>1.2085590241223132</v>
      </c>
      <c r="AQ78" s="3">
        <f>+'Indice PondENGHO'!AQ76/'Indice PondENGHO'!AQ64-1</f>
        <v>0.94161102112806083</v>
      </c>
      <c r="AR78" s="3">
        <f>+'Indice PondENGHO'!AR76/'Indice PondENGHO'!AR64-1</f>
        <v>1.0235871085341661</v>
      </c>
      <c r="AS78" s="3">
        <f>+'Indice PondENGHO'!AS76/'Indice PondENGHO'!AS64-1</f>
        <v>0.95687390677831341</v>
      </c>
      <c r="AT78" s="3">
        <f>+'Indice PondENGHO'!AT76/'Indice PondENGHO'!AT64-1</f>
        <v>0.91789691342336366</v>
      </c>
      <c r="AU78" s="3">
        <f>+'Indice PondENGHO'!AU76/'Indice PondENGHO'!AU64-1</f>
        <v>0.78703449310113593</v>
      </c>
      <c r="AV78" s="3">
        <f>+'Indice PondENGHO'!AV76/'Indice PondENGHO'!AV64-1</f>
        <v>0.98431326267469088</v>
      </c>
      <c r="AW78" s="3">
        <f>+'Indice PondENGHO'!AW76/'Indice PondENGHO'!AW64-1</f>
        <v>0.91576069690271744</v>
      </c>
      <c r="AX78" s="3">
        <f>+'Indice PondENGHO'!AX76/'Indice PondENGHO'!AX64-1</f>
        <v>1.164329251090487</v>
      </c>
      <c r="AY78" s="11">
        <f>+'Indice PondENGHO'!AY76/'Indice PondENGHO'!AY64-1</f>
        <v>1.06873732203174</v>
      </c>
      <c r="AZ78" s="10">
        <f>+'Indice PondENGHO'!AZ76/'Indice PondENGHO'!AZ64-1</f>
        <v>1.027118301890543</v>
      </c>
      <c r="BA78" s="3">
        <f>+'Indice PondENGHO'!BA76/'Indice PondENGHO'!BA64-1</f>
        <v>1.0832231511984127</v>
      </c>
      <c r="BB78" s="3">
        <f>+'Indice PondENGHO'!BB76/'Indice PondENGHO'!BB64-1</f>
        <v>1.2111084190808938</v>
      </c>
      <c r="BC78" s="3">
        <f>+'Indice PondENGHO'!BC76/'Indice PondENGHO'!BC64-1</f>
        <v>0.94317493443436629</v>
      </c>
      <c r="BD78" s="3">
        <f>+'Indice PondENGHO'!BD76/'Indice PondENGHO'!BD64-1</f>
        <v>1.0199620875826683</v>
      </c>
      <c r="BE78" s="3">
        <f>+'Indice PondENGHO'!BE76/'Indice PondENGHO'!BE64-1</f>
        <v>0.96041382318485025</v>
      </c>
      <c r="BF78" s="3">
        <f>+'Indice PondENGHO'!BF76/'Indice PondENGHO'!BF64-1</f>
        <v>0.91179071183609106</v>
      </c>
      <c r="BG78" s="3">
        <f>+'Indice PondENGHO'!BG76/'Indice PondENGHO'!BG64-1</f>
        <v>0.78135135418084367</v>
      </c>
      <c r="BH78" s="3">
        <f>+'Indice PondENGHO'!BH76/'Indice PondENGHO'!BH64-1</f>
        <v>0.98328443193977666</v>
      </c>
      <c r="BI78" s="3">
        <f>+'Indice PondENGHO'!BI76/'Indice PondENGHO'!BI64-1</f>
        <v>0.9417644868474957</v>
      </c>
      <c r="BJ78" s="3">
        <f>+'Indice PondENGHO'!BJ76/'Indice PondENGHO'!BJ64-1</f>
        <v>1.1653930568300255</v>
      </c>
      <c r="BK78" s="11">
        <f>+'Indice PondENGHO'!BK76/'Indice PondENGHO'!BK64-1</f>
        <v>1.0706541644688143</v>
      </c>
      <c r="BL78" s="2">
        <f t="shared" ref="BL78" si="25">+A78</f>
        <v>44958</v>
      </c>
      <c r="BM78" s="3">
        <f>+'Indice PondENGHO'!BL76/'Indice PondENGHO'!BL64-1</f>
        <v>1.0331905287230354</v>
      </c>
      <c r="BN78" s="3">
        <f>+'Indice PondENGHO'!BM76/'Indice PondENGHO'!BM64-1</f>
        <v>1.027613121797923</v>
      </c>
      <c r="BO78" s="3">
        <f>+'Indice PondENGHO'!BN76/'Indice PondENGHO'!BN64-1</f>
        <v>1.025017836366958</v>
      </c>
      <c r="BP78" s="3">
        <f>+'Indice PondENGHO'!BO76/'Indice PondENGHO'!BO64-1</f>
        <v>1.0223955284512489</v>
      </c>
      <c r="BQ78" s="3">
        <f>+'Indice PondENGHO'!BP76/'Indice PondENGHO'!BP64-1</f>
        <v>1.02261153342792</v>
      </c>
      <c r="BR78" s="10">
        <f>+'Indice PondENGHO'!BQ76/'Indice PondENGHO'!BQ64-1</f>
        <v>1.0267205485894673</v>
      </c>
      <c r="BS78" s="3">
        <f>+'Indice PondENGHO'!BR76/'Indice PondENGHO'!BR64-1</f>
        <v>1.0828468723356406</v>
      </c>
      <c r="BT78" s="3">
        <f>+'Indice PondENGHO'!BS76/'Indice PondENGHO'!BS64-1</f>
        <v>1.2079615164322561</v>
      </c>
      <c r="BU78" s="3">
        <f>+'Indice PondENGHO'!BT76/'Indice PondENGHO'!BT64-1</f>
        <v>0.94711989498875582</v>
      </c>
      <c r="BV78" s="3">
        <f>+'Indice PondENGHO'!BU76/'Indice PondENGHO'!BU64-1</f>
        <v>1.0234292095858684</v>
      </c>
      <c r="BW78" s="3">
        <f>+'Indice PondENGHO'!BV76/'Indice PondENGHO'!BV64-1</f>
        <v>0.95655380662826106</v>
      </c>
      <c r="BX78" s="3">
        <f>+'Indice PondENGHO'!BW76/'Indice PondENGHO'!BW64-1</f>
        <v>0.91894894639430902</v>
      </c>
      <c r="BY78" s="3">
        <f>+'Indice PondENGHO'!BX76/'Indice PondENGHO'!BX64-1</f>
        <v>0.78744713659219934</v>
      </c>
      <c r="BZ78" s="3">
        <f>+'Indice PondENGHO'!BY76/'Indice PondENGHO'!BY64-1</f>
        <v>0.98589177779861603</v>
      </c>
      <c r="CA78" s="3">
        <f>+'Indice PondENGHO'!BZ76/'Indice PondENGHO'!BZ64-1</f>
        <v>0.92122224687159604</v>
      </c>
      <c r="CB78" s="3">
        <f>+'Indice PondENGHO'!CA76/'Indice PondENGHO'!CA64-1</f>
        <v>1.1638637246447576</v>
      </c>
      <c r="CC78" s="11">
        <f>+'Indice PondENGHO'!CB76/'Indice PondENGHO'!CB64-1</f>
        <v>1.0691537712935499</v>
      </c>
      <c r="CD78" s="3">
        <f>+'Indice PondENGHO'!CC76/'Indice PondENGHO'!CC64-1</f>
        <v>1.0250756602342848</v>
      </c>
      <c r="CE78" s="3">
        <f>+'Indice PondENGHO'!CD76/'Indice PondENGHO'!CD64-1</f>
        <v>1.0250756602342848</v>
      </c>
      <c r="CF78" s="3">
        <f>+'[3]Infla Interanual PondENGHO'!CD78</f>
        <v>1.0249305450002266</v>
      </c>
      <c r="CG78" s="3"/>
      <c r="CI78" s="72">
        <f t="shared" ref="CI78" si="26">+BM78-BQ78</f>
        <v>1.0578995295115412E-2</v>
      </c>
      <c r="CJ78" s="72">
        <f t="shared" si="3"/>
        <v>1.0578995295115412E-2</v>
      </c>
      <c r="CK78" s="72">
        <f t="shared" si="9"/>
        <v>0</v>
      </c>
      <c r="CL78" s="72"/>
      <c r="CM78" s="72"/>
      <c r="CN78" s="72">
        <f>+'[3]Infla Interanual PondENGHO'!CF78</f>
        <v>1.0963018668950664E-2</v>
      </c>
      <c r="CP78" s="72">
        <f t="shared" ref="CP78" si="27">+CI78-CN78</f>
        <v>-3.8402337383525165E-4</v>
      </c>
      <c r="CT78" s="73">
        <f t="shared" ref="CT78:CT80" si="28">+BM78</f>
        <v>1.0331905287230354</v>
      </c>
      <c r="CU78" s="73">
        <f t="shared" ref="CU78:CU80" si="29">+BN78</f>
        <v>1.027613121797923</v>
      </c>
      <c r="CV78" s="73">
        <f t="shared" ref="CV78:CV80" si="30">+BO78</f>
        <v>1.025017836366958</v>
      </c>
      <c r="CW78" s="73">
        <f t="shared" ref="CW78:CW80" si="31">+BP78</f>
        <v>1.0223955284512489</v>
      </c>
      <c r="CX78" s="73">
        <f t="shared" ref="CX78:CX80" si="32">+BQ78</f>
        <v>1.02261153342792</v>
      </c>
      <c r="CY78" s="74">
        <f>+'[3]Infla Interanual PondENGHO'!BL78</f>
        <v>1.033266556141736</v>
      </c>
      <c r="CZ78" s="74">
        <f>+'[3]Infla Interanual PondENGHO'!BM78</f>
        <v>1.0275686424860861</v>
      </c>
      <c r="DA78" s="74">
        <f>+'[3]Infla Interanual PondENGHO'!BN78</f>
        <v>1.0249034145755846</v>
      </c>
      <c r="DB78" s="74">
        <f>+'[3]Infla Interanual PondENGHO'!BO78</f>
        <v>1.022237913604056</v>
      </c>
      <c r="DC78" s="74">
        <f>+'[3]Infla Interanual PondENGHO'!BP78</f>
        <v>1.0223035374727854</v>
      </c>
      <c r="DE78" s="3">
        <f t="shared" ref="DE78:DE80" si="33">+CT78-CY78</f>
        <v>-7.6027418700608251E-5</v>
      </c>
      <c r="DF78" s="3">
        <f t="shared" ref="DF78:DF80" si="34">+CU78-CZ78</f>
        <v>4.4479311836820301E-5</v>
      </c>
      <c r="DG78" s="3">
        <f t="shared" ref="DG78:DG80" si="35">+CV78-DA78</f>
        <v>1.1442179137333142E-4</v>
      </c>
      <c r="DH78" s="3">
        <f t="shared" ref="DH78:DH80" si="36">+CW78-DB78</f>
        <v>1.5761484719289953E-4</v>
      </c>
      <c r="DI78" s="3">
        <f t="shared" ref="DI78:DI80" si="37">+CX78-DC78</f>
        <v>3.079959551346434E-4</v>
      </c>
      <c r="DJ78" s="3">
        <f t="shared" ref="DJ78:DJ80" si="38">+CE78-CF78</f>
        <v>1.451152340581352E-4</v>
      </c>
    </row>
    <row r="79" spans="1:114" x14ac:dyDescent="0.25">
      <c r="A79" s="2">
        <f t="shared" si="22"/>
        <v>44986</v>
      </c>
      <c r="B79" s="1">
        <f t="shared" si="24"/>
        <v>3</v>
      </c>
      <c r="C79" s="1">
        <f>+IF(B79=1,C78+1,C78)</f>
        <v>2023</v>
      </c>
      <c r="D79" s="10">
        <f>+'Indice PondENGHO'!D77/'Indice PondENGHO'!D65-1</f>
        <v>1.0539655955282448</v>
      </c>
      <c r="E79" s="3">
        <f>+'Indice PondENGHO'!E77/'Indice PondENGHO'!E65-1</f>
        <v>1.1360055893865608</v>
      </c>
      <c r="F79" s="3">
        <f>+'Indice PondENGHO'!F77/'Indice PondENGHO'!F65-1</f>
        <v>1.1828068843805308</v>
      </c>
      <c r="G79" s="3">
        <f>+'Indice PondENGHO'!G77/'Indice PondENGHO'!G65-1</f>
        <v>0.93469277943263407</v>
      </c>
      <c r="H79" s="3">
        <f>+'Indice PondENGHO'!H77/'Indice PondENGHO'!H65-1</f>
        <v>1.0600162577169043</v>
      </c>
      <c r="I79" s="3">
        <f>+'Indice PondENGHO'!I77/'Indice PondENGHO'!I65-1</f>
        <v>0.96400520375104004</v>
      </c>
      <c r="J79" s="3">
        <f>+'Indice PondENGHO'!J77/'Indice PondENGHO'!J65-1</f>
        <v>0.91963469819557697</v>
      </c>
      <c r="K79" s="3">
        <f>+'Indice PondENGHO'!K77/'Indice PondENGHO'!K65-1</f>
        <v>0.76726969804950107</v>
      </c>
      <c r="L79" s="3">
        <f>+'Indice PondENGHO'!L77/'Indice PondENGHO'!L65-1</f>
        <v>1.0159289184288691</v>
      </c>
      <c r="M79" s="3">
        <f>+'Indice PondENGHO'!M77/'Indice PondENGHO'!M65-1</f>
        <v>0.942862568589105</v>
      </c>
      <c r="N79" s="3">
        <f>+'Indice PondENGHO'!N77/'Indice PondENGHO'!N65-1</f>
        <v>1.2165841525781951</v>
      </c>
      <c r="O79" s="11">
        <f>+'Indice PondENGHO'!O77/'Indice PondENGHO'!O65-1</f>
        <v>1.0851010712834035</v>
      </c>
      <c r="P79" s="10">
        <f>+'Indice PondENGHO'!P77/'Indice PondENGHO'!P65-1</f>
        <v>1.0590409289583174</v>
      </c>
      <c r="Q79" s="3">
        <f>+'Indice PondENGHO'!Q77/'Indice PondENGHO'!Q65-1</f>
        <v>1.1342317269462896</v>
      </c>
      <c r="R79" s="3">
        <f>+'Indice PondENGHO'!R77/'Indice PondENGHO'!R65-1</f>
        <v>1.1819103651144922</v>
      </c>
      <c r="S79" s="3">
        <f>+'Indice PondENGHO'!S77/'Indice PondENGHO'!S65-1</f>
        <v>0.92962816032396356</v>
      </c>
      <c r="T79" s="3">
        <f>+'Indice PondENGHO'!T77/'Indice PondENGHO'!T65-1</f>
        <v>1.0555640286983183</v>
      </c>
      <c r="U79" s="3">
        <f>+'Indice PondENGHO'!U77/'Indice PondENGHO'!U65-1</f>
        <v>0.96753761494988422</v>
      </c>
      <c r="V79" s="3">
        <f>+'Indice PondENGHO'!V77/'Indice PondENGHO'!V65-1</f>
        <v>0.91737288682128737</v>
      </c>
      <c r="W79" s="3">
        <f>+'Indice PondENGHO'!W77/'Indice PondENGHO'!W65-1</f>
        <v>0.76492336409540185</v>
      </c>
      <c r="X79" s="3">
        <f>+'Indice PondENGHO'!X77/'Indice PondENGHO'!X65-1</f>
        <v>1.0107406871392164</v>
      </c>
      <c r="Y79" s="3">
        <f>+'Indice PondENGHO'!Y77/'Indice PondENGHO'!Y65-1</f>
        <v>0.96128303907692025</v>
      </c>
      <c r="Z79" s="3">
        <f>+'Indice PondENGHO'!Z77/'Indice PondENGHO'!Z65-1</f>
        <v>1.2151588611395163</v>
      </c>
      <c r="AA79" s="11">
        <f>+'Indice PondENGHO'!AA77/'Indice PondENGHO'!AA65-1</f>
        <v>1.0830769808596012</v>
      </c>
      <c r="AB79" s="10">
        <f>+'Indice PondENGHO'!AB77/'Indice PondENGHO'!AB65-1</f>
        <v>1.0623626921238594</v>
      </c>
      <c r="AC79" s="3">
        <f>+'Indice PondENGHO'!AC77/'Indice PondENGHO'!AC65-1</f>
        <v>1.1324749590100538</v>
      </c>
      <c r="AD79" s="3">
        <f>+'Indice PondENGHO'!AD77/'Indice PondENGHO'!AD65-1</f>
        <v>1.1818754451489042</v>
      </c>
      <c r="AE79" s="3">
        <f>+'Indice PondENGHO'!AE77/'Indice PondENGHO'!AE65-1</f>
        <v>0.92649391964092964</v>
      </c>
      <c r="AF79" s="3">
        <f>+'Indice PondENGHO'!AF77/'Indice PondENGHO'!AF65-1</f>
        <v>1.0517210743575789</v>
      </c>
      <c r="AG79" s="3">
        <f>+'Indice PondENGHO'!AG77/'Indice PondENGHO'!AG65-1</f>
        <v>0.97084799918055742</v>
      </c>
      <c r="AH79" s="3">
        <f>+'Indice PondENGHO'!AH77/'Indice PondENGHO'!AH65-1</f>
        <v>0.91747937046538852</v>
      </c>
      <c r="AI79" s="3">
        <f>+'Indice PondENGHO'!AI77/'Indice PondENGHO'!AI65-1</f>
        <v>0.76254564225834831</v>
      </c>
      <c r="AJ79" s="3">
        <f>+'Indice PondENGHO'!AJ77/'Indice PondENGHO'!AJ65-1</f>
        <v>1.0071423538473128</v>
      </c>
      <c r="AK79" s="3">
        <f>+'Indice PondENGHO'!AK77/'Indice PondENGHO'!AK65-1</f>
        <v>0.9667621946268814</v>
      </c>
      <c r="AL79" s="3">
        <f>+'Indice PondENGHO'!AL77/'Indice PondENGHO'!AL65-1</f>
        <v>1.2136898450223281</v>
      </c>
      <c r="AM79" s="11">
        <f>+'Indice PondENGHO'!AM77/'Indice PondENGHO'!AM65-1</f>
        <v>1.0822736809718592</v>
      </c>
      <c r="AN79" s="10">
        <f>+'Indice PondENGHO'!AN77/'Indice PondENGHO'!AN65-1</f>
        <v>1.064904940410901</v>
      </c>
      <c r="AO79" s="3">
        <f>+'Indice PondENGHO'!AO77/'Indice PondENGHO'!AO65-1</f>
        <v>1.1316552543039187</v>
      </c>
      <c r="AP79" s="3">
        <f>+'Indice PondENGHO'!AP77/'Indice PondENGHO'!AP65-1</f>
        <v>1.1815565863599939</v>
      </c>
      <c r="AQ79" s="3">
        <f>+'Indice PondENGHO'!AQ77/'Indice PondENGHO'!AQ65-1</f>
        <v>0.92201060823288561</v>
      </c>
      <c r="AR79" s="3">
        <f>+'Indice PondENGHO'!AR77/'Indice PondENGHO'!AR65-1</f>
        <v>1.0502521198090591</v>
      </c>
      <c r="AS79" s="3">
        <f>+'Indice PondENGHO'!AS77/'Indice PondENGHO'!AS65-1</f>
        <v>0.97073428088182312</v>
      </c>
      <c r="AT79" s="3">
        <f>+'Indice PondENGHO'!AT77/'Indice PondENGHO'!AT65-1</f>
        <v>0.91385981971538133</v>
      </c>
      <c r="AU79" s="3">
        <f>+'Indice PondENGHO'!AU77/'Indice PondENGHO'!AU65-1</f>
        <v>0.7615582769953666</v>
      </c>
      <c r="AV79" s="3">
        <f>+'Indice PondENGHO'!AV77/'Indice PondENGHO'!AV65-1</f>
        <v>1.0056633141646047</v>
      </c>
      <c r="AW79" s="3">
        <f>+'Indice PondENGHO'!AW77/'Indice PondENGHO'!AW65-1</f>
        <v>0.96580138488963541</v>
      </c>
      <c r="AX79" s="3">
        <f>+'Indice PondENGHO'!AX77/'Indice PondENGHO'!AX65-1</f>
        <v>1.2132995003722966</v>
      </c>
      <c r="AY79" s="11">
        <f>+'Indice PondENGHO'!AY77/'Indice PondENGHO'!AY65-1</f>
        <v>1.0821685502767076</v>
      </c>
      <c r="AZ79" s="10">
        <f>+'Indice PondENGHO'!AZ77/'Indice PondENGHO'!AZ65-1</f>
        <v>1.0706219121867742</v>
      </c>
      <c r="BA79" s="3">
        <f>+'Indice PondENGHO'!BA77/'Indice PondENGHO'!BA65-1</f>
        <v>1.1305514123629794</v>
      </c>
      <c r="BB79" s="3">
        <f>+'Indice PondENGHO'!BB77/'Indice PondENGHO'!BB65-1</f>
        <v>1.1812302241688153</v>
      </c>
      <c r="BC79" s="3">
        <f>+'Indice PondENGHO'!BC77/'Indice PondENGHO'!BC65-1</f>
        <v>0.92080454210587126</v>
      </c>
      <c r="BD79" s="3">
        <f>+'Indice PondENGHO'!BD77/'Indice PondENGHO'!BD65-1</f>
        <v>1.0468941389102624</v>
      </c>
      <c r="BE79" s="3">
        <f>+'Indice PondENGHO'!BE77/'Indice PondENGHO'!BE65-1</f>
        <v>0.97225479416462979</v>
      </c>
      <c r="BF79" s="3">
        <f>+'Indice PondENGHO'!BF77/'Indice PondENGHO'!BF65-1</f>
        <v>0.91073765899489878</v>
      </c>
      <c r="BG79" s="3">
        <f>+'Indice PondENGHO'!BG77/'Indice PondENGHO'!BG65-1</f>
        <v>0.75796647744720747</v>
      </c>
      <c r="BH79" s="3">
        <f>+'Indice PondENGHO'!BH77/'Indice PondENGHO'!BH65-1</f>
        <v>1.0033483695608316</v>
      </c>
      <c r="BI79" s="3">
        <f>+'Indice PondENGHO'!BI77/'Indice PondENGHO'!BI65-1</f>
        <v>0.97267891961239838</v>
      </c>
      <c r="BJ79" s="3">
        <f>+'Indice PondENGHO'!BJ77/'Indice PondENGHO'!BJ65-1</f>
        <v>1.2104666568081051</v>
      </c>
      <c r="BK79" s="11">
        <f>+'Indice PondENGHO'!BK77/'Indice PondENGHO'!BK65-1</f>
        <v>1.0826381604371096</v>
      </c>
      <c r="BL79" s="2">
        <f t="shared" ref="BL79" si="39">+A79</f>
        <v>44986</v>
      </c>
      <c r="BM79" s="3">
        <f>+'Indice PondENGHO'!BL77/'Indice PondENGHO'!BL65-1</f>
        <v>1.047533410459105</v>
      </c>
      <c r="BN79" s="3">
        <f>+'Indice PondENGHO'!BM77/'Indice PondENGHO'!BM65-1</f>
        <v>1.0437124740372701</v>
      </c>
      <c r="BO79" s="3">
        <f>+'Indice PondENGHO'!BN77/'Indice PondENGHO'!BN65-1</f>
        <v>1.0428362508680502</v>
      </c>
      <c r="BP79" s="3">
        <f>+'Indice PondENGHO'!BO77/'Indice PondENGHO'!BO65-1</f>
        <v>1.0392619932399421</v>
      </c>
      <c r="BQ79" s="3">
        <f>+'Indice PondENGHO'!BP77/'Indice PondENGHO'!BP65-1</f>
        <v>1.0391699576494888</v>
      </c>
      <c r="BR79" s="10">
        <f>+'Indice PondENGHO'!BQ77/'Indice PondENGHO'!BQ65-1</f>
        <v>1.062593278292367</v>
      </c>
      <c r="BS79" s="3">
        <f>+'Indice PondENGHO'!BR77/'Indice PondENGHO'!BR65-1</f>
        <v>1.1325260252105926</v>
      </c>
      <c r="BT79" s="3">
        <f>+'Indice PondENGHO'!BS77/'Indice PondENGHO'!BS65-1</f>
        <v>1.1817513014443572</v>
      </c>
      <c r="BU79" s="3">
        <f>+'Indice PondENGHO'!BT77/'Indice PondENGHO'!BT65-1</f>
        <v>0.92512299277088461</v>
      </c>
      <c r="BV79" s="3">
        <f>+'Indice PondENGHO'!BU77/'Indice PondENGHO'!BU65-1</f>
        <v>1.0506112666605261</v>
      </c>
      <c r="BW79" s="3">
        <f>+'Indice PondENGHO'!BV77/'Indice PondENGHO'!BV65-1</f>
        <v>0.97046463249850734</v>
      </c>
      <c r="BX79" s="3">
        <f>+'Indice PondENGHO'!BW77/'Indice PondENGHO'!BW65-1</f>
        <v>0.91434451280135254</v>
      </c>
      <c r="BY79" s="3">
        <f>+'Indice PondENGHO'!BX77/'Indice PondENGHO'!BX65-1</f>
        <v>0.76194894778055877</v>
      </c>
      <c r="BZ79" s="3">
        <f>+'Indice PondENGHO'!BY77/'Indice PondENGHO'!BY65-1</f>
        <v>1.0068414215528305</v>
      </c>
      <c r="CA79" s="3">
        <f>+'Indice PondENGHO'!BZ77/'Indice PondENGHO'!BZ65-1</f>
        <v>0.9667215831733047</v>
      </c>
      <c r="CB79" s="3">
        <f>+'Indice PondENGHO'!CA77/'Indice PondENGHO'!CA65-1</f>
        <v>1.2127087470652262</v>
      </c>
      <c r="CC79" s="11">
        <f>+'Indice PondENGHO'!CB77/'Indice PondENGHO'!CB65-1</f>
        <v>1.0827755959311496</v>
      </c>
      <c r="CD79" s="3">
        <f>+'Indice PondENGHO'!CC77/'Indice PondENGHO'!CC65-1</f>
        <v>1.0415853117975877</v>
      </c>
      <c r="CE79" s="3">
        <f>+'Indice PondENGHO'!CD77/'Indice PondENGHO'!CD65-1</f>
        <v>1.0415851291230442</v>
      </c>
      <c r="CF79" s="3">
        <f>+'[3]Infla Interanual PondENGHO'!CD79</f>
        <v>1.042604438098337</v>
      </c>
      <c r="CG79" s="3"/>
      <c r="CI79" s="72">
        <f t="shared" ref="CI79" si="40">+BM79-BQ79</f>
        <v>8.3634528096161453E-3</v>
      </c>
      <c r="CJ79" s="72">
        <f t="shared" si="3"/>
        <v>8.3634528096161453E-3</v>
      </c>
      <c r="CK79" s="72">
        <f t="shared" si="9"/>
        <v>0</v>
      </c>
      <c r="CN79" s="72">
        <f>+'[3]Infla Interanual PondENGHO'!CF79</f>
        <v>8.1353774381041077E-3</v>
      </c>
      <c r="CP79" s="72">
        <f t="shared" ref="CP79:CP80" si="41">+CI79-CN79</f>
        <v>2.2807537151203761E-4</v>
      </c>
      <c r="CT79" s="73">
        <f t="shared" si="28"/>
        <v>1.047533410459105</v>
      </c>
      <c r="CU79" s="73">
        <f t="shared" si="29"/>
        <v>1.0437124740372701</v>
      </c>
      <c r="CV79" s="73">
        <f t="shared" si="30"/>
        <v>1.0428362508680502</v>
      </c>
      <c r="CW79" s="73">
        <f t="shared" si="31"/>
        <v>1.0392619932399421</v>
      </c>
      <c r="CX79" s="73">
        <f t="shared" si="32"/>
        <v>1.0391699576494888</v>
      </c>
      <c r="CY79" s="74">
        <f>+'[3]Infla Interanual PondENGHO'!BL79</f>
        <v>1.0483423484136414</v>
      </c>
      <c r="CZ79" s="74">
        <f>+'[3]Infla Interanual PondENGHO'!BM79</f>
        <v>1.0447068243239732</v>
      </c>
      <c r="DA79" s="74">
        <f>+'[3]Infla Interanual PondENGHO'!BN79</f>
        <v>1.0438971121705456</v>
      </c>
      <c r="DB79" s="74">
        <f>+'[3]Infla Interanual PondENGHO'!BO79</f>
        <v>1.0403360917013256</v>
      </c>
      <c r="DC79" s="74">
        <f>+'[3]Infla Interanual PondENGHO'!BP79</f>
        <v>1.0402069709755373</v>
      </c>
      <c r="DE79" s="3">
        <f t="shared" si="33"/>
        <v>-8.0893795453640394E-4</v>
      </c>
      <c r="DF79" s="3">
        <f t="shared" si="34"/>
        <v>-9.9435028670313841E-4</v>
      </c>
      <c r="DG79" s="3">
        <f t="shared" si="35"/>
        <v>-1.0608613024953861E-3</v>
      </c>
      <c r="DH79" s="3">
        <f t="shared" si="36"/>
        <v>-1.0740984613835103E-3</v>
      </c>
      <c r="DI79" s="3">
        <f t="shared" si="37"/>
        <v>-1.0370133260484415E-3</v>
      </c>
      <c r="DJ79" s="3">
        <f t="shared" si="38"/>
        <v>-1.0193089752927875E-3</v>
      </c>
    </row>
    <row r="80" spans="1:114" x14ac:dyDescent="0.25">
      <c r="A80" s="2">
        <f t="shared" si="22"/>
        <v>45017</v>
      </c>
      <c r="B80" s="1">
        <f t="shared" si="24"/>
        <v>4</v>
      </c>
      <c r="C80" s="1">
        <f t="shared" ref="C80" si="42">+IF(B80=1,C79+1,C79)</f>
        <v>2023</v>
      </c>
      <c r="D80" s="10">
        <f>+'Indice PondENGHO'!D78/'Indice PondENGHO'!D66-1</f>
        <v>1.1298952830647662</v>
      </c>
      <c r="E80" s="3">
        <f>+'Indice PondENGHO'!E78/'Indice PondENGHO'!E66-1</f>
        <v>1.1481080299065005</v>
      </c>
      <c r="F80" s="3">
        <f>+'Indice PondENGHO'!F78/'Indice PondENGHO'!F66-1</f>
        <v>1.1908046643833856</v>
      </c>
      <c r="G80" s="3">
        <f>+'Indice PondENGHO'!G78/'Indice PondENGHO'!G66-1</f>
        <v>0.9455010514460962</v>
      </c>
      <c r="H80" s="3">
        <f>+'Indice PondENGHO'!H78/'Indice PondENGHO'!H66-1</f>
        <v>1.1192723516452912</v>
      </c>
      <c r="I80" s="3">
        <f>+'Indice PondENGHO'!I78/'Indice PondENGHO'!I66-1</f>
        <v>0.96718251603226424</v>
      </c>
      <c r="J80" s="3">
        <f>+'Indice PondENGHO'!J78/'Indice PondENGHO'!J66-1</f>
        <v>0.93797994736243773</v>
      </c>
      <c r="K80" s="3">
        <f>+'Indice PondENGHO'!K78/'Indice PondENGHO'!K66-1</f>
        <v>0.8097437920671402</v>
      </c>
      <c r="L80" s="3">
        <f>+'Indice PondENGHO'!L78/'Indice PondENGHO'!L66-1</f>
        <v>1.0570274871951932</v>
      </c>
      <c r="M80" s="3">
        <f>+'Indice PondENGHO'!M78/'Indice PondENGHO'!M66-1</f>
        <v>0.951471627424751</v>
      </c>
      <c r="N80" s="3">
        <f>+'Indice PondENGHO'!N78/'Indice PondENGHO'!N66-1</f>
        <v>1.279641383316001</v>
      </c>
      <c r="O80" s="11">
        <f>+'Indice PondENGHO'!O78/'Indice PondENGHO'!O66-1</f>
        <v>1.1066009887647632</v>
      </c>
      <c r="P80" s="10">
        <f>+'Indice PondENGHO'!P78/'Indice PondENGHO'!P66-1</f>
        <v>1.1380206959044532</v>
      </c>
      <c r="Q80" s="3">
        <f>+'Indice PondENGHO'!Q78/'Indice PondENGHO'!Q66-1</f>
        <v>1.1434342489213676</v>
      </c>
      <c r="R80" s="3">
        <f>+'Indice PondENGHO'!R78/'Indice PondENGHO'!R66-1</f>
        <v>1.1923482363319478</v>
      </c>
      <c r="S80" s="3">
        <f>+'Indice PondENGHO'!S78/'Indice PondENGHO'!S66-1</f>
        <v>0.9451623188748095</v>
      </c>
      <c r="T80" s="3">
        <f>+'Indice PondENGHO'!T78/'Indice PondENGHO'!T66-1</f>
        <v>1.1157328608345987</v>
      </c>
      <c r="U80" s="3">
        <f>+'Indice PondENGHO'!U78/'Indice PondENGHO'!U66-1</f>
        <v>0.97024062452988158</v>
      </c>
      <c r="V80" s="3">
        <f>+'Indice PondENGHO'!V78/'Indice PondENGHO'!V66-1</f>
        <v>0.9362572243045959</v>
      </c>
      <c r="W80" s="3">
        <f>+'Indice PondENGHO'!W78/'Indice PondENGHO'!W66-1</f>
        <v>0.80689035586306712</v>
      </c>
      <c r="X80" s="3">
        <f>+'Indice PondENGHO'!X78/'Indice PondENGHO'!X66-1</f>
        <v>1.0555388113787592</v>
      </c>
      <c r="Y80" s="3">
        <f>+'Indice PondENGHO'!Y78/'Indice PondENGHO'!Y66-1</f>
        <v>0.97582463168984912</v>
      </c>
      <c r="Z80" s="3">
        <f>+'Indice PondENGHO'!Z78/'Indice PondENGHO'!Z66-1</f>
        <v>1.2727804901507898</v>
      </c>
      <c r="AA80" s="11">
        <f>+'Indice PondENGHO'!AA78/'Indice PondENGHO'!AA66-1</f>
        <v>1.1078150105639395</v>
      </c>
      <c r="AB80" s="10">
        <f>+'Indice PondENGHO'!AB78/'Indice PondENGHO'!AB66-1</f>
        <v>1.1446362363165217</v>
      </c>
      <c r="AC80" s="3">
        <f>+'Indice PondENGHO'!AC78/'Indice PondENGHO'!AC66-1</f>
        <v>1.1419547488005399</v>
      </c>
      <c r="AD80" s="3">
        <f>+'Indice PondENGHO'!AD78/'Indice PondENGHO'!AD66-1</f>
        <v>1.1935055691866054</v>
      </c>
      <c r="AE80" s="3">
        <f>+'Indice PondENGHO'!AE78/'Indice PondENGHO'!AE66-1</f>
        <v>0.94380562243158539</v>
      </c>
      <c r="AF80" s="3">
        <f>+'Indice PondENGHO'!AF78/'Indice PondENGHO'!AF66-1</f>
        <v>1.1122707910197485</v>
      </c>
      <c r="AG80" s="3">
        <f>+'Indice PondENGHO'!AG78/'Indice PondENGHO'!AG66-1</f>
        <v>0.97232784593529153</v>
      </c>
      <c r="AH80" s="3">
        <f>+'Indice PondENGHO'!AH78/'Indice PondENGHO'!AH66-1</f>
        <v>0.93657898256246308</v>
      </c>
      <c r="AI80" s="3">
        <f>+'Indice PondENGHO'!AI78/'Indice PondENGHO'!AI66-1</f>
        <v>0.80422246034972944</v>
      </c>
      <c r="AJ80" s="3">
        <f>+'Indice PondENGHO'!AJ78/'Indice PondENGHO'!AJ66-1</f>
        <v>1.0543738185930196</v>
      </c>
      <c r="AK80" s="3">
        <f>+'Indice PondENGHO'!AK78/'Indice PondENGHO'!AK66-1</f>
        <v>0.98199457546177937</v>
      </c>
      <c r="AL80" s="3">
        <f>+'Indice PondENGHO'!AL78/'Indice PondENGHO'!AL66-1</f>
        <v>1.2660028295783601</v>
      </c>
      <c r="AM80" s="11">
        <f>+'Indice PondENGHO'!AM78/'Indice PondENGHO'!AM66-1</f>
        <v>1.1084577573858954</v>
      </c>
      <c r="AN80" s="10">
        <f>+'Indice PondENGHO'!AN78/'Indice PondENGHO'!AN66-1</f>
        <v>1.1484642693261686</v>
      </c>
      <c r="AO80" s="3">
        <f>+'Indice PondENGHO'!AO78/'Indice PondENGHO'!AO66-1</f>
        <v>1.1406332506264505</v>
      </c>
      <c r="AP80" s="3">
        <f>+'Indice PondENGHO'!AP78/'Indice PondENGHO'!AP66-1</f>
        <v>1.1946837243986863</v>
      </c>
      <c r="AQ80" s="3">
        <f>+'Indice PondENGHO'!AQ78/'Indice PondENGHO'!AQ66-1</f>
        <v>0.94127206532039054</v>
      </c>
      <c r="AR80" s="3">
        <f>+'Indice PondENGHO'!AR78/'Indice PondENGHO'!AR66-1</f>
        <v>1.1112410272577571</v>
      </c>
      <c r="AS80" s="3">
        <f>+'Indice PondENGHO'!AS78/'Indice PondENGHO'!AS66-1</f>
        <v>0.97394914530116639</v>
      </c>
      <c r="AT80" s="3">
        <f>+'Indice PondENGHO'!AT78/'Indice PondENGHO'!AT66-1</f>
        <v>0.93451319374470576</v>
      </c>
      <c r="AU80" s="3">
        <f>+'Indice PondENGHO'!AU78/'Indice PondENGHO'!AU66-1</f>
        <v>0.80232249163403901</v>
      </c>
      <c r="AV80" s="3">
        <f>+'Indice PondENGHO'!AV78/'Indice PondENGHO'!AV66-1</f>
        <v>1.0530673940962401</v>
      </c>
      <c r="AW80" s="3">
        <f>+'Indice PondENGHO'!AW78/'Indice PondENGHO'!AW66-1</f>
        <v>0.9819790360811167</v>
      </c>
      <c r="AX80" s="3">
        <f>+'Indice PondENGHO'!AX78/'Indice PondENGHO'!AX66-1</f>
        <v>1.26245801526197</v>
      </c>
      <c r="AY80" s="11">
        <f>+'Indice PondENGHO'!AY78/'Indice PondENGHO'!AY66-1</f>
        <v>1.1099599050888074</v>
      </c>
      <c r="AZ80" s="10">
        <f>+'Indice PondENGHO'!AZ78/'Indice PondENGHO'!AZ66-1</f>
        <v>1.1554020164598389</v>
      </c>
      <c r="BA80" s="3">
        <f>+'Indice PondENGHO'!BA78/'Indice PondENGHO'!BA66-1</f>
        <v>1.1380886117947675</v>
      </c>
      <c r="BB80" s="3">
        <f>+'Indice PondENGHO'!BB78/'Indice PondENGHO'!BB66-1</f>
        <v>1.1962529629330989</v>
      </c>
      <c r="BC80" s="3">
        <f>+'Indice PondENGHO'!BC78/'Indice PondENGHO'!BC66-1</f>
        <v>0.94514671269589123</v>
      </c>
      <c r="BD80" s="3">
        <f>+'Indice PondENGHO'!BD78/'Indice PondENGHO'!BD66-1</f>
        <v>1.109747842526041</v>
      </c>
      <c r="BE80" s="3">
        <f>+'Indice PondENGHO'!BE78/'Indice PondENGHO'!BE66-1</f>
        <v>0.97649605344657786</v>
      </c>
      <c r="BF80" s="3">
        <f>+'Indice PondENGHO'!BF78/'Indice PondENGHO'!BF66-1</f>
        <v>0.93286355051992298</v>
      </c>
      <c r="BG80" s="3">
        <f>+'Indice PondENGHO'!BG78/'Indice PondENGHO'!BG66-1</f>
        <v>0.79771513481594281</v>
      </c>
      <c r="BH80" s="3">
        <f>+'Indice PondENGHO'!BH78/'Indice PondENGHO'!BH66-1</f>
        <v>1.0500046151197977</v>
      </c>
      <c r="BI80" s="3">
        <f>+'Indice PondENGHO'!BI78/'Indice PondENGHO'!BI66-1</f>
        <v>0.99511646084945404</v>
      </c>
      <c r="BJ80" s="3">
        <f>+'Indice PondENGHO'!BJ78/'Indice PondENGHO'!BJ66-1</f>
        <v>1.2560624796504447</v>
      </c>
      <c r="BK80" s="11">
        <f>+'Indice PondENGHO'!BK78/'Indice PondENGHO'!BK66-1</f>
        <v>1.1137453577894574</v>
      </c>
      <c r="BL80" s="2">
        <f t="shared" ref="BL80" si="43">+A80</f>
        <v>45017</v>
      </c>
      <c r="BM80" s="3">
        <f>+'Indice PondENGHO'!BL78/'Indice PondENGHO'!BL66-1</f>
        <v>1.0943464510230743</v>
      </c>
      <c r="BN80" s="3">
        <f>+'Indice PondENGHO'!BM78/'Indice PondENGHO'!BM66-1</f>
        <v>1.0888933586726597</v>
      </c>
      <c r="BO80" s="3">
        <f>+'Indice PondENGHO'!BN78/'Indice PondENGHO'!BN66-1</f>
        <v>1.0876128021121847</v>
      </c>
      <c r="BP80" s="3">
        <f>+'Indice PondENGHO'!BO78/'Indice PondENGHO'!BO66-1</f>
        <v>1.0823387826247659</v>
      </c>
      <c r="BQ80" s="3">
        <f>+'Indice PondENGHO'!BP78/'Indice PondENGHO'!BP66-1</f>
        <v>1.0804947986785614</v>
      </c>
      <c r="BR80" s="10">
        <f>+'Indice PondENGHO'!BQ78/'Indice PondENGHO'!BQ66-1</f>
        <v>1.1439218312030182</v>
      </c>
      <c r="BS80" s="3">
        <f>+'Indice PondENGHO'!BR78/'Indice PondENGHO'!BR66-1</f>
        <v>1.1416133958593981</v>
      </c>
      <c r="BT80" s="3">
        <f>+'Indice PondENGHO'!BS78/'Indice PondENGHO'!BS66-1</f>
        <v>1.1940014177646483</v>
      </c>
      <c r="BU80" s="3">
        <f>+'Indice PondENGHO'!BT78/'Indice PondENGHO'!BT66-1</f>
        <v>0.94411102593001361</v>
      </c>
      <c r="BV80" s="3">
        <f>+'Indice PondENGHO'!BU78/'Indice PondENGHO'!BU66-1</f>
        <v>1.1120543740269406</v>
      </c>
      <c r="BW80" s="3">
        <f>+'Indice PondENGHO'!BV78/'Indice PondENGHO'!BV66-1</f>
        <v>0.97373485385366121</v>
      </c>
      <c r="BX80" s="3">
        <f>+'Indice PondENGHO'!BW78/'Indice PondENGHO'!BW66-1</f>
        <v>0.93481324999690552</v>
      </c>
      <c r="BY80" s="3">
        <f>+'Indice PondENGHO'!BX78/'Indice PondENGHO'!BX66-1</f>
        <v>0.80299793167838196</v>
      </c>
      <c r="BZ80" s="3">
        <f>+'Indice PondENGHO'!BY78/'Indice PondENGHO'!BY66-1</f>
        <v>1.0529099022744033</v>
      </c>
      <c r="CA80" s="3">
        <f>+'Indice PondENGHO'!BZ78/'Indice PondENGHO'!BZ66-1</f>
        <v>0.98455890018263847</v>
      </c>
      <c r="CB80" s="3">
        <f>+'Indice PondENGHO'!CA78/'Indice PondENGHO'!CA66-1</f>
        <v>1.2630965974063919</v>
      </c>
      <c r="CC80" s="11">
        <f>+'Indice PondENGHO'!CB78/'Indice PondENGHO'!CB66-1</f>
        <v>1.110481127035817</v>
      </c>
      <c r="CD80" s="3">
        <f>+'Indice PondENGHO'!CC78/'Indice PondENGHO'!CC66-1</f>
        <v>1.085194481125459</v>
      </c>
      <c r="CE80" s="3">
        <f>+'Indice PondENGHO'!CD78/'Indice PondENGHO'!CD66-1</f>
        <v>1.0851943087005029</v>
      </c>
      <c r="CF80" s="3">
        <f>+'[3]Infla Interanual PondENGHO'!CD80</f>
        <v>1.0875433395922207</v>
      </c>
      <c r="CI80" s="72">
        <f t="shared" ref="CI80" si="44">+BM80-BQ80</f>
        <v>1.385165234451291E-2</v>
      </c>
      <c r="CJ80" s="72">
        <f t="shared" si="3"/>
        <v>1.385165234451291E-2</v>
      </c>
      <c r="CK80" s="72">
        <f t="shared" si="9"/>
        <v>0</v>
      </c>
      <c r="CL80" s="72"/>
      <c r="CM80" s="72"/>
      <c r="CN80" s="72">
        <f>+'[3]Infla Interanual PondENGHO'!CF80</f>
        <v>1.3712622950756259E-2</v>
      </c>
      <c r="CO80" s="72"/>
      <c r="CP80" s="72">
        <f t="shared" si="41"/>
        <v>1.3902939375665113E-4</v>
      </c>
      <c r="CT80" s="73">
        <f t="shared" si="28"/>
        <v>1.0943464510230743</v>
      </c>
      <c r="CU80" s="73">
        <f t="shared" si="29"/>
        <v>1.0888933586726597</v>
      </c>
      <c r="CV80" s="73">
        <f t="shared" si="30"/>
        <v>1.0876128021121847</v>
      </c>
      <c r="CW80" s="73">
        <f t="shared" si="31"/>
        <v>1.0823387826247659</v>
      </c>
      <c r="CX80" s="73">
        <f t="shared" si="32"/>
        <v>1.0804947986785614</v>
      </c>
      <c r="CY80" s="74">
        <f>+'[3]Infla Interanual PondENGHO'!BL80</f>
        <v>1.096506915247744</v>
      </c>
      <c r="CZ80" s="74">
        <f>+'[3]Infla Interanual PondENGHO'!BM80</f>
        <v>1.0912353478240733</v>
      </c>
      <c r="DA80" s="74">
        <f>+'[3]Infla Interanual PondENGHO'!BN80</f>
        <v>1.0900391903981408</v>
      </c>
      <c r="DB80" s="74">
        <f>+'[3]Infla Interanual PondENGHO'!BO80</f>
        <v>1.0847684039162488</v>
      </c>
      <c r="DC80" s="74">
        <f>+'[3]Infla Interanual PondENGHO'!BP80</f>
        <v>1.0827942922969878</v>
      </c>
      <c r="DE80" s="3">
        <f t="shared" si="33"/>
        <v>-2.1604642246697559E-3</v>
      </c>
      <c r="DF80" s="3">
        <f t="shared" si="34"/>
        <v>-2.3419891514135927E-3</v>
      </c>
      <c r="DG80" s="3">
        <f t="shared" si="35"/>
        <v>-2.4263882859560937E-3</v>
      </c>
      <c r="DH80" s="3">
        <f t="shared" si="36"/>
        <v>-2.4296212914829418E-3</v>
      </c>
      <c r="DI80" s="3">
        <f t="shared" si="37"/>
        <v>-2.299493618426407E-3</v>
      </c>
      <c r="DJ80" s="3">
        <f t="shared" si="38"/>
        <v>-2.3490308917177849E-3</v>
      </c>
    </row>
    <row r="81" spans="1:114" x14ac:dyDescent="0.25">
      <c r="A81" s="2">
        <f t="shared" ref="A81" si="45">+DATE(C81,B81,1)</f>
        <v>45047</v>
      </c>
      <c r="B81" s="1">
        <f t="shared" si="24"/>
        <v>5</v>
      </c>
      <c r="C81" s="1">
        <f t="shared" ref="C81" si="46">+IF(B81=1,C80+1,C80)</f>
        <v>2023</v>
      </c>
      <c r="D81" s="10">
        <f>+'Indice PondENGHO'!D79/'Indice PondENGHO'!D67-1</f>
        <v>1.1622077987575081</v>
      </c>
      <c r="E81" s="3">
        <f>+'Indice PondENGHO'!E79/'Indice PondENGHO'!E67-1</f>
        <v>1.2019400117045835</v>
      </c>
      <c r="F81" s="3">
        <f>+'Indice PondENGHO'!F79/'Indice PondENGHO'!F67-1</f>
        <v>1.2266694397550242</v>
      </c>
      <c r="G81" s="3">
        <f>+'Indice PondENGHO'!G79/'Indice PondENGHO'!G67-1</f>
        <v>1.0885148367044497</v>
      </c>
      <c r="H81" s="3">
        <f>+'Indice PondENGHO'!H79/'Indice PondENGHO'!H67-1</f>
        <v>1.1894335635395406</v>
      </c>
      <c r="I81" s="3">
        <f>+'Indice PondENGHO'!I79/'Indice PondENGHO'!I67-1</f>
        <v>1.0261429623546796</v>
      </c>
      <c r="J81" s="3">
        <f>+'Indice PondENGHO'!J79/'Indice PondENGHO'!J67-1</f>
        <v>0.96434152617572066</v>
      </c>
      <c r="K81" s="3">
        <f>+'Indice PondENGHO'!K79/'Indice PondENGHO'!K67-1</f>
        <v>0.8716163808763091</v>
      </c>
      <c r="L81" s="3">
        <f>+'Indice PondENGHO'!L79/'Indice PondENGHO'!L67-1</f>
        <v>1.1053766865684849</v>
      </c>
      <c r="M81" s="3">
        <f>+'Indice PondENGHO'!M79/'Indice PondENGHO'!M67-1</f>
        <v>0.97939708742874299</v>
      </c>
      <c r="N81" s="3">
        <f>+'Indice PondENGHO'!N79/'Indice PondENGHO'!N67-1</f>
        <v>1.3491333805956245</v>
      </c>
      <c r="O81" s="11">
        <f>+'Indice PondENGHO'!O79/'Indice PondENGHO'!O67-1</f>
        <v>1.1590642484469016</v>
      </c>
      <c r="P81" s="10">
        <f>+'Indice PondENGHO'!P79/'Indice PondENGHO'!P67-1</f>
        <v>1.1695724532074796</v>
      </c>
      <c r="Q81" s="3">
        <f>+'Indice PondENGHO'!Q79/'Indice PondENGHO'!Q67-1</f>
        <v>1.1994119013569353</v>
      </c>
      <c r="R81" s="3">
        <f>+'Indice PondENGHO'!R79/'Indice PondENGHO'!R67-1</f>
        <v>1.2257233921363881</v>
      </c>
      <c r="S81" s="3">
        <f>+'Indice PondENGHO'!S79/'Indice PondENGHO'!S67-1</f>
        <v>1.0969682158368927</v>
      </c>
      <c r="T81" s="3">
        <f>+'Indice PondENGHO'!T79/'Indice PondENGHO'!T67-1</f>
        <v>1.1849046306032007</v>
      </c>
      <c r="U81" s="3">
        <f>+'Indice PondENGHO'!U79/'Indice PondENGHO'!U67-1</f>
        <v>1.0261940227831556</v>
      </c>
      <c r="V81" s="3">
        <f>+'Indice PondENGHO'!V79/'Indice PondENGHO'!V67-1</f>
        <v>0.96520832203130147</v>
      </c>
      <c r="W81" s="3">
        <f>+'Indice PondENGHO'!W79/'Indice PondENGHO'!W67-1</f>
        <v>0.86872793558622297</v>
      </c>
      <c r="X81" s="3">
        <f>+'Indice PondENGHO'!X79/'Indice PondENGHO'!X67-1</f>
        <v>1.1107643368284479</v>
      </c>
      <c r="Y81" s="3">
        <f>+'Indice PondENGHO'!Y79/'Indice PondENGHO'!Y67-1</f>
        <v>1.0030727429624275</v>
      </c>
      <c r="Z81" s="3">
        <f>+'Indice PondENGHO'!Z79/'Indice PondENGHO'!Z67-1</f>
        <v>1.3457896397951989</v>
      </c>
      <c r="AA81" s="11">
        <f>+'Indice PondENGHO'!AA79/'Indice PondENGHO'!AA67-1</f>
        <v>1.1591141475598756</v>
      </c>
      <c r="AB81" s="10">
        <f>+'Indice PondENGHO'!AB79/'Indice PondENGHO'!AB67-1</f>
        <v>1.1745827555215063</v>
      </c>
      <c r="AC81" s="3">
        <f>+'Indice PondENGHO'!AC79/'Indice PondENGHO'!AC67-1</f>
        <v>1.200246285838193</v>
      </c>
      <c r="AD81" s="3">
        <f>+'Indice PondENGHO'!AD79/'Indice PondENGHO'!AD67-1</f>
        <v>1.2256576673219444</v>
      </c>
      <c r="AE81" s="3">
        <f>+'Indice PondENGHO'!AE79/'Indice PondENGHO'!AE67-1</f>
        <v>1.1006278687222819</v>
      </c>
      <c r="AF81" s="3">
        <f>+'Indice PondENGHO'!AF79/'Indice PondENGHO'!AF67-1</f>
        <v>1.1810777321020192</v>
      </c>
      <c r="AG81" s="3">
        <f>+'Indice PondENGHO'!AG79/'Indice PondENGHO'!AG67-1</f>
        <v>1.0265928163156319</v>
      </c>
      <c r="AH81" s="3">
        <f>+'Indice PondENGHO'!AH79/'Indice PondENGHO'!AH67-1</f>
        <v>0.96702233884796085</v>
      </c>
      <c r="AI81" s="3">
        <f>+'Indice PondENGHO'!AI79/'Indice PondENGHO'!AI67-1</f>
        <v>0.86676487116341328</v>
      </c>
      <c r="AJ81" s="3">
        <f>+'Indice PondENGHO'!AJ79/'Indice PondENGHO'!AJ67-1</f>
        <v>1.1126468582966251</v>
      </c>
      <c r="AK81" s="3">
        <f>+'Indice PondENGHO'!AK79/'Indice PondENGHO'!AK67-1</f>
        <v>1.0099499207098783</v>
      </c>
      <c r="AL81" s="3">
        <f>+'Indice PondENGHO'!AL79/'Indice PondENGHO'!AL67-1</f>
        <v>1.3450675657576521</v>
      </c>
      <c r="AM81" s="11">
        <f>+'Indice PondENGHO'!AM79/'Indice PondENGHO'!AM67-1</f>
        <v>1.1593759506348094</v>
      </c>
      <c r="AN81" s="10">
        <f>+'Indice PondENGHO'!AN79/'Indice PondENGHO'!AN67-1</f>
        <v>1.1774977268747584</v>
      </c>
      <c r="AO81" s="3">
        <f>+'Indice PondENGHO'!AO79/'Indice PondENGHO'!AO67-1</f>
        <v>1.1991531185913793</v>
      </c>
      <c r="AP81" s="3">
        <f>+'Indice PondENGHO'!AP79/'Indice PondENGHO'!AP67-1</f>
        <v>1.2286338016268488</v>
      </c>
      <c r="AQ81" s="3">
        <f>+'Indice PondENGHO'!AQ79/'Indice PondENGHO'!AQ67-1</f>
        <v>1.0988560946909249</v>
      </c>
      <c r="AR81" s="3">
        <f>+'Indice PondENGHO'!AR79/'Indice PondENGHO'!AR67-1</f>
        <v>1.1799939291058545</v>
      </c>
      <c r="AS81" s="3">
        <f>+'Indice PondENGHO'!AS79/'Indice PondENGHO'!AS67-1</f>
        <v>1.0249309532843691</v>
      </c>
      <c r="AT81" s="3">
        <f>+'Indice PondENGHO'!AT79/'Indice PondENGHO'!AT67-1</f>
        <v>0.96861755010888118</v>
      </c>
      <c r="AU81" s="3">
        <f>+'Indice PondENGHO'!AU79/'Indice PondENGHO'!AU67-1</f>
        <v>0.86518728595002936</v>
      </c>
      <c r="AV81" s="3">
        <f>+'Indice PondENGHO'!AV79/'Indice PondENGHO'!AV67-1</f>
        <v>1.1171164713068955</v>
      </c>
      <c r="AW81" s="3">
        <f>+'Indice PondENGHO'!AW79/'Indice PondENGHO'!AW67-1</f>
        <v>1.0090557039328782</v>
      </c>
      <c r="AX81" s="3">
        <f>+'Indice PondENGHO'!AX79/'Indice PondENGHO'!AX67-1</f>
        <v>1.3425988252970247</v>
      </c>
      <c r="AY81" s="11">
        <f>+'Indice PondENGHO'!AY79/'Indice PondENGHO'!AY67-1</f>
        <v>1.1602643898863998</v>
      </c>
      <c r="AZ81" s="10">
        <f>+'Indice PondENGHO'!AZ79/'Indice PondENGHO'!AZ67-1</f>
        <v>1.1836227756037281</v>
      </c>
      <c r="BA81" s="3">
        <f>+'Indice PondENGHO'!BA79/'Indice PondENGHO'!BA67-1</f>
        <v>1.1968382438389007</v>
      </c>
      <c r="BB81" s="3">
        <f>+'Indice PondENGHO'!BB79/'Indice PondENGHO'!BB67-1</f>
        <v>1.231993483516427</v>
      </c>
      <c r="BC81" s="3">
        <f>+'Indice PondENGHO'!BC79/'Indice PondENGHO'!BC67-1</f>
        <v>1.1042988213521605</v>
      </c>
      <c r="BD81" s="3">
        <f>+'Indice PondENGHO'!BD79/'Indice PondENGHO'!BD67-1</f>
        <v>1.1775329390543763</v>
      </c>
      <c r="BE81" s="3">
        <f>+'Indice PondENGHO'!BE79/'Indice PondENGHO'!BE67-1</f>
        <v>1.0239010085421008</v>
      </c>
      <c r="BF81" s="3">
        <f>+'Indice PondENGHO'!BF79/'Indice PondENGHO'!BF67-1</f>
        <v>0.97059779729830775</v>
      </c>
      <c r="BG81" s="3">
        <f>+'Indice PondENGHO'!BG79/'Indice PondENGHO'!BG67-1</f>
        <v>0.8606393229764393</v>
      </c>
      <c r="BH81" s="3">
        <f>+'Indice PondENGHO'!BH79/'Indice PondENGHO'!BH67-1</f>
        <v>1.1210062866767125</v>
      </c>
      <c r="BI81" s="3">
        <f>+'Indice PondENGHO'!BI79/'Indice PondENGHO'!BI67-1</f>
        <v>1.020322345544415</v>
      </c>
      <c r="BJ81" s="3">
        <f>+'Indice PondENGHO'!BJ79/'Indice PondENGHO'!BJ67-1</f>
        <v>1.3400012194143396</v>
      </c>
      <c r="BK81" s="11">
        <f>+'Indice PondENGHO'!BK79/'Indice PondENGHO'!BK67-1</f>
        <v>1.1642103233816754</v>
      </c>
      <c r="BL81" s="2">
        <f t="shared" ref="BL81" si="47">+A81</f>
        <v>45047</v>
      </c>
      <c r="BM81" s="3">
        <f>+'Indice PondENGHO'!BL79/'Indice PondENGHO'!BL67-1</f>
        <v>1.1427129511140857</v>
      </c>
      <c r="BN81" s="3">
        <f>+'Indice PondENGHO'!BM79/'Indice PondENGHO'!BM67-1</f>
        <v>1.1396890637300627</v>
      </c>
      <c r="BO81" s="3">
        <f>+'Indice PondENGHO'!BN79/'Indice PondENGHO'!BN67-1</f>
        <v>1.1395415883484259</v>
      </c>
      <c r="BP81" s="3">
        <f>+'Indice PondENGHO'!BO79/'Indice PondENGHO'!BO67-1</f>
        <v>1.1358435023977793</v>
      </c>
      <c r="BQ81" s="3">
        <f>+'Indice PondENGHO'!BP79/'Indice PondENGHO'!BP67-1</f>
        <v>1.1381066821768742</v>
      </c>
      <c r="BR81" s="10">
        <f>+'Indice PondENGHO'!BQ79/'Indice PondENGHO'!BQ67-1</f>
        <v>1.1740215222443098</v>
      </c>
      <c r="BS81" s="3">
        <f>+'Indice PondENGHO'!BR79/'Indice PondENGHO'!BR67-1</f>
        <v>1.1990600128949067</v>
      </c>
      <c r="BT81" s="3">
        <f>+'Indice PondENGHO'!BS79/'Indice PondENGHO'!BS67-1</f>
        <v>1.2283010145388213</v>
      </c>
      <c r="BU81" s="3">
        <f>+'Indice PondENGHO'!BT79/'Indice PondENGHO'!BT67-1</f>
        <v>1.0994163788298503</v>
      </c>
      <c r="BV81" s="3">
        <f>+'Indice PondENGHO'!BU79/'Indice PondENGHO'!BU67-1</f>
        <v>1.1805899737473342</v>
      </c>
      <c r="BW81" s="3">
        <f>+'Indice PondENGHO'!BV79/'Indice PondENGHO'!BV67-1</f>
        <v>1.0250406370971543</v>
      </c>
      <c r="BX81" s="3">
        <f>+'Indice PondENGHO'!BW79/'Indice PondENGHO'!BW67-1</f>
        <v>0.96820234801465643</v>
      </c>
      <c r="BY81" s="3">
        <f>+'Indice PondENGHO'!BX79/'Indice PondENGHO'!BX67-1</f>
        <v>0.86552796332285498</v>
      </c>
      <c r="BZ81" s="3">
        <f>+'Indice PondENGHO'!BY79/'Indice PondENGHO'!BY67-1</f>
        <v>1.1156968919082946</v>
      </c>
      <c r="CA81" s="3">
        <f>+'Indice PondENGHO'!BZ79/'Indice PondENGHO'!BZ67-1</f>
        <v>1.0111213181361478</v>
      </c>
      <c r="CB81" s="3">
        <f>+'Indice PondENGHO'!CA79/'Indice PondENGHO'!CA67-1</f>
        <v>1.3428653993096491</v>
      </c>
      <c r="CC81" s="11">
        <f>+'Indice PondENGHO'!CB79/'Indice PondENGHO'!CB67-1</f>
        <v>1.1612985248892156</v>
      </c>
      <c r="CD81" s="3">
        <f>+'Indice PondENGHO'!CC79/'Indice PondENGHO'!CC67-1</f>
        <v>1.138675387828513</v>
      </c>
      <c r="CE81" s="3">
        <f>+'Indice PondENGHO'!CD79/'Indice PondENGHO'!CD67-1</f>
        <v>1.138675387828513</v>
      </c>
      <c r="CF81" s="3">
        <f>+'[3]Infla Interanual PondENGHO'!CD81</f>
        <v>1.1409760017784314</v>
      </c>
      <c r="CI81" s="72">
        <f t="shared" ref="CI81" si="48">+BM81-BQ81</f>
        <v>4.6062689372114995E-3</v>
      </c>
      <c r="CJ81" s="72">
        <f t="shared" si="3"/>
        <v>4.6062689372114995E-3</v>
      </c>
      <c r="CK81" s="72">
        <f t="shared" si="9"/>
        <v>0</v>
      </c>
      <c r="CL81" s="72"/>
      <c r="CM81" s="72"/>
      <c r="CN81" s="72">
        <f>+'[3]Infla Interanual PondENGHO'!CF81</f>
        <v>4.1599483714440666E-3</v>
      </c>
      <c r="CO81" s="72"/>
      <c r="CP81" s="72">
        <f t="shared" ref="CP81" si="49">+CI81-CN81</f>
        <v>4.4632056576743295E-4</v>
      </c>
      <c r="CT81" s="73">
        <f t="shared" ref="CT81" si="50">+BM81</f>
        <v>1.1427129511140857</v>
      </c>
      <c r="CU81" s="73">
        <f t="shared" ref="CU81" si="51">+BN81</f>
        <v>1.1396890637300627</v>
      </c>
      <c r="CV81" s="73">
        <f t="shared" ref="CV81" si="52">+BO81</f>
        <v>1.1395415883484259</v>
      </c>
      <c r="CW81" s="73">
        <f t="shared" ref="CW81" si="53">+BP81</f>
        <v>1.1358435023977793</v>
      </c>
      <c r="CX81" s="73">
        <f t="shared" ref="CX81" si="54">+BQ81</f>
        <v>1.1381066821768742</v>
      </c>
      <c r="CY81" s="74">
        <f>+'[3]Infla Interanual PondENGHO'!BL81</f>
        <v>1.1446197030982432</v>
      </c>
      <c r="CZ81" s="74">
        <f>+'[3]Infla Interanual PondENGHO'!BM81</f>
        <v>1.1419203999552674</v>
      </c>
      <c r="DA81" s="74">
        <f>+'[3]Infla Interanual PondENGHO'!BN81</f>
        <v>1.1419405498922179</v>
      </c>
      <c r="DB81" s="74">
        <f>+'[3]Infla Interanual PondENGHO'!BO81</f>
        <v>1.1382529412840956</v>
      </c>
      <c r="DC81" s="74">
        <f>+'[3]Infla Interanual PondENGHO'!BP81</f>
        <v>1.1404597547267992</v>
      </c>
      <c r="DE81" s="3">
        <f t="shared" ref="DE81" si="55">+CT81-CY81</f>
        <v>-1.9067519841575731E-3</v>
      </c>
      <c r="DF81" s="3">
        <f t="shared" ref="DF81" si="56">+CU81-CZ81</f>
        <v>-2.2313362252046609E-3</v>
      </c>
      <c r="DG81" s="3">
        <f t="shared" ref="DG81" si="57">+CV81-DA81</f>
        <v>-2.3989615437920442E-3</v>
      </c>
      <c r="DH81" s="3">
        <f t="shared" ref="DH81" si="58">+CW81-DB81</f>
        <v>-2.4094388863162841E-3</v>
      </c>
      <c r="DI81" s="3">
        <f t="shared" ref="DI81" si="59">+CX81-DC81</f>
        <v>-2.353072549925006E-3</v>
      </c>
      <c r="DJ81" s="3">
        <f t="shared" ref="DJ81" si="60">+CE81-CF81</f>
        <v>-2.3006139499184286E-3</v>
      </c>
    </row>
    <row r="82" spans="1:114" x14ac:dyDescent="0.25">
      <c r="A82" s="2">
        <f t="shared" ref="A82" si="61">+DATE(C82,B82,1)</f>
        <v>45078</v>
      </c>
      <c r="B82" s="1">
        <f t="shared" si="24"/>
        <v>6</v>
      </c>
      <c r="C82" s="1">
        <f t="shared" ref="C82" si="62">+IF(B82=1,C81+1,C81)</f>
        <v>2023</v>
      </c>
      <c r="D82" s="10">
        <f>+'Indice PondENGHO'!D80/'Indice PondENGHO'!D68-1</f>
        <v>1.1610200152399006</v>
      </c>
      <c r="E82" s="3">
        <f>+'Indice PondENGHO'!E80/'Indice PondENGHO'!E68-1</f>
        <v>1.1596516861463075</v>
      </c>
      <c r="F82" s="3">
        <f>+'Indice PondENGHO'!F80/'Indice PondENGHO'!F68-1</f>
        <v>1.2103779990116532</v>
      </c>
      <c r="G82" s="3">
        <f>+'Indice PondENGHO'!G80/'Indice PondENGHO'!G68-1</f>
        <v>1.1441001291926134</v>
      </c>
      <c r="H82" s="3">
        <f>+'Indice PondENGHO'!H80/'Indice PondENGHO'!H68-1</f>
        <v>1.2300113056634832</v>
      </c>
      <c r="I82" s="3">
        <f>+'Indice PondENGHO'!I80/'Indice PondENGHO'!I68-1</f>
        <v>1.0519134318085177</v>
      </c>
      <c r="J82" s="3">
        <f>+'Indice PondENGHO'!J80/'Indice PondENGHO'!J68-1</f>
        <v>0.98853343558295226</v>
      </c>
      <c r="K82" s="3">
        <f>+'Indice PondENGHO'!K80/'Indice PondENGHO'!K68-1</f>
        <v>1.0560872083579782</v>
      </c>
      <c r="L82" s="3">
        <f>+'Indice PondENGHO'!L80/'Indice PondENGHO'!L68-1</f>
        <v>1.154746844867192</v>
      </c>
      <c r="M82" s="3">
        <f>+'Indice PondENGHO'!M80/'Indice PondENGHO'!M68-1</f>
        <v>1.0713749085138597</v>
      </c>
      <c r="N82" s="3">
        <f>+'Indice PondENGHO'!N80/'Indice PondENGHO'!N68-1</f>
        <v>1.3372137795535184</v>
      </c>
      <c r="O82" s="11">
        <f>+'Indice PondENGHO'!O80/'Indice PondENGHO'!O68-1</f>
        <v>1.1924970465195548</v>
      </c>
      <c r="P82" s="10">
        <f>+'Indice PondENGHO'!P80/'Indice PondENGHO'!P68-1</f>
        <v>1.1641197168399486</v>
      </c>
      <c r="Q82" s="3">
        <f>+'Indice PondENGHO'!Q80/'Indice PondENGHO'!Q68-1</f>
        <v>1.1542050681589986</v>
      </c>
      <c r="R82" s="3">
        <f>+'Indice PondENGHO'!R80/'Indice PondENGHO'!R68-1</f>
        <v>1.2091003054212095</v>
      </c>
      <c r="S82" s="3">
        <f>+'Indice PondENGHO'!S80/'Indice PondENGHO'!S68-1</f>
        <v>1.1328250452230724</v>
      </c>
      <c r="T82" s="3">
        <f>+'Indice PondENGHO'!T80/'Indice PondENGHO'!T68-1</f>
        <v>1.225587836198113</v>
      </c>
      <c r="U82" s="3">
        <f>+'Indice PondENGHO'!U80/'Indice PondENGHO'!U68-1</f>
        <v>1.0508372168320244</v>
      </c>
      <c r="V82" s="3">
        <f>+'Indice PondENGHO'!V80/'Indice PondENGHO'!V68-1</f>
        <v>0.99242349306523603</v>
      </c>
      <c r="W82" s="3">
        <f>+'Indice PondENGHO'!W80/'Indice PondENGHO'!W68-1</f>
        <v>1.0580973255290189</v>
      </c>
      <c r="X82" s="3">
        <f>+'Indice PondENGHO'!X80/'Indice PondENGHO'!X68-1</f>
        <v>1.1582057069187273</v>
      </c>
      <c r="Y82" s="3">
        <f>+'Indice PondENGHO'!Y80/'Indice PondENGHO'!Y68-1</f>
        <v>1.0908642781321789</v>
      </c>
      <c r="Z82" s="3">
        <f>+'Indice PondENGHO'!Z80/'Indice PondENGHO'!Z68-1</f>
        <v>1.3389611023907224</v>
      </c>
      <c r="AA82" s="11">
        <f>+'Indice PondENGHO'!AA80/'Indice PondENGHO'!AA68-1</f>
        <v>1.1907409653994798</v>
      </c>
      <c r="AB82" s="10">
        <f>+'Indice PondENGHO'!AB80/'Indice PondENGHO'!AB68-1</f>
        <v>1.1665656594717544</v>
      </c>
      <c r="AC82" s="3">
        <f>+'Indice PondENGHO'!AC80/'Indice PondENGHO'!AC68-1</f>
        <v>1.1542307136983956</v>
      </c>
      <c r="AD82" s="3">
        <f>+'Indice PondENGHO'!AD80/'Indice PondENGHO'!AD68-1</f>
        <v>1.2092070242619255</v>
      </c>
      <c r="AE82" s="3">
        <f>+'Indice PondENGHO'!AE80/'Indice PondENGHO'!AE68-1</f>
        <v>1.1243622388276311</v>
      </c>
      <c r="AF82" s="3">
        <f>+'Indice PondENGHO'!AF80/'Indice PondENGHO'!AF68-1</f>
        <v>1.2215243754953069</v>
      </c>
      <c r="AG82" s="3">
        <f>+'Indice PondENGHO'!AG80/'Indice PondENGHO'!AG68-1</f>
        <v>1.0509889998647535</v>
      </c>
      <c r="AH82" s="3">
        <f>+'Indice PondENGHO'!AH80/'Indice PondENGHO'!AH68-1</f>
        <v>0.9953125840603223</v>
      </c>
      <c r="AI82" s="3">
        <f>+'Indice PondENGHO'!AI80/'Indice PondENGHO'!AI68-1</f>
        <v>1.0593058784638205</v>
      </c>
      <c r="AJ82" s="3">
        <f>+'Indice PondENGHO'!AJ80/'Indice PondENGHO'!AJ68-1</f>
        <v>1.1593916017106545</v>
      </c>
      <c r="AK82" s="3">
        <f>+'Indice PondENGHO'!AK80/'Indice PondENGHO'!AK68-1</f>
        <v>1.095303289327644</v>
      </c>
      <c r="AL82" s="3">
        <f>+'Indice PondENGHO'!AL80/'Indice PondENGHO'!AL68-1</f>
        <v>1.3454340583377116</v>
      </c>
      <c r="AM82" s="11">
        <f>+'Indice PondENGHO'!AM80/'Indice PondENGHO'!AM68-1</f>
        <v>1.1904629048467985</v>
      </c>
      <c r="AN82" s="10">
        <f>+'Indice PondENGHO'!AN80/'Indice PondENGHO'!AN68-1</f>
        <v>1.1682128018684761</v>
      </c>
      <c r="AO82" s="3">
        <f>+'Indice PondENGHO'!AO80/'Indice PondENGHO'!AO68-1</f>
        <v>1.1518705042634041</v>
      </c>
      <c r="AP82" s="3">
        <f>+'Indice PondENGHO'!AP80/'Indice PondENGHO'!AP68-1</f>
        <v>1.2107634951008808</v>
      </c>
      <c r="AQ82" s="3">
        <f>+'Indice PondENGHO'!AQ80/'Indice PondENGHO'!AQ68-1</f>
        <v>1.1224869627720584</v>
      </c>
      <c r="AR82" s="3">
        <f>+'Indice PondENGHO'!AR80/'Indice PondENGHO'!AR68-1</f>
        <v>1.2205965778752859</v>
      </c>
      <c r="AS82" s="3">
        <f>+'Indice PondENGHO'!AS80/'Indice PondENGHO'!AS68-1</f>
        <v>1.0466562023558099</v>
      </c>
      <c r="AT82" s="3">
        <f>+'Indice PondENGHO'!AT80/'Indice PondENGHO'!AT68-1</f>
        <v>1.0006288943788517</v>
      </c>
      <c r="AU82" s="3">
        <f>+'Indice PondENGHO'!AU80/'Indice PondENGHO'!AU68-1</f>
        <v>1.0561457077117349</v>
      </c>
      <c r="AV82" s="3">
        <f>+'Indice PondENGHO'!AV80/'Indice PondENGHO'!AV68-1</f>
        <v>1.1614426825912014</v>
      </c>
      <c r="AW82" s="3">
        <f>+'Indice PondENGHO'!AW80/'Indice PondENGHO'!AW68-1</f>
        <v>1.0929005201462676</v>
      </c>
      <c r="AX82" s="3">
        <f>+'Indice PondENGHO'!AX80/'Indice PondENGHO'!AX68-1</f>
        <v>1.3448333497645284</v>
      </c>
      <c r="AY82" s="11">
        <f>+'Indice PondENGHO'!AY80/'Indice PondENGHO'!AY68-1</f>
        <v>1.190526048099779</v>
      </c>
      <c r="AZ82" s="10">
        <f>+'Indice PondENGHO'!AZ80/'Indice PondENGHO'!AZ68-1</f>
        <v>1.1714168492825068</v>
      </c>
      <c r="BA82" s="3">
        <f>+'Indice PondENGHO'!BA80/'Indice PondENGHO'!BA68-1</f>
        <v>1.148028102126418</v>
      </c>
      <c r="BB82" s="3">
        <f>+'Indice PondENGHO'!BB80/'Indice PondENGHO'!BB68-1</f>
        <v>1.2129070453331066</v>
      </c>
      <c r="BC82" s="3">
        <f>+'Indice PondENGHO'!BC80/'Indice PondENGHO'!BC68-1</f>
        <v>1.1240109543937304</v>
      </c>
      <c r="BD82" s="3">
        <f>+'Indice PondENGHO'!BD80/'Indice PondENGHO'!BD68-1</f>
        <v>1.2196465888322972</v>
      </c>
      <c r="BE82" s="3">
        <f>+'Indice PondENGHO'!BE80/'Indice PondENGHO'!BE68-1</f>
        <v>1.043214540044529</v>
      </c>
      <c r="BF82" s="3">
        <f>+'Indice PondENGHO'!BF80/'Indice PondENGHO'!BF68-1</f>
        <v>1.0059736068156808</v>
      </c>
      <c r="BG82" s="3">
        <f>+'Indice PondENGHO'!BG80/'Indice PondENGHO'!BG68-1</f>
        <v>1.0543209411105741</v>
      </c>
      <c r="BH82" s="3">
        <f>+'Indice PondENGHO'!BH80/'Indice PondENGHO'!BH68-1</f>
        <v>1.161888029611136</v>
      </c>
      <c r="BI82" s="3">
        <f>+'Indice PondENGHO'!BI80/'Indice PondENGHO'!BI68-1</f>
        <v>1.1041171323220813</v>
      </c>
      <c r="BJ82" s="3">
        <f>+'Indice PondENGHO'!BJ80/'Indice PondENGHO'!BJ68-1</f>
        <v>1.3460111982662712</v>
      </c>
      <c r="BK82" s="11">
        <f>+'Indice PondENGHO'!BK80/'Indice PondENGHO'!BK68-1</f>
        <v>1.1931174759711212</v>
      </c>
      <c r="BL82" s="2">
        <f t="shared" ref="BL82" si="63">+A82</f>
        <v>45078</v>
      </c>
      <c r="BM82" s="3">
        <f>+'Indice PondENGHO'!BL80/'Indice PondENGHO'!BL68-1</f>
        <v>1.1560929316778537</v>
      </c>
      <c r="BN82" s="3">
        <f>+'Indice PondENGHO'!BM80/'Indice PondENGHO'!BM68-1</f>
        <v>1.1531405321781185</v>
      </c>
      <c r="BO82" s="3">
        <f>+'Indice PondENGHO'!BN80/'Indice PondENGHO'!BN68-1</f>
        <v>1.1533382001898258</v>
      </c>
      <c r="BP82" s="3">
        <f>+'Indice PondENGHO'!BO80/'Indice PondENGHO'!BO68-1</f>
        <v>1.1512391583414807</v>
      </c>
      <c r="BQ82" s="3">
        <f>+'Indice PondENGHO'!BP80/'Indice PondENGHO'!BP68-1</f>
        <v>1.1553084571179468</v>
      </c>
      <c r="BR82" s="10">
        <f>+'Indice PondENGHO'!BQ80/'Indice PondENGHO'!BQ68-1</f>
        <v>1.1665290079725303</v>
      </c>
      <c r="BS82" s="3">
        <f>+'Indice PondENGHO'!BR80/'Indice PondENGHO'!BR68-1</f>
        <v>1.1525895747373078</v>
      </c>
      <c r="BT82" s="3">
        <f>+'Indice PondENGHO'!BS80/'Indice PondENGHO'!BS68-1</f>
        <v>1.2107663039923251</v>
      </c>
      <c r="BU82" s="3">
        <f>+'Indice PondENGHO'!BT80/'Indice PondENGHO'!BT68-1</f>
        <v>1.1275383398292629</v>
      </c>
      <c r="BV82" s="3">
        <f>+'Indice PondENGHO'!BU80/'Indice PondENGHO'!BU68-1</f>
        <v>1.2218053994346345</v>
      </c>
      <c r="BW82" s="3">
        <f>+'Indice PondENGHO'!BV80/'Indice PondENGHO'!BV68-1</f>
        <v>1.046904907638897</v>
      </c>
      <c r="BX82" s="3">
        <f>+'Indice PondENGHO'!BW80/'Indice PondENGHO'!BW68-1</f>
        <v>0.99942959582790092</v>
      </c>
      <c r="BY82" s="3">
        <f>+'Indice PondENGHO'!BX80/'Indice PondENGHO'!BX68-1</f>
        <v>1.0565609647090257</v>
      </c>
      <c r="BZ82" s="3">
        <f>+'Indice PondENGHO'!BY80/'Indice PondENGHO'!BY68-1</f>
        <v>1.1601151881158756</v>
      </c>
      <c r="CA82" s="3">
        <f>+'Indice PondENGHO'!BZ80/'Indice PondENGHO'!BZ68-1</f>
        <v>1.0962294236103687</v>
      </c>
      <c r="CB82" s="3">
        <f>+'Indice PondENGHO'!CA80/'Indice PondENGHO'!CA68-1</f>
        <v>1.344057684165568</v>
      </c>
      <c r="CC82" s="11">
        <f>+'Indice PondENGHO'!CB80/'Indice PondENGHO'!CB68-1</f>
        <v>1.1917001163163041</v>
      </c>
      <c r="CD82" s="3">
        <f>+'Indice PondENGHO'!CC80/'Indice PondENGHO'!CC68-1</f>
        <v>1.1538114954026275</v>
      </c>
      <c r="CE82" s="3">
        <f>+'Indice PondENGHO'!CD80/'Indice PondENGHO'!CD68-1</f>
        <v>1.1538113414177449</v>
      </c>
      <c r="CF82" s="3">
        <f>+'[3]Infla Interanual PondENGHO'!CD82</f>
        <v>1.154432740222497</v>
      </c>
      <c r="CI82" s="72">
        <f t="shared" ref="CI82" si="64">+BM82-BQ82</f>
        <v>7.8447455990682258E-4</v>
      </c>
      <c r="CJ82" s="72">
        <f t="shared" si="3"/>
        <v>7.8447455990682258E-4</v>
      </c>
      <c r="CK82" s="72">
        <f t="shared" si="9"/>
        <v>0</v>
      </c>
      <c r="CL82" s="72"/>
      <c r="CM82" s="72"/>
      <c r="CN82" s="72">
        <f>+'[3]Infla Interanual PondENGHO'!CF82</f>
        <v>2.4685518382971949E-4</v>
      </c>
      <c r="CO82" s="72"/>
      <c r="CP82" s="72">
        <f t="shared" ref="CP82" si="65">+CI82-CN82</f>
        <v>5.3761937607710308E-4</v>
      </c>
      <c r="CT82" s="73">
        <f t="shared" ref="CT82" si="66">+BM82</f>
        <v>1.1560929316778537</v>
      </c>
      <c r="CU82" s="73">
        <f t="shared" ref="CU82" si="67">+BN82</f>
        <v>1.1531405321781185</v>
      </c>
      <c r="CV82" s="73">
        <f t="shared" ref="CV82" si="68">+BO82</f>
        <v>1.1533382001898258</v>
      </c>
      <c r="CW82" s="73">
        <f t="shared" ref="CW82" si="69">+BP82</f>
        <v>1.1512391583414807</v>
      </c>
      <c r="CX82" s="73">
        <f t="shared" ref="CX82" si="70">+BQ82</f>
        <v>1.1553084571179468</v>
      </c>
      <c r="CY82" s="74">
        <f>+'[3]Infla Interanual PondENGHO'!BL82</f>
        <v>1.156350926533205</v>
      </c>
      <c r="CZ82" s="74">
        <f>+'[3]Infla Interanual PondENGHO'!BM82</f>
        <v>1.1536373783146461</v>
      </c>
      <c r="DA82" s="74">
        <f>+'[3]Infla Interanual PondENGHO'!BN82</f>
        <v>1.1539520456144228</v>
      </c>
      <c r="DB82" s="74">
        <f>+'[3]Infla Interanual PondENGHO'!BO82</f>
        <v>1.1519054271255729</v>
      </c>
      <c r="DC82" s="74">
        <f>+'[3]Infla Interanual PondENGHO'!BP82</f>
        <v>1.1561040713493753</v>
      </c>
      <c r="DE82" s="3">
        <f t="shared" ref="DE82" si="71">+CT82-CY82</f>
        <v>-2.5799485535138444E-4</v>
      </c>
      <c r="DF82" s="3">
        <f t="shared" ref="DF82" si="72">+CU82-CZ82</f>
        <v>-4.9684613652756227E-4</v>
      </c>
      <c r="DG82" s="3">
        <f t="shared" ref="DG82" si="73">+CV82-DA82</f>
        <v>-6.1384542459697045E-4</v>
      </c>
      <c r="DH82" s="3">
        <f t="shared" ref="DH82" si="74">+CW82-DB82</f>
        <v>-6.6626878409214996E-4</v>
      </c>
      <c r="DI82" s="3">
        <f t="shared" ref="DI82" si="75">+CX82-DC82</f>
        <v>-7.9561423142848753E-4</v>
      </c>
      <c r="DJ82" s="3">
        <f t="shared" ref="DJ82" si="76">+CE82-CF82</f>
        <v>-6.2139880475209353E-4</v>
      </c>
    </row>
    <row r="83" spans="1:114" x14ac:dyDescent="0.25">
      <c r="A83" s="2">
        <f t="shared" ref="A83" si="77">+DATE(C83,B83,1)</f>
        <v>45108</v>
      </c>
      <c r="B83" s="1">
        <f t="shared" si="24"/>
        <v>7</v>
      </c>
      <c r="C83" s="1">
        <f t="shared" ref="C83" si="78">+IF(B83=1,C82+1,C82)</f>
        <v>2023</v>
      </c>
      <c r="D83" s="10">
        <f>+'Indice PondENGHO'!D81/'Indice PondENGHO'!D69-1</f>
        <v>1.1534206506402995</v>
      </c>
      <c r="E83" s="3">
        <f>+'Indice PondENGHO'!E81/'Indice PondENGHO'!E69-1</f>
        <v>1.2133908725663862</v>
      </c>
      <c r="F83" s="3">
        <f>+'Indice PondENGHO'!F81/'Indice PondENGHO'!F69-1</f>
        <v>1.1005609152186873</v>
      </c>
      <c r="G83" s="3">
        <f>+'Indice PondENGHO'!G81/'Indice PondENGHO'!G69-1</f>
        <v>1.1365217238190217</v>
      </c>
      <c r="H83" s="3">
        <f>+'Indice PondENGHO'!H81/'Indice PondENGHO'!H69-1</f>
        <v>1.1478615926075006</v>
      </c>
      <c r="I83" s="3">
        <f>+'Indice PondENGHO'!I81/'Indice PondENGHO'!I69-1</f>
        <v>1.0991984036401456</v>
      </c>
      <c r="J83" s="3">
        <f>+'Indice PondENGHO'!J81/'Indice PondENGHO'!J69-1</f>
        <v>0.98802506567308979</v>
      </c>
      <c r="K83" s="3">
        <f>+'Indice PondENGHO'!K81/'Indice PondENGHO'!K69-1</f>
        <v>1.1774182820070829</v>
      </c>
      <c r="L83" s="3">
        <f>+'Indice PondENGHO'!L81/'Indice PondENGHO'!L69-1</f>
        <v>1.1158187027462221</v>
      </c>
      <c r="M83" s="3">
        <f>+'Indice PondENGHO'!M81/'Indice PondENGHO'!M69-1</f>
        <v>1.0875910583798527</v>
      </c>
      <c r="N83" s="3">
        <f>+'Indice PondENGHO'!N81/'Indice PondENGHO'!N69-1</f>
        <v>1.2992496275971557</v>
      </c>
      <c r="O83" s="11">
        <f>+'Indice PondENGHO'!O81/'Indice PondENGHO'!O69-1</f>
        <v>1.1540509735937245</v>
      </c>
      <c r="P83" s="10">
        <f>+'Indice PondENGHO'!P81/'Indice PondENGHO'!P69-1</f>
        <v>1.1579064268530979</v>
      </c>
      <c r="Q83" s="3">
        <f>+'Indice PondENGHO'!Q81/'Indice PondENGHO'!Q69-1</f>
        <v>1.2064745530117982</v>
      </c>
      <c r="R83" s="3">
        <f>+'Indice PondENGHO'!R81/'Indice PondENGHO'!R69-1</f>
        <v>1.1020536791896105</v>
      </c>
      <c r="S83" s="3">
        <f>+'Indice PondENGHO'!S81/'Indice PondENGHO'!S69-1</f>
        <v>1.1229897525370363</v>
      </c>
      <c r="T83" s="3">
        <f>+'Indice PondENGHO'!T81/'Indice PondENGHO'!T69-1</f>
        <v>1.1427892663099595</v>
      </c>
      <c r="U83" s="3">
        <f>+'Indice PondENGHO'!U81/'Indice PondENGHO'!U69-1</f>
        <v>1.0957083437358834</v>
      </c>
      <c r="V83" s="3">
        <f>+'Indice PondENGHO'!V81/'Indice PondENGHO'!V69-1</f>
        <v>0.99032381228943334</v>
      </c>
      <c r="W83" s="3">
        <f>+'Indice PondENGHO'!W81/'Indice PondENGHO'!W69-1</f>
        <v>1.184925833984805</v>
      </c>
      <c r="X83" s="3">
        <f>+'Indice PondENGHO'!X81/'Indice PondENGHO'!X69-1</f>
        <v>1.118130452286882</v>
      </c>
      <c r="Y83" s="3">
        <f>+'Indice PondENGHO'!Y81/'Indice PondENGHO'!Y69-1</f>
        <v>1.1016934178705342</v>
      </c>
      <c r="Z83" s="3">
        <f>+'Indice PondENGHO'!Z81/'Indice PondENGHO'!Z69-1</f>
        <v>1.2953076191438484</v>
      </c>
      <c r="AA83" s="11">
        <f>+'Indice PondENGHO'!AA81/'Indice PondENGHO'!AA69-1</f>
        <v>1.1549612627223387</v>
      </c>
      <c r="AB83" s="10">
        <f>+'Indice PondENGHO'!AB81/'Indice PondENGHO'!AB69-1</f>
        <v>1.1609482089553631</v>
      </c>
      <c r="AC83" s="3">
        <f>+'Indice PondENGHO'!AC81/'Indice PondENGHO'!AC69-1</f>
        <v>1.2084632861854381</v>
      </c>
      <c r="AD83" s="3">
        <f>+'Indice PondENGHO'!AD81/'Indice PondENGHO'!AD69-1</f>
        <v>1.1029255664025679</v>
      </c>
      <c r="AE83" s="3">
        <f>+'Indice PondENGHO'!AE81/'Indice PondENGHO'!AE69-1</f>
        <v>1.1134551493145599</v>
      </c>
      <c r="AF83" s="3">
        <f>+'Indice PondENGHO'!AF81/'Indice PondENGHO'!AF69-1</f>
        <v>1.1387325355586784</v>
      </c>
      <c r="AG83" s="3">
        <f>+'Indice PondENGHO'!AG81/'Indice PondENGHO'!AG69-1</f>
        <v>1.0956514784932372</v>
      </c>
      <c r="AH83" s="3">
        <f>+'Indice PondENGHO'!AH81/'Indice PondENGHO'!AH69-1</f>
        <v>0.99141785943772365</v>
      </c>
      <c r="AI83" s="3">
        <f>+'Indice PondENGHO'!AI81/'Indice PondENGHO'!AI69-1</f>
        <v>1.1896204924412639</v>
      </c>
      <c r="AJ83" s="3">
        <f>+'Indice PondENGHO'!AJ81/'Indice PondENGHO'!AJ69-1</f>
        <v>1.1184848396341578</v>
      </c>
      <c r="AK83" s="3">
        <f>+'Indice PondENGHO'!AK81/'Indice PondENGHO'!AK69-1</f>
        <v>1.1055871249162061</v>
      </c>
      <c r="AL83" s="3">
        <f>+'Indice PondENGHO'!AL81/'Indice PondENGHO'!AL69-1</f>
        <v>1.2973260709701839</v>
      </c>
      <c r="AM83" s="11">
        <f>+'Indice PondENGHO'!AM81/'Indice PondENGHO'!AM69-1</f>
        <v>1.154980006618219</v>
      </c>
      <c r="AN83" s="10">
        <f>+'Indice PondENGHO'!AN81/'Indice PondENGHO'!AN69-1</f>
        <v>1.1630014307384622</v>
      </c>
      <c r="AO83" s="3">
        <f>+'Indice PondENGHO'!AO81/'Indice PondENGHO'!AO69-1</f>
        <v>1.2068751701346487</v>
      </c>
      <c r="AP83" s="3">
        <f>+'Indice PondENGHO'!AP81/'Indice PondENGHO'!AP69-1</f>
        <v>1.1061186935268559</v>
      </c>
      <c r="AQ83" s="3">
        <f>+'Indice PondENGHO'!AQ81/'Indice PondENGHO'!AQ69-1</f>
        <v>1.1113306590154419</v>
      </c>
      <c r="AR83" s="3">
        <f>+'Indice PondENGHO'!AR81/'Indice PondENGHO'!AR69-1</f>
        <v>1.138105111511416</v>
      </c>
      <c r="AS83" s="3">
        <f>+'Indice PondENGHO'!AS81/'Indice PondENGHO'!AS69-1</f>
        <v>1.087269203265552</v>
      </c>
      <c r="AT83" s="3">
        <f>+'Indice PondENGHO'!AT81/'Indice PondENGHO'!AT69-1</f>
        <v>0.99740919060379607</v>
      </c>
      <c r="AU83" s="3">
        <f>+'Indice PondENGHO'!AU81/'Indice PondENGHO'!AU69-1</f>
        <v>1.1873040040302048</v>
      </c>
      <c r="AV83" s="3">
        <f>+'Indice PondENGHO'!AV81/'Indice PondENGHO'!AV69-1</f>
        <v>1.1219635667478025</v>
      </c>
      <c r="AW83" s="3">
        <f>+'Indice PondENGHO'!AW81/'Indice PondENGHO'!AW69-1</f>
        <v>1.1028610420874072</v>
      </c>
      <c r="AX83" s="3">
        <f>+'Indice PondENGHO'!AX81/'Indice PondENGHO'!AX69-1</f>
        <v>1.2911761972947779</v>
      </c>
      <c r="AY83" s="11">
        <f>+'Indice PondENGHO'!AY81/'Indice PondENGHO'!AY69-1</f>
        <v>1.1568309206195386</v>
      </c>
      <c r="AZ83" s="10">
        <f>+'Indice PondENGHO'!AZ81/'Indice PondENGHO'!AZ69-1</f>
        <v>1.1672973852729158</v>
      </c>
      <c r="BA83" s="3">
        <f>+'Indice PondENGHO'!BA81/'Indice PondENGHO'!BA69-1</f>
        <v>1.2022876867175007</v>
      </c>
      <c r="BB83" s="3">
        <f>+'Indice PondENGHO'!BB81/'Indice PondENGHO'!BB69-1</f>
        <v>1.109993442331445</v>
      </c>
      <c r="BC83" s="3">
        <f>+'Indice PondENGHO'!BC81/'Indice PondENGHO'!BC69-1</f>
        <v>1.1108407979251411</v>
      </c>
      <c r="BD83" s="3">
        <f>+'Indice PondENGHO'!BD81/'Indice PondENGHO'!BD69-1</f>
        <v>1.1361652566032556</v>
      </c>
      <c r="BE83" s="3">
        <f>+'Indice PondENGHO'!BE81/'Indice PondENGHO'!BE69-1</f>
        <v>1.0801532174078834</v>
      </c>
      <c r="BF83" s="3">
        <f>+'Indice PondENGHO'!BF81/'Indice PondENGHO'!BF69-1</f>
        <v>1.0042015859106237</v>
      </c>
      <c r="BG83" s="3">
        <f>+'Indice PondENGHO'!BG81/'Indice PondENGHO'!BG69-1</f>
        <v>1.1905960833464437</v>
      </c>
      <c r="BH83" s="3">
        <f>+'Indice PondENGHO'!BH81/'Indice PondENGHO'!BH69-1</f>
        <v>1.1251146518081341</v>
      </c>
      <c r="BI83" s="3">
        <f>+'Indice PondENGHO'!BI81/'Indice PondENGHO'!BI69-1</f>
        <v>1.112568392670247</v>
      </c>
      <c r="BJ83" s="3">
        <f>+'Indice PondENGHO'!BJ81/'Indice PondENGHO'!BJ69-1</f>
        <v>1.2853104546691458</v>
      </c>
      <c r="BK83" s="11">
        <f>+'Indice PondENGHO'!BK81/'Indice PondENGHO'!BK69-1</f>
        <v>1.1604455104493021</v>
      </c>
      <c r="BL83" s="2">
        <f t="shared" ref="BL83" si="79">+A83</f>
        <v>45108</v>
      </c>
      <c r="BM83" s="3">
        <f>+'Indice PondENGHO'!BL81/'Indice PondENGHO'!BL69-1</f>
        <v>1.1370335310753314</v>
      </c>
      <c r="BN83" s="3">
        <f>+'Indice PondENGHO'!BM81/'Indice PondENGHO'!BM69-1</f>
        <v>1.1348846968451611</v>
      </c>
      <c r="BO83" s="3">
        <f>+'Indice PondENGHO'!BN81/'Indice PondENGHO'!BN69-1</f>
        <v>1.1351585420642176</v>
      </c>
      <c r="BP83" s="3">
        <f>+'Indice PondENGHO'!BO81/'Indice PondENGHO'!BO69-1</f>
        <v>1.1322210699602064</v>
      </c>
      <c r="BQ83" s="3">
        <f>+'Indice PondENGHO'!BP81/'Indice PondENGHO'!BP69-1</f>
        <v>1.1343742518344402</v>
      </c>
      <c r="BR83" s="10">
        <f>+'Indice PondENGHO'!BQ81/'Indice PondENGHO'!BQ69-1</f>
        <v>1.160859009280617</v>
      </c>
      <c r="BS83" s="3">
        <f>+'Indice PondENGHO'!BR81/'Indice PondENGHO'!BR69-1</f>
        <v>1.2065524689377902</v>
      </c>
      <c r="BT83" s="3">
        <f>+'Indice PondENGHO'!BS81/'Indice PondENGHO'!BS69-1</f>
        <v>1.1052141171120713</v>
      </c>
      <c r="BU83" s="3">
        <f>+'Indice PondENGHO'!BT81/'Indice PondENGHO'!BT69-1</f>
        <v>1.1164061362213413</v>
      </c>
      <c r="BV83" s="3">
        <f>+'Indice PondENGHO'!BU81/'Indice PondENGHO'!BU69-1</f>
        <v>1.1388473726072652</v>
      </c>
      <c r="BW83" s="3">
        <f>+'Indice PondENGHO'!BV81/'Indice PondENGHO'!BV69-1</f>
        <v>1.0877433349759129</v>
      </c>
      <c r="BX83" s="3">
        <f>+'Indice PondENGHO'!BW81/'Indice PondENGHO'!BW69-1</f>
        <v>0.99700627002244424</v>
      </c>
      <c r="BY83" s="3">
        <f>+'Indice PondENGHO'!BX81/'Indice PondENGHO'!BX69-1</f>
        <v>1.1871501245759055</v>
      </c>
      <c r="BZ83" s="3">
        <f>+'Indice PondENGHO'!BY81/'Indice PondENGHO'!BY69-1</f>
        <v>1.1213830385298422</v>
      </c>
      <c r="CA83" s="3">
        <f>+'Indice PondENGHO'!BZ81/'Indice PondENGHO'!BZ69-1</f>
        <v>1.1061530625403431</v>
      </c>
      <c r="CB83" s="3">
        <f>+'Indice PondENGHO'!CA81/'Indice PondENGHO'!CA69-1</f>
        <v>1.2909342651846241</v>
      </c>
      <c r="CC83" s="11">
        <f>+'Indice PondENGHO'!CB81/'Indice PondENGHO'!CB69-1</f>
        <v>1.1573250812912317</v>
      </c>
      <c r="CD83" s="3">
        <f>+'Indice PondENGHO'!CC81/'Indice PondENGHO'!CC69-1</f>
        <v>1.134443281904951</v>
      </c>
      <c r="CE83" s="3">
        <f>+'Indice PondENGHO'!CD81/'Indice PondENGHO'!CD69-1</f>
        <v>1.134443281904951</v>
      </c>
      <c r="CF83" s="3">
        <f>+'[3]Infla Interanual PondENGHO'!CD83</f>
        <v>1.1339021286876223</v>
      </c>
      <c r="CI83" s="72">
        <f t="shared" ref="CI83" si="80">+BM83-BQ83</f>
        <v>2.6592792408912658E-3</v>
      </c>
      <c r="CJ83" s="72">
        <f t="shared" si="3"/>
        <v>2.6592792408912658E-3</v>
      </c>
      <c r="CK83" s="72">
        <f t="shared" si="9"/>
        <v>0</v>
      </c>
    </row>
    <row r="84" spans="1:114" x14ac:dyDescent="0.25">
      <c r="A84" s="2">
        <f t="shared" ref="A84" si="81">+DATE(C84,B84,1)</f>
        <v>45139</v>
      </c>
      <c r="B84" s="1">
        <f t="shared" si="24"/>
        <v>8</v>
      </c>
      <c r="C84" s="1">
        <f t="shared" ref="C84" si="82">+IF(B84=1,C83+1,C83)</f>
        <v>2023</v>
      </c>
      <c r="D84" s="10">
        <f>+'Indice PondENGHO'!D82/'Indice PondENGHO'!D70-1</f>
        <v>1.3329565335602998</v>
      </c>
      <c r="E84" s="3">
        <f>+'Indice PondENGHO'!E82/'Indice PondENGHO'!E70-1</f>
        <v>1.2532216339361035</v>
      </c>
      <c r="F84" s="3">
        <f>+'Indice PondENGHO'!F82/'Indice PondENGHO'!F70-1</f>
        <v>1.0955319572337325</v>
      </c>
      <c r="G84" s="3">
        <f>+'Indice PondENGHO'!G82/'Indice PondENGHO'!G70-1</f>
        <v>1.1848723023978982</v>
      </c>
      <c r="H84" s="3">
        <f>+'Indice PondENGHO'!H82/'Indice PondENGHO'!H70-1</f>
        <v>1.2646698360021795</v>
      </c>
      <c r="I84" s="3">
        <f>+'Indice PondENGHO'!I82/'Indice PondENGHO'!I70-1</f>
        <v>1.2910075441994833</v>
      </c>
      <c r="J84" s="3">
        <f>+'Indice PondENGHO'!J82/'Indice PondENGHO'!J70-1</f>
        <v>1.0643291405428954</v>
      </c>
      <c r="K84" s="3">
        <f>+'Indice PondENGHO'!K82/'Indice PondENGHO'!K70-1</f>
        <v>1.1928654412279851</v>
      </c>
      <c r="L84" s="3">
        <f>+'Indice PondENGHO'!L82/'Indice PondENGHO'!L70-1</f>
        <v>1.2447224264652346</v>
      </c>
      <c r="M84" s="3">
        <f>+'Indice PondENGHO'!M82/'Indice PondENGHO'!M70-1</f>
        <v>1.1662937667029931</v>
      </c>
      <c r="N84" s="3">
        <f>+'Indice PondENGHO'!N82/'Indice PondENGHO'!N70-1</f>
        <v>1.4296214796520261</v>
      </c>
      <c r="O84" s="11">
        <f>+'Indice PondENGHO'!O82/'Indice PondENGHO'!O70-1</f>
        <v>1.1730459986797461</v>
      </c>
      <c r="P84" s="10">
        <f>+'Indice PondENGHO'!P82/'Indice PondENGHO'!P70-1</f>
        <v>1.3335188641920923</v>
      </c>
      <c r="Q84" s="3">
        <f>+'Indice PondENGHO'!Q82/'Indice PondENGHO'!Q70-1</f>
        <v>1.2381166644779609</v>
      </c>
      <c r="R84" s="3">
        <f>+'Indice PondENGHO'!R82/'Indice PondENGHO'!R70-1</f>
        <v>1.096640675548036</v>
      </c>
      <c r="S84" s="3">
        <f>+'Indice PondENGHO'!S82/'Indice PondENGHO'!S70-1</f>
        <v>1.1846750950899829</v>
      </c>
      <c r="T84" s="3">
        <f>+'Indice PondENGHO'!T82/'Indice PondENGHO'!T70-1</f>
        <v>1.255919029340574</v>
      </c>
      <c r="U84" s="3">
        <f>+'Indice PondENGHO'!U82/'Indice PondENGHO'!U70-1</f>
        <v>1.2847777815790287</v>
      </c>
      <c r="V84" s="3">
        <f>+'Indice PondENGHO'!V82/'Indice PondENGHO'!V70-1</f>
        <v>1.0656274146899669</v>
      </c>
      <c r="W84" s="3">
        <f>+'Indice PondENGHO'!W82/'Indice PondENGHO'!W70-1</f>
        <v>1.1977307118624503</v>
      </c>
      <c r="X84" s="3">
        <f>+'Indice PondENGHO'!X82/'Indice PondENGHO'!X70-1</f>
        <v>1.2498054225099047</v>
      </c>
      <c r="Y84" s="3">
        <f>+'Indice PondENGHO'!Y82/'Indice PondENGHO'!Y70-1</f>
        <v>1.1859582153971795</v>
      </c>
      <c r="Z84" s="3">
        <f>+'Indice PondENGHO'!Z82/'Indice PondENGHO'!Z70-1</f>
        <v>1.424990625838817</v>
      </c>
      <c r="AA84" s="11">
        <f>+'Indice PondENGHO'!AA82/'Indice PondENGHO'!AA70-1</f>
        <v>1.1703703836050159</v>
      </c>
      <c r="AB84" s="10">
        <f>+'Indice PondENGHO'!AB82/'Indice PondENGHO'!AB70-1</f>
        <v>1.3335136611862284</v>
      </c>
      <c r="AC84" s="3">
        <f>+'Indice PondENGHO'!AC82/'Indice PondENGHO'!AC70-1</f>
        <v>1.2419631259081481</v>
      </c>
      <c r="AD84" s="3">
        <f>+'Indice PondENGHO'!AD82/'Indice PondENGHO'!AD70-1</f>
        <v>1.0975449688994297</v>
      </c>
      <c r="AE84" s="3">
        <f>+'Indice PondENGHO'!AE82/'Indice PondENGHO'!AE70-1</f>
        <v>1.1817282000906353</v>
      </c>
      <c r="AF84" s="3">
        <f>+'Indice PondENGHO'!AF82/'Indice PondENGHO'!AF70-1</f>
        <v>1.2487204260973859</v>
      </c>
      <c r="AG84" s="3">
        <f>+'Indice PondENGHO'!AG82/'Indice PondENGHO'!AG70-1</f>
        <v>1.2821398065219323</v>
      </c>
      <c r="AH84" s="3">
        <f>+'Indice PondENGHO'!AH82/'Indice PondENGHO'!AH70-1</f>
        <v>1.0681027065019912</v>
      </c>
      <c r="AI84" s="3">
        <f>+'Indice PondENGHO'!AI82/'Indice PondENGHO'!AI70-1</f>
        <v>1.2015955525273165</v>
      </c>
      <c r="AJ84" s="3">
        <f>+'Indice PondENGHO'!AJ82/'Indice PondENGHO'!AJ70-1</f>
        <v>1.2515809129749371</v>
      </c>
      <c r="AK84" s="3">
        <f>+'Indice PondENGHO'!AK82/'Indice PondENGHO'!AK70-1</f>
        <v>1.1924214137498694</v>
      </c>
      <c r="AL84" s="3">
        <f>+'Indice PondENGHO'!AL82/'Indice PondENGHO'!AL70-1</f>
        <v>1.423538538023283</v>
      </c>
      <c r="AM84" s="11">
        <f>+'Indice PondENGHO'!AM82/'Indice PondENGHO'!AM70-1</f>
        <v>1.1683565968317917</v>
      </c>
      <c r="AN84" s="10">
        <f>+'Indice PondENGHO'!AN82/'Indice PondENGHO'!AN70-1</f>
        <v>1.333492858336935</v>
      </c>
      <c r="AO84" s="3">
        <f>+'Indice PondENGHO'!AO82/'Indice PondENGHO'!AO70-1</f>
        <v>1.2377732125049725</v>
      </c>
      <c r="AP84" s="3">
        <f>+'Indice PondENGHO'!AP82/'Indice PondENGHO'!AP70-1</f>
        <v>1.1008912947378078</v>
      </c>
      <c r="AQ84" s="3">
        <f>+'Indice PondENGHO'!AQ82/'Indice PondENGHO'!AQ70-1</f>
        <v>1.1853495106347003</v>
      </c>
      <c r="AR84" s="3">
        <f>+'Indice PondENGHO'!AR82/'Indice PondENGHO'!AR70-1</f>
        <v>1.2481425206574959</v>
      </c>
      <c r="AS84" s="3">
        <f>+'Indice PondENGHO'!AS82/'Indice PondENGHO'!AS70-1</f>
        <v>1.274142708160682</v>
      </c>
      <c r="AT84" s="3">
        <f>+'Indice PondENGHO'!AT82/'Indice PondENGHO'!AT70-1</f>
        <v>1.0697821185783156</v>
      </c>
      <c r="AU84" s="3">
        <f>+'Indice PondENGHO'!AU82/'Indice PondENGHO'!AU70-1</f>
        <v>1.1983680682820261</v>
      </c>
      <c r="AV84" s="3">
        <f>+'Indice PondENGHO'!AV82/'Indice PondENGHO'!AV70-1</f>
        <v>1.2574718762767478</v>
      </c>
      <c r="AW84" s="3">
        <f>+'Indice PondENGHO'!AW82/'Indice PondENGHO'!AW70-1</f>
        <v>1.1884533362343315</v>
      </c>
      <c r="AX84" s="3">
        <f>+'Indice PondENGHO'!AX82/'Indice PondENGHO'!AX70-1</f>
        <v>1.4172769795514193</v>
      </c>
      <c r="AY84" s="11">
        <f>+'Indice PondENGHO'!AY82/'Indice PondENGHO'!AY70-1</f>
        <v>1.170841500414304</v>
      </c>
      <c r="AZ84" s="10">
        <f>+'Indice PondENGHO'!AZ82/'Indice PondENGHO'!AZ70-1</f>
        <v>1.3357720255023078</v>
      </c>
      <c r="BA84" s="3">
        <f>+'Indice PondENGHO'!BA82/'Indice PondENGHO'!BA70-1</f>
        <v>1.2272271756504765</v>
      </c>
      <c r="BB84" s="3">
        <f>+'Indice PondENGHO'!BB82/'Indice PondENGHO'!BB70-1</f>
        <v>1.104685846966643</v>
      </c>
      <c r="BC84" s="3">
        <f>+'Indice PondENGHO'!BC82/'Indice PondENGHO'!BC70-1</f>
        <v>1.1975220414168581</v>
      </c>
      <c r="BD84" s="3">
        <f>+'Indice PondENGHO'!BD82/'Indice PondENGHO'!BD70-1</f>
        <v>1.2475731345292056</v>
      </c>
      <c r="BE84" s="3">
        <f>+'Indice PondENGHO'!BE82/'Indice PondENGHO'!BE70-1</f>
        <v>1.2664182644808561</v>
      </c>
      <c r="BF84" s="3">
        <f>+'Indice PondENGHO'!BF82/'Indice PondENGHO'!BF70-1</f>
        <v>1.0731334483310961</v>
      </c>
      <c r="BG84" s="3">
        <f>+'Indice PondENGHO'!BG82/'Indice PondENGHO'!BG70-1</f>
        <v>1.2016481306650908</v>
      </c>
      <c r="BH84" s="3">
        <f>+'Indice PondENGHO'!BH82/'Indice PondENGHO'!BH70-1</f>
        <v>1.2622457797444007</v>
      </c>
      <c r="BI84" s="3">
        <f>+'Indice PondENGHO'!BI82/'Indice PondENGHO'!BI70-1</f>
        <v>1.2067166009394414</v>
      </c>
      <c r="BJ84" s="3">
        <f>+'Indice PondENGHO'!BJ82/'Indice PondENGHO'!BJ70-1</f>
        <v>1.4105131360687904</v>
      </c>
      <c r="BK84" s="11">
        <f>+'Indice PondENGHO'!BK82/'Indice PondENGHO'!BK70-1</f>
        <v>1.1743014051499627</v>
      </c>
      <c r="BL84" s="2">
        <f t="shared" ref="BL84" si="83">+A84</f>
        <v>45139</v>
      </c>
      <c r="BM84" s="3">
        <f>+'Indice PondENGHO'!BL82/'Indice PondENGHO'!BL70-1</f>
        <v>1.2554719381566324</v>
      </c>
      <c r="BN84" s="3">
        <f>+'Indice PondENGHO'!BM82/'Indice PondENGHO'!BM70-1</f>
        <v>1.2468002788052561</v>
      </c>
      <c r="BO84" s="3">
        <f>+'Indice PondENGHO'!BN82/'Indice PondENGHO'!BN70-1</f>
        <v>1.2463904935664534</v>
      </c>
      <c r="BP84" s="3">
        <f>+'Indice PondENGHO'!BO82/'Indice PondENGHO'!BO70-1</f>
        <v>1.2406894312826173</v>
      </c>
      <c r="BQ84" s="3">
        <f>+'Indice PondENGHO'!BP82/'Indice PondENGHO'!BP70-1</f>
        <v>1.2417261244194817</v>
      </c>
      <c r="BR84" s="10">
        <f>+'Indice PondENGHO'!BQ82/'Indice PondENGHO'!BQ70-1</f>
        <v>1.3339160499063274</v>
      </c>
      <c r="BS84" s="3">
        <f>+'Indice PondENGHO'!BR82/'Indice PondENGHO'!BR70-1</f>
        <v>1.2374185896124636</v>
      </c>
      <c r="BT84" s="3">
        <f>+'Indice PondENGHO'!BS82/'Indice PondENGHO'!BS70-1</f>
        <v>1.0999287144043057</v>
      </c>
      <c r="BU84" s="3">
        <f>+'Indice PondENGHO'!BT82/'Indice PondENGHO'!BT70-1</f>
        <v>1.1885136164104639</v>
      </c>
      <c r="BV84" s="3">
        <f>+'Indice PondENGHO'!BU82/'Indice PondENGHO'!BU70-1</f>
        <v>1.2504389416646267</v>
      </c>
      <c r="BW84" s="3">
        <f>+'Indice PondENGHO'!BV82/'Indice PondENGHO'!BV70-1</f>
        <v>1.2749372655473108</v>
      </c>
      <c r="BX84" s="3">
        <f>+'Indice PondENGHO'!BW82/'Indice PondENGHO'!BW70-1</f>
        <v>1.0696288459050236</v>
      </c>
      <c r="BY84" s="3">
        <f>+'Indice PondENGHO'!BX82/'Indice PondENGHO'!BX70-1</f>
        <v>1.1991970349832286</v>
      </c>
      <c r="BZ84" s="3">
        <f>+'Indice PondENGHO'!BY82/'Indice PondENGHO'!BY70-1</f>
        <v>1.2558672393371522</v>
      </c>
      <c r="CA84" s="3">
        <f>+'Indice PondENGHO'!BZ82/'Indice PondENGHO'!BZ70-1</f>
        <v>1.1948047410728111</v>
      </c>
      <c r="CB84" s="3">
        <f>+'Indice PondENGHO'!CA82/'Indice PondENGHO'!CA70-1</f>
        <v>1.4174817195746163</v>
      </c>
      <c r="CC84" s="11">
        <f>+'Indice PondENGHO'!CB82/'Indice PondENGHO'!CB70-1</f>
        <v>1.1718583854219218</v>
      </c>
      <c r="CD84" s="3">
        <f>+'Indice PondENGHO'!CC82/'Indice PondENGHO'!CC70-1</f>
        <v>1.2448227328826755</v>
      </c>
      <c r="CE84" s="3">
        <f>+'Indice PondENGHO'!CD82/'Indice PondENGHO'!CD70-1</f>
        <v>1.2448227328826755</v>
      </c>
      <c r="CF84" s="3">
        <f>+'[3]Infla Interanual PondENGHO'!CD84</f>
        <v>1.2434042883570759</v>
      </c>
      <c r="CI84" s="72">
        <f t="shared" ref="CI84" si="84">+BM84-BQ84</f>
        <v>1.3745813737150669E-2</v>
      </c>
      <c r="CJ84" s="72">
        <f t="shared" si="3"/>
        <v>1.3745813737150669E-2</v>
      </c>
      <c r="CK84" s="72">
        <f t="shared" si="9"/>
        <v>0</v>
      </c>
    </row>
    <row r="85" spans="1:114" x14ac:dyDescent="0.25">
      <c r="A85" s="2">
        <f t="shared" ref="A85" si="85">+DATE(C85,B85,1)</f>
        <v>45170</v>
      </c>
      <c r="B85" s="1">
        <f t="shared" si="24"/>
        <v>9</v>
      </c>
      <c r="C85" s="1">
        <f t="shared" ref="C85" si="86">+IF(B85=1,C84+1,C84)</f>
        <v>2023</v>
      </c>
      <c r="D85" s="10">
        <f>+'Indice PondENGHO'!D83/'Indice PondENGHO'!D71-1</f>
        <v>1.5065224783679305</v>
      </c>
      <c r="E85" s="3">
        <f>+'Indice PondENGHO'!E83/'Indice PondENGHO'!E71-1</f>
        <v>1.297345542381243</v>
      </c>
      <c r="F85" s="3">
        <f>+'Indice PondENGHO'!F83/'Indice PondENGHO'!F71-1</f>
        <v>1.1789856763974771</v>
      </c>
      <c r="G85" s="3">
        <f>+'Indice PondENGHO'!G83/'Indice PondENGHO'!G71-1</f>
        <v>1.2952742460128825</v>
      </c>
      <c r="H85" s="3">
        <f>+'Indice PondENGHO'!H83/'Indice PondENGHO'!H71-1</f>
        <v>1.411959609319196</v>
      </c>
      <c r="I85" s="3">
        <f>+'Indice PondENGHO'!I83/'Indice PondENGHO'!I71-1</f>
        <v>1.4092648754133812</v>
      </c>
      <c r="J85" s="3">
        <f>+'Indice PondENGHO'!J83/'Indice PondENGHO'!J71-1</f>
        <v>1.1719723512607723</v>
      </c>
      <c r="K85" s="3">
        <f>+'Indice PondENGHO'!K83/'Indice PondENGHO'!K71-1</f>
        <v>1.3503522052651054</v>
      </c>
      <c r="L85" s="3">
        <f>+'Indice PondENGHO'!L83/'Indice PondENGHO'!L71-1</f>
        <v>1.4565687943675334</v>
      </c>
      <c r="M85" s="3">
        <f>+'Indice PondENGHO'!M83/'Indice PondENGHO'!M71-1</f>
        <v>1.2695273075604434</v>
      </c>
      <c r="N85" s="3">
        <f>+'Indice PondENGHO'!N83/'Indice PondENGHO'!N71-1</f>
        <v>1.6117874117619135</v>
      </c>
      <c r="O85" s="11">
        <f>+'Indice PondENGHO'!O83/'Indice PondENGHO'!O71-1</f>
        <v>1.2713405962837037</v>
      </c>
      <c r="P85" s="10">
        <f>+'Indice PondENGHO'!P83/'Indice PondENGHO'!P71-1</f>
        <v>1.5045863033493605</v>
      </c>
      <c r="Q85" s="3">
        <f>+'Indice PondENGHO'!Q83/'Indice PondENGHO'!Q71-1</f>
        <v>1.2820869362657854</v>
      </c>
      <c r="R85" s="3">
        <f>+'Indice PondENGHO'!R83/'Indice PondENGHO'!R71-1</f>
        <v>1.1840092750625306</v>
      </c>
      <c r="S85" s="3">
        <f>+'Indice PondENGHO'!S83/'Indice PondENGHO'!S71-1</f>
        <v>1.2989600045959144</v>
      </c>
      <c r="T85" s="3">
        <f>+'Indice PondENGHO'!T83/'Indice PondENGHO'!T71-1</f>
        <v>1.3994988566659323</v>
      </c>
      <c r="U85" s="3">
        <f>+'Indice PondENGHO'!U83/'Indice PondENGHO'!U71-1</f>
        <v>1.4037167011158629</v>
      </c>
      <c r="V85" s="3">
        <f>+'Indice PondENGHO'!V83/'Indice PondENGHO'!V71-1</f>
        <v>1.1707912201125628</v>
      </c>
      <c r="W85" s="3">
        <f>+'Indice PondENGHO'!W83/'Indice PondENGHO'!W71-1</f>
        <v>1.3559186205375897</v>
      </c>
      <c r="X85" s="3">
        <f>+'Indice PondENGHO'!X83/'Indice PondENGHO'!X71-1</f>
        <v>1.4611832848398949</v>
      </c>
      <c r="Y85" s="3">
        <f>+'Indice PondENGHO'!Y83/'Indice PondENGHO'!Y71-1</f>
        <v>1.2990367374321181</v>
      </c>
      <c r="Z85" s="3">
        <f>+'Indice PondENGHO'!Z83/'Indice PondENGHO'!Z71-1</f>
        <v>1.6123153003852511</v>
      </c>
      <c r="AA85" s="11">
        <f>+'Indice PondENGHO'!AA83/'Indice PondENGHO'!AA71-1</f>
        <v>1.2693440542909622</v>
      </c>
      <c r="AB85" s="10">
        <f>+'Indice PondENGHO'!AB83/'Indice PondENGHO'!AB71-1</f>
        <v>1.5029140735559126</v>
      </c>
      <c r="AC85" s="3">
        <f>+'Indice PondENGHO'!AC83/'Indice PondENGHO'!AC71-1</f>
        <v>1.2887662808435123</v>
      </c>
      <c r="AD85" s="3">
        <f>+'Indice PondENGHO'!AD83/'Indice PondENGHO'!AD71-1</f>
        <v>1.1855619526599503</v>
      </c>
      <c r="AE85" s="3">
        <f>+'Indice PondENGHO'!AE83/'Indice PondENGHO'!AE71-1</f>
        <v>1.2974472949723928</v>
      </c>
      <c r="AF85" s="3">
        <f>+'Indice PondENGHO'!AF83/'Indice PondENGHO'!AF71-1</f>
        <v>1.3905161497956229</v>
      </c>
      <c r="AG85" s="3">
        <f>+'Indice PondENGHO'!AG83/'Indice PondENGHO'!AG71-1</f>
        <v>1.4033682434020989</v>
      </c>
      <c r="AH85" s="3">
        <f>+'Indice PondENGHO'!AH83/'Indice PondENGHO'!AH71-1</f>
        <v>1.1724598168919198</v>
      </c>
      <c r="AI85" s="3">
        <f>+'Indice PondENGHO'!AI83/'Indice PondENGHO'!AI71-1</f>
        <v>1.360613033595337</v>
      </c>
      <c r="AJ85" s="3">
        <f>+'Indice PondENGHO'!AJ83/'Indice PondENGHO'!AJ71-1</f>
        <v>1.4627563909711632</v>
      </c>
      <c r="AK85" s="3">
        <f>+'Indice PondENGHO'!AK83/'Indice PondENGHO'!AK71-1</f>
        <v>1.3073607098142661</v>
      </c>
      <c r="AL85" s="3">
        <f>+'Indice PondENGHO'!AL83/'Indice PondENGHO'!AL71-1</f>
        <v>1.6164967794646374</v>
      </c>
      <c r="AM85" s="11">
        <f>+'Indice PondENGHO'!AM83/'Indice PondENGHO'!AM71-1</f>
        <v>1.2669918306273562</v>
      </c>
      <c r="AN85" s="10">
        <f>+'Indice PondENGHO'!AN83/'Indice PondENGHO'!AN71-1</f>
        <v>1.5018032770369136</v>
      </c>
      <c r="AO85" s="3">
        <f>+'Indice PondENGHO'!AO83/'Indice PondENGHO'!AO71-1</f>
        <v>1.2836974360672175</v>
      </c>
      <c r="AP85" s="3">
        <f>+'Indice PondENGHO'!AP83/'Indice PondENGHO'!AP71-1</f>
        <v>1.1922775116355</v>
      </c>
      <c r="AQ85" s="3">
        <f>+'Indice PondENGHO'!AQ83/'Indice PondENGHO'!AQ71-1</f>
        <v>1.3024276761103426</v>
      </c>
      <c r="AR85" s="3">
        <f>+'Indice PondENGHO'!AR83/'Indice PondENGHO'!AR71-1</f>
        <v>1.389533321672054</v>
      </c>
      <c r="AS85" s="3">
        <f>+'Indice PondENGHO'!AS83/'Indice PondENGHO'!AS71-1</f>
        <v>1.3885019034868069</v>
      </c>
      <c r="AT85" s="3">
        <f>+'Indice PondENGHO'!AT83/'Indice PondENGHO'!AT71-1</f>
        <v>1.1695403271374367</v>
      </c>
      <c r="AU85" s="3">
        <f>+'Indice PondENGHO'!AU83/'Indice PondENGHO'!AU71-1</f>
        <v>1.3562357450155704</v>
      </c>
      <c r="AV85" s="3">
        <f>+'Indice PondENGHO'!AV83/'Indice PondENGHO'!AV71-1</f>
        <v>1.4682512542355357</v>
      </c>
      <c r="AW85" s="3">
        <f>+'Indice PondENGHO'!AW83/'Indice PondENGHO'!AW71-1</f>
        <v>1.3012544721038193</v>
      </c>
      <c r="AX85" s="3">
        <f>+'Indice PondENGHO'!AX83/'Indice PondENGHO'!AX71-1</f>
        <v>1.6143391240949967</v>
      </c>
      <c r="AY85" s="11">
        <f>+'Indice PondENGHO'!AY83/'Indice PondENGHO'!AY71-1</f>
        <v>1.270462895551713</v>
      </c>
      <c r="AZ85" s="10">
        <f>+'Indice PondENGHO'!AZ83/'Indice PondENGHO'!AZ71-1</f>
        <v>1.5002158857787022</v>
      </c>
      <c r="BA85" s="3">
        <f>+'Indice PondENGHO'!BA83/'Indice PondENGHO'!BA71-1</f>
        <v>1.2713928191221919</v>
      </c>
      <c r="BB85" s="3">
        <f>+'Indice PondENGHO'!BB83/'Indice PondENGHO'!BB71-1</f>
        <v>1.1990077788372786</v>
      </c>
      <c r="BC85" s="3">
        <f>+'Indice PondENGHO'!BC83/'Indice PondENGHO'!BC71-1</f>
        <v>1.3167326547875509</v>
      </c>
      <c r="BD85" s="3">
        <f>+'Indice PondENGHO'!BD83/'Indice PondENGHO'!BD71-1</f>
        <v>1.3853921152868778</v>
      </c>
      <c r="BE85" s="3">
        <f>+'Indice PondENGHO'!BE83/'Indice PondENGHO'!BE71-1</f>
        <v>1.375850775183681</v>
      </c>
      <c r="BF85" s="3">
        <f>+'Indice PondENGHO'!BF83/'Indice PondENGHO'!BF71-1</f>
        <v>1.1679586367067043</v>
      </c>
      <c r="BG85" s="3">
        <f>+'Indice PondENGHO'!BG83/'Indice PondENGHO'!BG71-1</f>
        <v>1.3592713551832896</v>
      </c>
      <c r="BH85" s="3">
        <f>+'Indice PondENGHO'!BH83/'Indice PondENGHO'!BH71-1</f>
        <v>1.4737225539415748</v>
      </c>
      <c r="BI85" s="3">
        <f>+'Indice PondENGHO'!BI83/'Indice PondENGHO'!BI71-1</f>
        <v>1.3312628905924009</v>
      </c>
      <c r="BJ85" s="3">
        <f>+'Indice PondENGHO'!BJ83/'Indice PondENGHO'!BJ71-1</f>
        <v>1.6142791175807001</v>
      </c>
      <c r="BK85" s="11">
        <f>+'Indice PondENGHO'!BK83/'Indice PondENGHO'!BK71-1</f>
        <v>1.2766084668652322</v>
      </c>
      <c r="BL85" s="2">
        <f t="shared" ref="BL85" si="87">+A85</f>
        <v>45170</v>
      </c>
      <c r="BM85" s="3">
        <f>+'Indice PondENGHO'!BL83/'Indice PondENGHO'!BL71-1</f>
        <v>1.3993704882930218</v>
      </c>
      <c r="BN85" s="3">
        <f>+'Indice PondENGHO'!BM83/'Indice PondENGHO'!BM71-1</f>
        <v>1.3877093799718154</v>
      </c>
      <c r="BO85" s="3">
        <f>+'Indice PondENGHO'!BN83/'Indice PondENGHO'!BN71-1</f>
        <v>1.3873702190533335</v>
      </c>
      <c r="BP85" s="3">
        <f>+'Indice PondENGHO'!BO83/'Indice PondENGHO'!BO71-1</f>
        <v>1.3797488826130815</v>
      </c>
      <c r="BQ85" s="3">
        <f>+'Indice PondENGHO'!BP83/'Indice PondENGHO'!BP71-1</f>
        <v>1.3798256515809229</v>
      </c>
      <c r="BR85" s="10">
        <f>+'Indice PondENGHO'!BQ83/'Indice PondENGHO'!BQ71-1</f>
        <v>1.5030467535827681</v>
      </c>
      <c r="BS85" s="3">
        <f>+'Indice PondENGHO'!BR83/'Indice PondENGHO'!BR71-1</f>
        <v>1.2823531078917161</v>
      </c>
      <c r="BT85" s="3">
        <f>+'Indice PondENGHO'!BS83/'Indice PondENGHO'!BS71-1</f>
        <v>1.1897801472427521</v>
      </c>
      <c r="BU85" s="3">
        <f>+'Indice PondENGHO'!BT83/'Indice PondENGHO'!BT71-1</f>
        <v>1.3047822245251068</v>
      </c>
      <c r="BV85" s="3">
        <f>+'Indice PondENGHO'!BU83/'Indice PondENGHO'!BU71-1</f>
        <v>1.3911990671073546</v>
      </c>
      <c r="BW85" s="3">
        <f>+'Indice PondENGHO'!BV83/'Indice PondENGHO'!BV71-1</f>
        <v>1.3893273934373047</v>
      </c>
      <c r="BX85" s="3">
        <f>+'Indice PondENGHO'!BW83/'Indice PondENGHO'!BW71-1</f>
        <v>1.1698448702838347</v>
      </c>
      <c r="BY85" s="3">
        <f>+'Indice PondENGHO'!BX83/'Indice PondENGHO'!BX71-1</f>
        <v>1.3572266090824967</v>
      </c>
      <c r="BZ85" s="3">
        <f>+'Indice PondENGHO'!BY83/'Indice PondENGHO'!BY71-1</f>
        <v>1.4671675266742348</v>
      </c>
      <c r="CA85" s="3">
        <f>+'Indice PondENGHO'!BZ83/'Indice PondENGHO'!BZ71-1</f>
        <v>1.3121377202959925</v>
      </c>
      <c r="CB85" s="3">
        <f>+'Indice PondENGHO'!CA83/'Indice PondENGHO'!CA71-1</f>
        <v>1.6142011621861774</v>
      </c>
      <c r="CC85" s="11">
        <f>+'Indice PondENGHO'!CB83/'Indice PondENGHO'!CB71-1</f>
        <v>1.2720880381843802</v>
      </c>
      <c r="CD85" s="3">
        <f>+'Indice PondENGHO'!CC83/'Indice PondENGHO'!CC71-1</f>
        <v>1.3848133018556292</v>
      </c>
      <c r="CE85" s="3">
        <f>+'Indice PondENGHO'!CD83/'Indice PondENGHO'!CD71-1</f>
        <v>1.3848133018556292</v>
      </c>
      <c r="CF85" s="3">
        <f>+'[3]Infla Interanual PondENGHO'!CD85</f>
        <v>1.3829465977686417</v>
      </c>
      <c r="CI85" s="72">
        <f t="shared" ref="CI85" si="88">+BM85-BQ85</f>
        <v>1.9544836712098945E-2</v>
      </c>
      <c r="CJ85" s="72">
        <f t="shared" si="3"/>
        <v>1.9544836712098945E-2</v>
      </c>
      <c r="CK85" s="72">
        <f t="shared" si="9"/>
        <v>0</v>
      </c>
    </row>
    <row r="86" spans="1:114" x14ac:dyDescent="0.25">
      <c r="A86" s="2">
        <f t="shared" ref="A86" si="89">+DATE(C86,B86,1)</f>
        <v>45200</v>
      </c>
      <c r="B86" s="1">
        <f t="shared" si="24"/>
        <v>10</v>
      </c>
      <c r="C86" s="1">
        <f t="shared" ref="C86" si="90">+IF(B86=1,C85+1,C85)</f>
        <v>2023</v>
      </c>
      <c r="D86" s="10">
        <f>+'Indice PondENGHO'!D84/'Indice PondENGHO'!D72-1</f>
        <v>1.5378322080757241</v>
      </c>
      <c r="E86" s="3">
        <f>+'Indice PondENGHO'!E84/'Indice PondENGHO'!E72-1</f>
        <v>1.3905642762994699</v>
      </c>
      <c r="F86" s="3">
        <f>+'Indice PondENGHO'!F84/'Indice PondENGHO'!F72-1</f>
        <v>1.2576938172392573</v>
      </c>
      <c r="G86" s="3">
        <f>+'Indice PondENGHO'!G84/'Indice PondENGHO'!G72-1</f>
        <v>1.2914731064859035</v>
      </c>
      <c r="H86" s="3">
        <f>+'Indice PondENGHO'!H84/'Indice PondENGHO'!H72-1</f>
        <v>1.5366488912424359</v>
      </c>
      <c r="I86" s="3">
        <f>+'Indice PondENGHO'!I84/'Indice PondENGHO'!I72-1</f>
        <v>1.3636478298790236</v>
      </c>
      <c r="J86" s="3">
        <f>+'Indice PondENGHO'!J84/'Indice PondENGHO'!J72-1</f>
        <v>1.2173243315852784</v>
      </c>
      <c r="K86" s="3">
        <f>+'Indice PondENGHO'!K84/'Indice PondENGHO'!K72-1</f>
        <v>1.3614220689461192</v>
      </c>
      <c r="L86" s="3">
        <f>+'Indice PondENGHO'!L84/'Indice PondENGHO'!L72-1</f>
        <v>1.545799957525912</v>
      </c>
      <c r="M86" s="3">
        <f>+'Indice PondENGHO'!M84/'Indice PondENGHO'!M72-1</f>
        <v>1.2770032814042942</v>
      </c>
      <c r="N86" s="3">
        <f>+'Indice PondENGHO'!N84/'Indice PondENGHO'!N72-1</f>
        <v>1.6508892562307556</v>
      </c>
      <c r="O86" s="11">
        <f>+'Indice PondENGHO'!O84/'Indice PondENGHO'!O72-1</f>
        <v>1.3055063672887992</v>
      </c>
      <c r="P86" s="10">
        <f>+'Indice PondENGHO'!P84/'Indice PondENGHO'!P72-1</f>
        <v>1.5384049312961552</v>
      </c>
      <c r="Q86" s="3">
        <f>+'Indice PondENGHO'!Q84/'Indice PondENGHO'!Q72-1</f>
        <v>1.3772159921105604</v>
      </c>
      <c r="R86" s="3">
        <f>+'Indice PondENGHO'!R84/'Indice PondENGHO'!R72-1</f>
        <v>1.2676309785807152</v>
      </c>
      <c r="S86" s="3">
        <f>+'Indice PondENGHO'!S84/'Indice PondENGHO'!S72-1</f>
        <v>1.3016857930507961</v>
      </c>
      <c r="T86" s="3">
        <f>+'Indice PondENGHO'!T84/'Indice PondENGHO'!T72-1</f>
        <v>1.528605867282093</v>
      </c>
      <c r="U86" s="3">
        <f>+'Indice PondENGHO'!U84/'Indice PondENGHO'!U72-1</f>
        <v>1.3575069042215309</v>
      </c>
      <c r="V86" s="3">
        <f>+'Indice PondENGHO'!V84/'Indice PondENGHO'!V72-1</f>
        <v>1.217730522554211</v>
      </c>
      <c r="W86" s="3">
        <f>+'Indice PondENGHO'!W84/'Indice PondENGHO'!W72-1</f>
        <v>1.3657419933171999</v>
      </c>
      <c r="X86" s="3">
        <f>+'Indice PondENGHO'!X84/'Indice PondENGHO'!X72-1</f>
        <v>1.5452152583769596</v>
      </c>
      <c r="Y86" s="3">
        <f>+'Indice PondENGHO'!Y84/'Indice PondENGHO'!Y72-1</f>
        <v>1.2927036436787653</v>
      </c>
      <c r="Z86" s="3">
        <f>+'Indice PondENGHO'!Z84/'Indice PondENGHO'!Z72-1</f>
        <v>1.6494162154515233</v>
      </c>
      <c r="AA86" s="11">
        <f>+'Indice PondENGHO'!AA84/'Indice PondENGHO'!AA72-1</f>
        <v>1.3017607686861448</v>
      </c>
      <c r="AB86" s="10">
        <f>+'Indice PondENGHO'!AB84/'Indice PondENGHO'!AB72-1</f>
        <v>1.5383058247078685</v>
      </c>
      <c r="AC86" s="3">
        <f>+'Indice PondENGHO'!AC84/'Indice PondENGHO'!AC72-1</f>
        <v>1.3827795939245937</v>
      </c>
      <c r="AD86" s="3">
        <f>+'Indice PondENGHO'!AD84/'Indice PondENGHO'!AD72-1</f>
        <v>1.2721489940556725</v>
      </c>
      <c r="AE86" s="3">
        <f>+'Indice PondENGHO'!AE84/'Indice PondENGHO'!AE72-1</f>
        <v>1.3048442154272308</v>
      </c>
      <c r="AF86" s="3">
        <f>+'Indice PondENGHO'!AF84/'Indice PondENGHO'!AF72-1</f>
        <v>1.5189858640217055</v>
      </c>
      <c r="AG86" s="3">
        <f>+'Indice PondENGHO'!AG84/'Indice PondENGHO'!AG72-1</f>
        <v>1.3579393010303367</v>
      </c>
      <c r="AH86" s="3">
        <f>+'Indice PondENGHO'!AH84/'Indice PondENGHO'!AH72-1</f>
        <v>1.2238026331245129</v>
      </c>
      <c r="AI86" s="3">
        <f>+'Indice PondENGHO'!AI84/'Indice PondENGHO'!AI72-1</f>
        <v>1.3699948987013997</v>
      </c>
      <c r="AJ86" s="3">
        <f>+'Indice PondENGHO'!AJ84/'Indice PondENGHO'!AJ72-1</f>
        <v>1.544036223598114</v>
      </c>
      <c r="AK86" s="3">
        <f>+'Indice PondENGHO'!AK84/'Indice PondENGHO'!AK72-1</f>
        <v>1.2979500451514836</v>
      </c>
      <c r="AL86" s="3">
        <f>+'Indice PondENGHO'!AL84/'Indice PondENGHO'!AL72-1</f>
        <v>1.6499141791934773</v>
      </c>
      <c r="AM86" s="11">
        <f>+'Indice PondENGHO'!AM84/'Indice PondENGHO'!AM72-1</f>
        <v>1.3003779781528051</v>
      </c>
      <c r="AN86" s="10">
        <f>+'Indice PondENGHO'!AN84/'Indice PondENGHO'!AN72-1</f>
        <v>1.5375872864265938</v>
      </c>
      <c r="AO86" s="3">
        <f>+'Indice PondENGHO'!AO84/'Indice PondENGHO'!AO72-1</f>
        <v>1.3782454223253762</v>
      </c>
      <c r="AP86" s="3">
        <f>+'Indice PondENGHO'!AP84/'Indice PondENGHO'!AP72-1</f>
        <v>1.2799986900199207</v>
      </c>
      <c r="AQ86" s="3">
        <f>+'Indice PondENGHO'!AQ84/'Indice PondENGHO'!AQ72-1</f>
        <v>1.3113393409614491</v>
      </c>
      <c r="AR86" s="3">
        <f>+'Indice PondENGHO'!AR84/'Indice PondENGHO'!AR72-1</f>
        <v>1.5181582414950396</v>
      </c>
      <c r="AS86" s="3">
        <f>+'Indice PondENGHO'!AS84/'Indice PondENGHO'!AS72-1</f>
        <v>1.3433379099997134</v>
      </c>
      <c r="AT86" s="3">
        <f>+'Indice PondENGHO'!AT84/'Indice PondENGHO'!AT72-1</f>
        <v>1.2222291490710067</v>
      </c>
      <c r="AU86" s="3">
        <f>+'Indice PondENGHO'!AU84/'Indice PondENGHO'!AU72-1</f>
        <v>1.3655249668978664</v>
      </c>
      <c r="AV86" s="3">
        <f>+'Indice PondENGHO'!AV84/'Indice PondENGHO'!AV72-1</f>
        <v>1.5505595933728751</v>
      </c>
      <c r="AW86" s="3">
        <f>+'Indice PondENGHO'!AW84/'Indice PondENGHO'!AW72-1</f>
        <v>1.2930179734064007</v>
      </c>
      <c r="AX86" s="3">
        <f>+'Indice PondENGHO'!AX84/'Indice PondENGHO'!AX72-1</f>
        <v>1.646239848516871</v>
      </c>
      <c r="AY86" s="11">
        <f>+'Indice PondENGHO'!AY84/'Indice PondENGHO'!AY72-1</f>
        <v>1.299211650479573</v>
      </c>
      <c r="AZ86" s="10">
        <f>+'Indice PondENGHO'!AZ84/'Indice PondENGHO'!AZ72-1</f>
        <v>1.5375366008516402</v>
      </c>
      <c r="BA86" s="3">
        <f>+'Indice PondENGHO'!BA84/'Indice PondENGHO'!BA72-1</f>
        <v>1.3671923352769957</v>
      </c>
      <c r="BB86" s="3">
        <f>+'Indice PondENGHO'!BB84/'Indice PondENGHO'!BB72-1</f>
        <v>1.2889250010093449</v>
      </c>
      <c r="BC86" s="3">
        <f>+'Indice PondENGHO'!BC84/'Indice PondENGHO'!BC72-1</f>
        <v>1.3284628872956148</v>
      </c>
      <c r="BD86" s="3">
        <f>+'Indice PondENGHO'!BD84/'Indice PondENGHO'!BD72-1</f>
        <v>1.5200103171560611</v>
      </c>
      <c r="BE86" s="3">
        <f>+'Indice PondENGHO'!BE84/'Indice PondENGHO'!BE72-1</f>
        <v>1.3310734933244603</v>
      </c>
      <c r="BF86" s="3">
        <f>+'Indice PondENGHO'!BF84/'Indice PondENGHO'!BF72-1</f>
        <v>1.2241735965421654</v>
      </c>
      <c r="BG86" s="3">
        <f>+'Indice PondENGHO'!BG84/'Indice PondENGHO'!BG72-1</f>
        <v>1.3666720932626295</v>
      </c>
      <c r="BH86" s="3">
        <f>+'Indice PondENGHO'!BH84/'Indice PondENGHO'!BH72-1</f>
        <v>1.5552524558925556</v>
      </c>
      <c r="BI86" s="3">
        <f>+'Indice PondENGHO'!BI84/'Indice PondENGHO'!BI72-1</f>
        <v>1.3092048404802146</v>
      </c>
      <c r="BJ86" s="3">
        <f>+'Indice PondENGHO'!BJ84/'Indice PondENGHO'!BJ72-1</f>
        <v>1.6423898425406862</v>
      </c>
      <c r="BK86" s="11">
        <f>+'Indice PondENGHO'!BK84/'Indice PondENGHO'!BK72-1</f>
        <v>1.3001215310329646</v>
      </c>
      <c r="BL86" s="2">
        <f t="shared" ref="BL86" si="91">+A86</f>
        <v>45200</v>
      </c>
      <c r="BM86" s="3">
        <f>+'Indice PondENGHO'!BL84/'Indice PondENGHO'!BL72-1</f>
        <v>1.44085053760225</v>
      </c>
      <c r="BN86" s="3">
        <f>+'Indice PondENGHO'!BM84/'Indice PondENGHO'!BM72-1</f>
        <v>1.4311779024036602</v>
      </c>
      <c r="BO86" s="3">
        <f>+'Indice PondENGHO'!BN84/'Indice PondENGHO'!BN72-1</f>
        <v>1.4303341616830005</v>
      </c>
      <c r="BP86" s="3">
        <f>+'Indice PondENGHO'!BO84/'Indice PondENGHO'!BO72-1</f>
        <v>1.4234699571647593</v>
      </c>
      <c r="BQ86" s="3">
        <f>+'Indice PondENGHO'!BP84/'Indice PondENGHO'!BP72-1</f>
        <v>1.424644057920164</v>
      </c>
      <c r="BR86" s="10">
        <f>+'Indice PondENGHO'!BQ84/'Indice PondENGHO'!BQ72-1</f>
        <v>1.5379160124715945</v>
      </c>
      <c r="BS86" s="3">
        <f>+'Indice PondENGHO'!BR84/'Indice PondENGHO'!BR72-1</f>
        <v>1.377120101997928</v>
      </c>
      <c r="BT86" s="3">
        <f>+'Indice PondENGHO'!BS84/'Indice PondENGHO'!BS72-1</f>
        <v>1.2760101615131272</v>
      </c>
      <c r="BU86" s="3">
        <f>+'Indice PondENGHO'!BT84/'Indice PondENGHO'!BT72-1</f>
        <v>1.3118271527324668</v>
      </c>
      <c r="BV86" s="3">
        <f>+'Indice PondENGHO'!BU84/'Indice PondENGHO'!BU72-1</f>
        <v>1.5220139522880882</v>
      </c>
      <c r="BW86" s="3">
        <f>+'Indice PondENGHO'!BV84/'Indice PondENGHO'!BV72-1</f>
        <v>1.3441065380478276</v>
      </c>
      <c r="BX86" s="3">
        <f>+'Indice PondENGHO'!BW84/'Indice PondENGHO'!BW72-1</f>
        <v>1.222103248252818</v>
      </c>
      <c r="BY86" s="3">
        <f>+'Indice PondENGHO'!BX84/'Indice PondENGHO'!BX72-1</f>
        <v>1.3662891537399138</v>
      </c>
      <c r="BZ86" s="3">
        <f>+'Indice PondENGHO'!BY84/'Indice PondENGHO'!BY72-1</f>
        <v>1.5499879858929155</v>
      </c>
      <c r="CA86" s="3">
        <f>+'Indice PondENGHO'!BZ84/'Indice PondENGHO'!BZ72-1</f>
        <v>1.299394087304834</v>
      </c>
      <c r="CB86" s="3">
        <f>+'Indice PondENGHO'!CA84/'Indice PondENGHO'!CA72-1</f>
        <v>1.6460340296217195</v>
      </c>
      <c r="CC86" s="11">
        <f>+'Indice PondENGHO'!CB84/'Indice PondENGHO'!CB72-1</f>
        <v>1.3007213126625889</v>
      </c>
      <c r="CD86" s="3">
        <f>+'Indice PondENGHO'!CC84/'Indice PondENGHO'!CC72-1</f>
        <v>1.4284302508311848</v>
      </c>
      <c r="CE86" s="3">
        <f>+'Indice PondENGHO'!CD84/'Indice PondENGHO'!CD72-1</f>
        <v>1.4284302508311848</v>
      </c>
      <c r="CF86" s="3">
        <f>+'[3]Infla Interanual PondENGHO'!CD86</f>
        <v>1.4261601945107976</v>
      </c>
      <c r="CI86" s="72">
        <f t="shared" ref="CI86" si="92">+BM86-BQ86</f>
        <v>1.6206479682085995E-2</v>
      </c>
      <c r="CJ86" s="72">
        <f t="shared" si="3"/>
        <v>1.6206479682085995E-2</v>
      </c>
      <c r="CK86" s="72">
        <f t="shared" si="9"/>
        <v>0</v>
      </c>
    </row>
    <row r="87" spans="1:114" x14ac:dyDescent="0.25">
      <c r="A87" s="2">
        <f t="shared" ref="A87" si="93">+DATE(C87,B87,1)</f>
        <v>45231</v>
      </c>
      <c r="B87" s="1">
        <f t="shared" si="24"/>
        <v>11</v>
      </c>
      <c r="C87" s="1">
        <f t="shared" ref="C87" si="94">+IF(B87=1,C86+1,C86)</f>
        <v>2023</v>
      </c>
      <c r="D87" s="10">
        <f>+'Indice PondENGHO'!D85/'Indice PondENGHO'!D73-1</f>
        <v>1.8216368983700129</v>
      </c>
      <c r="E87" s="3">
        <f>+'Indice PondENGHO'!E85/'Indice PondENGHO'!E73-1</f>
        <v>1.5101029037923799</v>
      </c>
      <c r="F87" s="3">
        <f>+'Indice PondENGHO'!F85/'Indice PondENGHO'!F73-1</f>
        <v>1.383074193051641</v>
      </c>
      <c r="G87" s="3">
        <f>+'Indice PondENGHO'!G85/'Indice PondENGHO'!G73-1</f>
        <v>1.2790677728390025</v>
      </c>
      <c r="H87" s="3">
        <f>+'Indice PondENGHO'!H85/'Indice PondENGHO'!H73-1</f>
        <v>1.7116534205902831</v>
      </c>
      <c r="I87" s="3">
        <f>+'Indice PondENGHO'!I85/'Indice PondENGHO'!I73-1</f>
        <v>1.6177387206431657</v>
      </c>
      <c r="J87" s="3">
        <f>+'Indice PondENGHO'!J85/'Indice PondENGHO'!J73-1</f>
        <v>1.3143748130218174</v>
      </c>
      <c r="K87" s="3">
        <f>+'Indice PondENGHO'!K85/'Indice PondENGHO'!K73-1</f>
        <v>1.5618926520485226</v>
      </c>
      <c r="L87" s="3">
        <f>+'Indice PondENGHO'!L85/'Indice PondENGHO'!L73-1</f>
        <v>1.7559862314150294</v>
      </c>
      <c r="M87" s="3">
        <f>+'Indice PondENGHO'!M85/'Indice PondENGHO'!M73-1</f>
        <v>1.3806737625114103</v>
      </c>
      <c r="N87" s="3">
        <f>+'Indice PondENGHO'!N85/'Indice PondENGHO'!N73-1</f>
        <v>1.8100408681739637</v>
      </c>
      <c r="O87" s="11">
        <f>+'Indice PondENGHO'!O85/'Indice PondENGHO'!O73-1</f>
        <v>1.4303222193323615</v>
      </c>
      <c r="P87" s="10">
        <f>+'Indice PondENGHO'!P85/'Indice PondENGHO'!P73-1</f>
        <v>1.8283228529952593</v>
      </c>
      <c r="Q87" s="3">
        <f>+'Indice PondENGHO'!Q85/'Indice PondENGHO'!Q73-1</f>
        <v>1.4979489030962996</v>
      </c>
      <c r="R87" s="3">
        <f>+'Indice PondENGHO'!R85/'Indice PondENGHO'!R73-1</f>
        <v>1.3904671953831729</v>
      </c>
      <c r="S87" s="3">
        <f>+'Indice PondENGHO'!S85/'Indice PondENGHO'!S73-1</f>
        <v>1.2824434465205501</v>
      </c>
      <c r="T87" s="3">
        <f>+'Indice PondENGHO'!T85/'Indice PondENGHO'!T73-1</f>
        <v>1.6993746163591741</v>
      </c>
      <c r="U87" s="3">
        <f>+'Indice PondENGHO'!U85/'Indice PondENGHO'!U73-1</f>
        <v>1.6161566979797013</v>
      </c>
      <c r="V87" s="3">
        <f>+'Indice PondENGHO'!V85/'Indice PondENGHO'!V73-1</f>
        <v>1.3110841050602784</v>
      </c>
      <c r="W87" s="3">
        <f>+'Indice PondENGHO'!W85/'Indice PondENGHO'!W73-1</f>
        <v>1.5630111706737435</v>
      </c>
      <c r="X87" s="3">
        <f>+'Indice PondENGHO'!X85/'Indice PondENGHO'!X73-1</f>
        <v>1.7615776339309974</v>
      </c>
      <c r="Y87" s="3">
        <f>+'Indice PondENGHO'!Y85/'Indice PondENGHO'!Y73-1</f>
        <v>1.4088674108770762</v>
      </c>
      <c r="Z87" s="3">
        <f>+'Indice PondENGHO'!Z85/'Indice PondENGHO'!Z73-1</f>
        <v>1.8105950190665117</v>
      </c>
      <c r="AA87" s="11">
        <f>+'Indice PondENGHO'!AA85/'Indice PondENGHO'!AA73-1</f>
        <v>1.4249262539831391</v>
      </c>
      <c r="AB87" s="10">
        <f>+'Indice PondENGHO'!AB85/'Indice PondENGHO'!AB73-1</f>
        <v>1.8323345250729433</v>
      </c>
      <c r="AC87" s="3">
        <f>+'Indice PondENGHO'!AC85/'Indice PondENGHO'!AC73-1</f>
        <v>1.5017462002367412</v>
      </c>
      <c r="AD87" s="3">
        <f>+'Indice PondENGHO'!AD85/'Indice PondENGHO'!AD73-1</f>
        <v>1.3944817291531635</v>
      </c>
      <c r="AE87" s="3">
        <f>+'Indice PondENGHO'!AE85/'Indice PondENGHO'!AE73-1</f>
        <v>1.2800565156830874</v>
      </c>
      <c r="AF87" s="3">
        <f>+'Indice PondENGHO'!AF85/'Indice PondENGHO'!AF73-1</f>
        <v>1.687858900692329</v>
      </c>
      <c r="AG87" s="3">
        <f>+'Indice PondENGHO'!AG85/'Indice PondENGHO'!AG73-1</f>
        <v>1.6122828932995255</v>
      </c>
      <c r="AH87" s="3">
        <f>+'Indice PondENGHO'!AH85/'Indice PondENGHO'!AH73-1</f>
        <v>1.3187534970939465</v>
      </c>
      <c r="AI87" s="3">
        <f>+'Indice PondENGHO'!AI85/'Indice PondENGHO'!AI73-1</f>
        <v>1.5663084560988012</v>
      </c>
      <c r="AJ87" s="3">
        <f>+'Indice PondENGHO'!AJ85/'Indice PondENGHO'!AJ73-1</f>
        <v>1.7643272757025219</v>
      </c>
      <c r="AK87" s="3">
        <f>+'Indice PondENGHO'!AK85/'Indice PondENGHO'!AK73-1</f>
        <v>1.416703922833126</v>
      </c>
      <c r="AL87" s="3">
        <f>+'Indice PondENGHO'!AL85/'Indice PondENGHO'!AL73-1</f>
        <v>1.8131713524973856</v>
      </c>
      <c r="AM87" s="11">
        <f>+'Indice PondENGHO'!AM85/'Indice PondENGHO'!AM73-1</f>
        <v>1.4223645598091625</v>
      </c>
      <c r="AN87" s="10">
        <f>+'Indice PondENGHO'!AN85/'Indice PondENGHO'!AN73-1</f>
        <v>1.8341742771899963</v>
      </c>
      <c r="AO87" s="3">
        <f>+'Indice PondENGHO'!AO85/'Indice PondENGHO'!AO73-1</f>
        <v>1.4971017782326044</v>
      </c>
      <c r="AP87" s="3">
        <f>+'Indice PondENGHO'!AP85/'Indice PondENGHO'!AP73-1</f>
        <v>1.40028310607758</v>
      </c>
      <c r="AQ87" s="3">
        <f>+'Indice PondENGHO'!AQ85/'Indice PondENGHO'!AQ73-1</f>
        <v>1.282609738653302</v>
      </c>
      <c r="AR87" s="3">
        <f>+'Indice PondENGHO'!AR85/'Indice PondENGHO'!AR73-1</f>
        <v>1.6871448955940389</v>
      </c>
      <c r="AS87" s="3">
        <f>+'Indice PondENGHO'!AS85/'Indice PondENGHO'!AS73-1</f>
        <v>1.611207551395148</v>
      </c>
      <c r="AT87" s="3">
        <f>+'Indice PondENGHO'!AT85/'Indice PondENGHO'!AT73-1</f>
        <v>1.3123468948140093</v>
      </c>
      <c r="AU87" s="3">
        <f>+'Indice PondENGHO'!AU85/'Indice PondENGHO'!AU73-1</f>
        <v>1.5599858035474083</v>
      </c>
      <c r="AV87" s="3">
        <f>+'Indice PondENGHO'!AV85/'Indice PondENGHO'!AV73-1</f>
        <v>1.7718205617537679</v>
      </c>
      <c r="AW87" s="3">
        <f>+'Indice PondENGHO'!AW85/'Indice PondENGHO'!AW73-1</f>
        <v>1.4087261977202346</v>
      </c>
      <c r="AX87" s="3">
        <f>+'Indice PondENGHO'!AX85/'Indice PondENGHO'!AX73-1</f>
        <v>1.8103509855699165</v>
      </c>
      <c r="AY87" s="11">
        <f>+'Indice PondENGHO'!AY85/'Indice PondENGHO'!AY73-1</f>
        <v>1.4219639583710966</v>
      </c>
      <c r="AZ87" s="10">
        <f>+'Indice PondENGHO'!AZ85/'Indice PondENGHO'!AZ73-1</f>
        <v>1.8396777930382466</v>
      </c>
      <c r="BA87" s="3">
        <f>+'Indice PondENGHO'!BA85/'Indice PondENGHO'!BA73-1</f>
        <v>1.4871387589848029</v>
      </c>
      <c r="BB87" s="3">
        <f>+'Indice PondENGHO'!BB85/'Indice PondENGHO'!BB73-1</f>
        <v>1.4072868158995013</v>
      </c>
      <c r="BC87" s="3">
        <f>+'Indice PondENGHO'!BC85/'Indice PondENGHO'!BC73-1</f>
        <v>1.2848969759217406</v>
      </c>
      <c r="BD87" s="3">
        <f>+'Indice PondENGHO'!BD85/'Indice PondENGHO'!BD73-1</f>
        <v>1.6872566179555801</v>
      </c>
      <c r="BE87" s="3">
        <f>+'Indice PondENGHO'!BE85/'Indice PondENGHO'!BE73-1</f>
        <v>1.6088286590340095</v>
      </c>
      <c r="BF87" s="3">
        <f>+'Indice PondENGHO'!BF85/'Indice PondENGHO'!BF73-1</f>
        <v>1.312513042609246</v>
      </c>
      <c r="BG87" s="3">
        <f>+'Indice PondENGHO'!BG85/'Indice PondENGHO'!BG73-1</f>
        <v>1.5618188456748849</v>
      </c>
      <c r="BH87" s="3">
        <f>+'Indice PondENGHO'!BH85/'Indice PondENGHO'!BH73-1</f>
        <v>1.7812377387503204</v>
      </c>
      <c r="BI87" s="3">
        <f>+'Indice PondENGHO'!BI85/'Indice PondENGHO'!BI73-1</f>
        <v>1.4336987954515625</v>
      </c>
      <c r="BJ87" s="3">
        <f>+'Indice PondENGHO'!BJ85/'Indice PondENGHO'!BJ73-1</f>
        <v>1.8090775820381775</v>
      </c>
      <c r="BK87" s="11">
        <f>+'Indice PondENGHO'!BK85/'Indice PondENGHO'!BK73-1</f>
        <v>1.423876109557876</v>
      </c>
      <c r="BL87" s="2">
        <f t="shared" ref="BL87" si="95">+A87</f>
        <v>45231</v>
      </c>
      <c r="BM87" s="3">
        <f>+'Indice PondENGHO'!BL85/'Indice PondENGHO'!BL73-1</f>
        <v>1.6372893922852483</v>
      </c>
      <c r="BN87" s="3">
        <f>+'Indice PondENGHO'!BM85/'Indice PondENGHO'!BM73-1</f>
        <v>1.6187097420643632</v>
      </c>
      <c r="BO87" s="3">
        <f>+'Indice PondENGHO'!BN85/'Indice PondENGHO'!BN73-1</f>
        <v>1.6175056990424355</v>
      </c>
      <c r="BP87" s="3">
        <f>+'Indice PondENGHO'!BO85/'Indice PondENGHO'!BO73-1</f>
        <v>1.6049110045502237</v>
      </c>
      <c r="BQ87" s="3">
        <f>+'Indice PondENGHO'!BP85/'Indice PondENGHO'!BP73-1</f>
        <v>1.6006488335628055</v>
      </c>
      <c r="BR87" s="10">
        <f>+'Indice PondENGHO'!BQ85/'Indice PondENGHO'!BQ73-1</f>
        <v>1.8316696516039372</v>
      </c>
      <c r="BS87" s="3">
        <f>+'Indice PondENGHO'!BR85/'Indice PondENGHO'!BR73-1</f>
        <v>1.4967720276266578</v>
      </c>
      <c r="BT87" s="3">
        <f>+'Indice PondENGHO'!BS85/'Indice PondENGHO'!BS73-1</f>
        <v>1.3972495791401851</v>
      </c>
      <c r="BU87" s="3">
        <f>+'Indice PondENGHO'!BT85/'Indice PondENGHO'!BT73-1</f>
        <v>1.2824528609440966</v>
      </c>
      <c r="BV87" s="3">
        <f>+'Indice PondENGHO'!BU85/'Indice PondENGHO'!BU73-1</f>
        <v>1.6910122861244767</v>
      </c>
      <c r="BW87" s="3">
        <f>+'Indice PondENGHO'!BV85/'Indice PondENGHO'!BV73-1</f>
        <v>1.6115218217211695</v>
      </c>
      <c r="BX87" s="3">
        <f>+'Indice PondENGHO'!BW85/'Indice PondENGHO'!BW73-1</f>
        <v>1.3134464492490623</v>
      </c>
      <c r="BY87" s="3">
        <f>+'Indice PondENGHO'!BX85/'Indice PondENGHO'!BX73-1</f>
        <v>1.5624868620596057</v>
      </c>
      <c r="BZ87" s="3">
        <f>+'Indice PondENGHO'!BY85/'Indice PondENGHO'!BY73-1</f>
        <v>1.7709869035192547</v>
      </c>
      <c r="CA87" s="3">
        <f>+'Indice PondENGHO'!BZ85/'Indice PondENGHO'!BZ73-1</f>
        <v>1.4184944642913178</v>
      </c>
      <c r="CB87" s="3">
        <f>+'Indice PondENGHO'!CA85/'Indice PondENGHO'!CA73-1</f>
        <v>1.8102902148323232</v>
      </c>
      <c r="CC87" s="11">
        <f>+'Indice PondENGHO'!CB85/'Indice PondENGHO'!CB73-1</f>
        <v>1.4239779002733055</v>
      </c>
      <c r="CD87" s="3">
        <f>+'Indice PondENGHO'!CC85/'Indice PondENGHO'!CC73-1</f>
        <v>1.6119585950309814</v>
      </c>
      <c r="CE87" s="3">
        <f>+'Indice PondENGHO'!CD85/'Indice PondENGHO'!CD73-1</f>
        <v>1.6119585950309814</v>
      </c>
      <c r="CF87" s="3">
        <f>+'[3]Infla Interanual PondENGHO'!CD87</f>
        <v>1.6090922291889496</v>
      </c>
      <c r="CI87" s="72">
        <f t="shared" ref="CI87" si="96">+BM87-BQ87</f>
        <v>3.6640558722442762E-2</v>
      </c>
      <c r="CJ87" s="72">
        <f t="shared" si="3"/>
        <v>3.6640558722442762E-2</v>
      </c>
      <c r="CK87" s="72">
        <f t="shared" si="9"/>
        <v>0</v>
      </c>
    </row>
    <row r="88" spans="1:114" x14ac:dyDescent="0.25">
      <c r="A88" s="2">
        <f t="shared" ref="A88" si="97">+DATE(C88,B88,1)</f>
        <v>45261</v>
      </c>
      <c r="B88" s="1">
        <f t="shared" si="24"/>
        <v>12</v>
      </c>
      <c r="C88" s="1">
        <f t="shared" ref="C88" si="98">+IF(B88=1,C87+1,C87)</f>
        <v>2023</v>
      </c>
      <c r="D88" s="10">
        <f>+'Indice PondENGHO'!D86/'Indice PondENGHO'!D74-1</f>
        <v>2.5114858826086754</v>
      </c>
      <c r="E88" s="3">
        <f>+'Indice PondENGHO'!E86/'Indice PondENGHO'!E74-1</f>
        <v>1.8124484051954073</v>
      </c>
      <c r="F88" s="3">
        <f>+'Indice PondENGHO'!F86/'Indice PondENGHO'!F74-1</f>
        <v>1.6706138981858203</v>
      </c>
      <c r="G88" s="3">
        <f>+'Indice PondENGHO'!G86/'Indice PondENGHO'!G74-1</f>
        <v>1.4915258140807053</v>
      </c>
      <c r="H88" s="3">
        <f>+'Indice PondENGHO'!H86/'Indice PondENGHO'!H74-1</f>
        <v>2.3387352373377257</v>
      </c>
      <c r="I88" s="3">
        <f>+'Indice PondENGHO'!I86/'Indice PondENGHO'!I74-1</f>
        <v>2.298629393341479</v>
      </c>
      <c r="J88" s="3">
        <f>+'Indice PondENGHO'!J86/'Indice PondENGHO'!J74-1</f>
        <v>1.8917307513206669</v>
      </c>
      <c r="K88" s="3">
        <f>+'Indice PondENGHO'!K86/'Indice PondENGHO'!K74-1</f>
        <v>1.8631250953977836</v>
      </c>
      <c r="L88" s="3">
        <f>+'Indice PondENGHO'!L86/'Indice PondENGHO'!L74-1</f>
        <v>2.1588633898158625</v>
      </c>
      <c r="M88" s="3">
        <f>+'Indice PondENGHO'!M86/'Indice PondENGHO'!M74-1</f>
        <v>1.4535319695989726</v>
      </c>
      <c r="N88" s="3">
        <f>+'Indice PondENGHO'!N86/'Indice PondENGHO'!N74-1</f>
        <v>2.1904102046833662</v>
      </c>
      <c r="O88" s="11">
        <f>+'Indice PondENGHO'!O86/'Indice PondENGHO'!O74-1</f>
        <v>2.0644858059232973</v>
      </c>
      <c r="P88" s="10">
        <f>+'Indice PondENGHO'!P86/'Indice PondENGHO'!P74-1</f>
        <v>2.5130574659213059</v>
      </c>
      <c r="Q88" s="3">
        <f>+'Indice PondENGHO'!Q86/'Indice PondENGHO'!Q74-1</f>
        <v>1.8010298262629716</v>
      </c>
      <c r="R88" s="3">
        <f>+'Indice PondENGHO'!R86/'Indice PondENGHO'!R74-1</f>
        <v>1.6800371183172742</v>
      </c>
      <c r="S88" s="3">
        <f>+'Indice PondENGHO'!S86/'Indice PondENGHO'!S74-1</f>
        <v>1.4914228935379596</v>
      </c>
      <c r="T88" s="3">
        <f>+'Indice PondENGHO'!T86/'Indice PondENGHO'!T74-1</f>
        <v>2.3259135023643589</v>
      </c>
      <c r="U88" s="3">
        <f>+'Indice PondENGHO'!U86/'Indice PondENGHO'!U74-1</f>
        <v>2.2941385698174597</v>
      </c>
      <c r="V88" s="3">
        <f>+'Indice PondENGHO'!V86/'Indice PondENGHO'!V74-1</f>
        <v>1.8818708513813975</v>
      </c>
      <c r="W88" s="3">
        <f>+'Indice PondENGHO'!W86/'Indice PondENGHO'!W74-1</f>
        <v>1.8633124877340421</v>
      </c>
      <c r="X88" s="3">
        <f>+'Indice PondENGHO'!X86/'Indice PondENGHO'!X74-1</f>
        <v>2.1671891751936507</v>
      </c>
      <c r="Y88" s="3">
        <f>+'Indice PondENGHO'!Y86/'Indice PondENGHO'!Y74-1</f>
        <v>1.4727330361575417</v>
      </c>
      <c r="Z88" s="3">
        <f>+'Indice PondENGHO'!Z86/'Indice PondENGHO'!Z74-1</f>
        <v>2.190303740915569</v>
      </c>
      <c r="AA88" s="11">
        <f>+'Indice PondENGHO'!AA86/'Indice PondENGHO'!AA74-1</f>
        <v>2.0438903112711353</v>
      </c>
      <c r="AB88" s="10">
        <f>+'Indice PondENGHO'!AB86/'Indice PondENGHO'!AB74-1</f>
        <v>2.5131202309838958</v>
      </c>
      <c r="AC88" s="3">
        <f>+'Indice PondENGHO'!AC86/'Indice PondENGHO'!AC74-1</f>
        <v>1.8035493228534909</v>
      </c>
      <c r="AD88" s="3">
        <f>+'Indice PondENGHO'!AD86/'Indice PondENGHO'!AD74-1</f>
        <v>1.6843172529456694</v>
      </c>
      <c r="AE88" s="3">
        <f>+'Indice PondENGHO'!AE86/'Indice PondENGHO'!AE74-1</f>
        <v>1.4877287681583011</v>
      </c>
      <c r="AF88" s="3">
        <f>+'Indice PondENGHO'!AF86/'Indice PondENGHO'!AF74-1</f>
        <v>2.3142926096579668</v>
      </c>
      <c r="AG88" s="3">
        <f>+'Indice PondENGHO'!AG86/'Indice PondENGHO'!AG74-1</f>
        <v>2.289054914261897</v>
      </c>
      <c r="AH88" s="3">
        <f>+'Indice PondENGHO'!AH86/'Indice PondENGHO'!AH74-1</f>
        <v>1.8869770467586724</v>
      </c>
      <c r="AI88" s="3">
        <f>+'Indice PondENGHO'!AI86/'Indice PondENGHO'!AI74-1</f>
        <v>1.8681858909891975</v>
      </c>
      <c r="AJ88" s="3">
        <f>+'Indice PondENGHO'!AJ86/'Indice PondENGHO'!AJ74-1</f>
        <v>2.1703756324571959</v>
      </c>
      <c r="AK88" s="3">
        <f>+'Indice PondENGHO'!AK86/'Indice PondENGHO'!AK74-1</f>
        <v>1.4796683634393588</v>
      </c>
      <c r="AL88" s="3">
        <f>+'Indice PondENGHO'!AL86/'Indice PondENGHO'!AL74-1</f>
        <v>2.1909312795407669</v>
      </c>
      <c r="AM88" s="11">
        <f>+'Indice PondENGHO'!AM86/'Indice PondENGHO'!AM74-1</f>
        <v>2.0374028653051863</v>
      </c>
      <c r="AN88" s="10">
        <f>+'Indice PondENGHO'!AN86/'Indice PondENGHO'!AN74-1</f>
        <v>2.511915619935658</v>
      </c>
      <c r="AO88" s="3">
        <f>+'Indice PondENGHO'!AO86/'Indice PondENGHO'!AO74-1</f>
        <v>1.7997556087390945</v>
      </c>
      <c r="AP88" s="3">
        <f>+'Indice PondENGHO'!AP86/'Indice PondENGHO'!AP74-1</f>
        <v>1.6946485791158383</v>
      </c>
      <c r="AQ88" s="3">
        <f>+'Indice PondENGHO'!AQ86/'Indice PondENGHO'!AQ74-1</f>
        <v>1.490451771189762</v>
      </c>
      <c r="AR88" s="3">
        <f>+'Indice PondENGHO'!AR86/'Indice PondENGHO'!AR74-1</f>
        <v>2.3134992230697238</v>
      </c>
      <c r="AS88" s="3">
        <f>+'Indice PondENGHO'!AS86/'Indice PondENGHO'!AS74-1</f>
        <v>2.274968960676826</v>
      </c>
      <c r="AT88" s="3">
        <f>+'Indice PondENGHO'!AT86/'Indice PondENGHO'!AT74-1</f>
        <v>1.8761776985324485</v>
      </c>
      <c r="AU88" s="3">
        <f>+'Indice PondENGHO'!AU86/'Indice PondENGHO'!AU74-1</f>
        <v>1.8615436354749924</v>
      </c>
      <c r="AV88" s="3">
        <f>+'Indice PondENGHO'!AV86/'Indice PondENGHO'!AV74-1</f>
        <v>2.1845890348879298</v>
      </c>
      <c r="AW88" s="3">
        <f>+'Indice PondENGHO'!AW86/'Indice PondENGHO'!AW74-1</f>
        <v>1.4702271608082316</v>
      </c>
      <c r="AX88" s="3">
        <f>+'Indice PondENGHO'!AX86/'Indice PondENGHO'!AX74-1</f>
        <v>2.1881285013202105</v>
      </c>
      <c r="AY88" s="11">
        <f>+'Indice PondENGHO'!AY86/'Indice PondENGHO'!AY74-1</f>
        <v>2.03143273688586</v>
      </c>
      <c r="AZ88" s="10">
        <f>+'Indice PondENGHO'!AZ86/'Indice PondENGHO'!AZ74-1</f>
        <v>2.511967759821478</v>
      </c>
      <c r="BA88" s="3">
        <f>+'Indice PondENGHO'!BA86/'Indice PondENGHO'!BA74-1</f>
        <v>1.7920892517716718</v>
      </c>
      <c r="BB88" s="3">
        <f>+'Indice PondENGHO'!BB86/'Indice PondENGHO'!BB74-1</f>
        <v>1.7061559585374102</v>
      </c>
      <c r="BC88" s="3">
        <f>+'Indice PondENGHO'!BC86/'Indice PondENGHO'!BC74-1</f>
        <v>1.4936645751627426</v>
      </c>
      <c r="BD88" s="3">
        <f>+'Indice PondENGHO'!BD86/'Indice PondENGHO'!BD74-1</f>
        <v>2.3151367211370939</v>
      </c>
      <c r="BE88" s="3">
        <f>+'Indice PondENGHO'!BE86/'Indice PondENGHO'!BE74-1</f>
        <v>2.2613855737948882</v>
      </c>
      <c r="BF88" s="3">
        <f>+'Indice PondENGHO'!BF86/'Indice PondENGHO'!BF74-1</f>
        <v>1.8741220495876476</v>
      </c>
      <c r="BG88" s="3">
        <f>+'Indice PondENGHO'!BG86/'Indice PondENGHO'!BG74-1</f>
        <v>1.8671206141819412</v>
      </c>
      <c r="BH88" s="3">
        <f>+'Indice PondENGHO'!BH86/'Indice PondENGHO'!BH74-1</f>
        <v>2.2013247486539567</v>
      </c>
      <c r="BI88" s="3">
        <f>+'Indice PondENGHO'!BI86/'Indice PondENGHO'!BI74-1</f>
        <v>1.4879060145408318</v>
      </c>
      <c r="BJ88" s="3">
        <f>+'Indice PondENGHO'!BJ86/'Indice PondENGHO'!BJ74-1</f>
        <v>2.1875061544133145</v>
      </c>
      <c r="BK88" s="11">
        <f>+'Indice PondENGHO'!BK86/'Indice PondENGHO'!BK74-1</f>
        <v>2.0246130116369319</v>
      </c>
      <c r="BL88" s="2">
        <f t="shared" ref="BL88" si="99">+A88</f>
        <v>45261</v>
      </c>
      <c r="BM88" s="3">
        <f>+'Indice PondENGHO'!BL86/'Indice PondENGHO'!BL74-1</f>
        <v>2.1655023791991979</v>
      </c>
      <c r="BN88" s="3">
        <f>+'Indice PondENGHO'!BM86/'Indice PondENGHO'!BM74-1</f>
        <v>2.1294314207766352</v>
      </c>
      <c r="BO88" s="3">
        <f>+'Indice PondENGHO'!BN86/'Indice PondENGHO'!BN74-1</f>
        <v>2.1241458817337247</v>
      </c>
      <c r="BP88" s="3">
        <f>+'Indice PondENGHO'!BO86/'Indice PondENGHO'!BO74-1</f>
        <v>2.1054431615480222</v>
      </c>
      <c r="BQ88" s="3">
        <f>+'Indice PondENGHO'!BP86/'Indice PondENGHO'!BP74-1</f>
        <v>2.0900973359212434</v>
      </c>
      <c r="BR88" s="10">
        <f>+'Indice PondENGHO'!BQ86/'Indice PondENGHO'!BQ74-1</f>
        <v>2.5123022940600639</v>
      </c>
      <c r="BS88" s="3">
        <f>+'Indice PondENGHO'!BR86/'Indice PondENGHO'!BR74-1</f>
        <v>1.8000188114551525</v>
      </c>
      <c r="BT88" s="3">
        <f>+'Indice PondENGHO'!BS86/'Indice PondENGHO'!BS74-1</f>
        <v>1.6903450767606216</v>
      </c>
      <c r="BU88" s="3">
        <f>+'Indice PondENGHO'!BT86/'Indice PondENGHO'!BT74-1</f>
        <v>1.4913018137295282</v>
      </c>
      <c r="BV88" s="3">
        <f>+'Indice PondENGHO'!BU86/'Indice PondENGHO'!BU74-1</f>
        <v>2.3181049224951336</v>
      </c>
      <c r="BW88" s="3">
        <f>+'Indice PondENGHO'!BV86/'Indice PondENGHO'!BV74-1</f>
        <v>2.2759881010070733</v>
      </c>
      <c r="BX88" s="3">
        <f>+'Indice PondENGHO'!BW86/'Indice PondENGHO'!BW74-1</f>
        <v>1.8793819582209244</v>
      </c>
      <c r="BY88" s="3">
        <f>+'Indice PondENGHO'!BX86/'Indice PondENGHO'!BX74-1</f>
        <v>1.8649375332932463</v>
      </c>
      <c r="BZ88" s="3">
        <f>+'Indice PondENGHO'!BY86/'Indice PondENGHO'!BY74-1</f>
        <v>2.183307913908934</v>
      </c>
      <c r="CA88" s="3">
        <f>+'Indice PondENGHO'!BZ86/'Indice PondENGHO'!BZ74-1</f>
        <v>1.4783187443529018</v>
      </c>
      <c r="CB88" s="3">
        <f>+'Indice PondENGHO'!CA86/'Indice PondENGHO'!CA74-1</f>
        <v>2.1887762016314958</v>
      </c>
      <c r="CC88" s="11">
        <f>+'Indice PondENGHO'!CB86/'Indice PondENGHO'!CB74-1</f>
        <v>2.0349058495859951</v>
      </c>
      <c r="CD88" s="3">
        <f>+'Indice PondENGHO'!CC86/'Indice PondENGHO'!CC74-1</f>
        <v>2.1149983681603719</v>
      </c>
      <c r="CE88" s="3">
        <f>+'Indice PondENGHO'!CD86/'Indice PondENGHO'!CD74-1</f>
        <v>2.1149983681603719</v>
      </c>
      <c r="CF88" s="3">
        <f>+'[3]Infla Interanual PondENGHO'!CD88</f>
        <v>2.113493258691467</v>
      </c>
      <c r="CI88" s="72">
        <f t="shared" ref="CI88" si="100">+BM88-BQ88</f>
        <v>7.5405043277954498E-2</v>
      </c>
      <c r="CJ88" s="72">
        <f t="shared" si="3"/>
        <v>7.5405043277954498E-2</v>
      </c>
      <c r="CK88" s="72">
        <f t="shared" si="9"/>
        <v>0</v>
      </c>
    </row>
    <row r="89" spans="1:114" x14ac:dyDescent="0.25">
      <c r="A89" s="2">
        <f t="shared" ref="A89" si="101">+DATE(C89,B89,1)</f>
        <v>45292</v>
      </c>
      <c r="B89" s="1">
        <f t="shared" si="24"/>
        <v>1</v>
      </c>
      <c r="C89" s="1">
        <f t="shared" ref="C89" si="102">+IF(B89=1,C88+1,C88)</f>
        <v>2024</v>
      </c>
      <c r="D89" s="10">
        <f>+'Indice PondENGHO'!D87/'Indice PondENGHO'!D75-1</f>
        <v>2.9530469115550315</v>
      </c>
      <c r="E89" s="3">
        <f>+'Indice PondENGHO'!E87/'Indice PondENGHO'!E75-1</f>
        <v>2.1722774746455018</v>
      </c>
      <c r="F89" s="3">
        <f>+'Indice PondENGHO'!F87/'Indice PondENGHO'!F75-1</f>
        <v>1.9106180960033869</v>
      </c>
      <c r="G89" s="3">
        <f>+'Indice PondENGHO'!G87/'Indice PondENGHO'!G75-1</f>
        <v>1.675831985113585</v>
      </c>
      <c r="H89" s="3">
        <f>+'Indice PondENGHO'!H87/'Indice PondENGHO'!H75-1</f>
        <v>2.8743865456763245</v>
      </c>
      <c r="I89" s="3">
        <f>+'Indice PondENGHO'!I87/'Indice PondENGHO'!I75-1</f>
        <v>2.7918708160099999</v>
      </c>
      <c r="J89" s="3">
        <f>+'Indice PondENGHO'!J87/'Indice PondENGHO'!J75-1</f>
        <v>2.4651836868523107</v>
      </c>
      <c r="K89" s="3">
        <f>+'Indice PondENGHO'!K87/'Indice PondENGHO'!K75-1</f>
        <v>2.3131749762731224</v>
      </c>
      <c r="L89" s="3">
        <f>+'Indice PondENGHO'!L87/'Indice PondENGHO'!L75-1</f>
        <v>2.6012284001872139</v>
      </c>
      <c r="M89" s="3">
        <f>+'Indice PondENGHO'!M87/'Indice PondENGHO'!M75-1</f>
        <v>1.4643174643196772</v>
      </c>
      <c r="N89" s="3">
        <f>+'Indice PondENGHO'!N87/'Indice PondENGHO'!N75-1</f>
        <v>2.5817303592558831</v>
      </c>
      <c r="O89" s="11">
        <f>+'Indice PondENGHO'!O87/'Indice PondENGHO'!O75-1</f>
        <v>3.147464672336981</v>
      </c>
      <c r="P89" s="10">
        <f>+'Indice PondENGHO'!P87/'Indice PondENGHO'!P75-1</f>
        <v>2.9582425726106019</v>
      </c>
      <c r="Q89" s="3">
        <f>+'Indice PondENGHO'!Q87/'Indice PondENGHO'!Q75-1</f>
        <v>2.1603202049064061</v>
      </c>
      <c r="R89" s="3">
        <f>+'Indice PondENGHO'!R87/'Indice PondENGHO'!R75-1</f>
        <v>1.9227535038650032</v>
      </c>
      <c r="S89" s="3">
        <f>+'Indice PondENGHO'!S87/'Indice PondENGHO'!S75-1</f>
        <v>1.6477823635797093</v>
      </c>
      <c r="T89" s="3">
        <f>+'Indice PondENGHO'!T87/'Indice PondENGHO'!T75-1</f>
        <v>2.8606054140268342</v>
      </c>
      <c r="U89" s="3">
        <f>+'Indice PondENGHO'!U87/'Indice PondENGHO'!U75-1</f>
        <v>2.7824029948976605</v>
      </c>
      <c r="V89" s="3">
        <f>+'Indice PondENGHO'!V87/'Indice PondENGHO'!V75-1</f>
        <v>2.4520199963800948</v>
      </c>
      <c r="W89" s="3">
        <f>+'Indice PondENGHO'!W87/'Indice PondENGHO'!W75-1</f>
        <v>2.3110552527497488</v>
      </c>
      <c r="X89" s="3">
        <f>+'Indice PondENGHO'!X87/'Indice PondENGHO'!X75-1</f>
        <v>2.6105396958483489</v>
      </c>
      <c r="Y89" s="3">
        <f>+'Indice PondENGHO'!Y87/'Indice PondENGHO'!Y75-1</f>
        <v>1.4752712853340775</v>
      </c>
      <c r="Z89" s="3">
        <f>+'Indice PondENGHO'!Z87/'Indice PondENGHO'!Z75-1</f>
        <v>2.5839460462210644</v>
      </c>
      <c r="AA89" s="11">
        <f>+'Indice PondENGHO'!AA87/'Indice PondENGHO'!AA75-1</f>
        <v>3.1214309350585783</v>
      </c>
      <c r="AB89" s="10">
        <f>+'Indice PondENGHO'!AB87/'Indice PondENGHO'!AB75-1</f>
        <v>2.9616423410740822</v>
      </c>
      <c r="AC89" s="3">
        <f>+'Indice PondENGHO'!AC87/'Indice PondENGHO'!AC75-1</f>
        <v>2.1682860857713311</v>
      </c>
      <c r="AD89" s="3">
        <f>+'Indice PondENGHO'!AD87/'Indice PondENGHO'!AD75-1</f>
        <v>1.927421949625673</v>
      </c>
      <c r="AE89" s="3">
        <f>+'Indice PondENGHO'!AE87/'Indice PondENGHO'!AE75-1</f>
        <v>1.631277885073227</v>
      </c>
      <c r="AF89" s="3">
        <f>+'Indice PondENGHO'!AF87/'Indice PondENGHO'!AF75-1</f>
        <v>2.8526063461769899</v>
      </c>
      <c r="AG89" s="3">
        <f>+'Indice PondENGHO'!AG87/'Indice PondENGHO'!AG75-1</f>
        <v>2.7767576060610786</v>
      </c>
      <c r="AH89" s="3">
        <f>+'Indice PondENGHO'!AH87/'Indice PondENGHO'!AH75-1</f>
        <v>2.4544406494017403</v>
      </c>
      <c r="AI89" s="3">
        <f>+'Indice PondENGHO'!AI87/'Indice PondENGHO'!AI75-1</f>
        <v>2.3153128528814708</v>
      </c>
      <c r="AJ89" s="3">
        <f>+'Indice PondENGHO'!AJ87/'Indice PondENGHO'!AJ75-1</f>
        <v>2.61550018029416</v>
      </c>
      <c r="AK89" s="3">
        <f>+'Indice PondENGHO'!AK87/'Indice PondENGHO'!AK75-1</f>
        <v>1.4807867370699181</v>
      </c>
      <c r="AL89" s="3">
        <f>+'Indice PondENGHO'!AL87/'Indice PondENGHO'!AL75-1</f>
        <v>2.5864711218609799</v>
      </c>
      <c r="AM89" s="11">
        <f>+'Indice PondENGHO'!AM87/'Indice PondENGHO'!AM75-1</f>
        <v>3.1077096564057873</v>
      </c>
      <c r="AN89" s="10">
        <f>+'Indice PondENGHO'!AN87/'Indice PondENGHO'!AN75-1</f>
        <v>2.9657015763589376</v>
      </c>
      <c r="AO89" s="3">
        <f>+'Indice PondENGHO'!AO87/'Indice PondENGHO'!AO75-1</f>
        <v>2.1646442253036629</v>
      </c>
      <c r="AP89" s="3">
        <f>+'Indice PondENGHO'!AP87/'Indice PondENGHO'!AP75-1</f>
        <v>1.9363553011254053</v>
      </c>
      <c r="AQ89" s="3">
        <f>+'Indice PondENGHO'!AQ87/'Indice PondENGHO'!AQ75-1</f>
        <v>1.6278549728962721</v>
      </c>
      <c r="AR89" s="3">
        <f>+'Indice PondENGHO'!AR87/'Indice PondENGHO'!AR75-1</f>
        <v>2.8528686339560676</v>
      </c>
      <c r="AS89" s="3">
        <f>+'Indice PondENGHO'!AS87/'Indice PondENGHO'!AS75-1</f>
        <v>2.7582605263112989</v>
      </c>
      <c r="AT89" s="3">
        <f>+'Indice PondENGHO'!AT87/'Indice PondENGHO'!AT75-1</f>
        <v>2.437443838905073</v>
      </c>
      <c r="AU89" s="3">
        <f>+'Indice PondENGHO'!AU87/'Indice PondENGHO'!AU75-1</f>
        <v>2.3053049746983771</v>
      </c>
      <c r="AV89" s="3">
        <f>+'Indice PondENGHO'!AV87/'Indice PondENGHO'!AV75-1</f>
        <v>2.6248083754815985</v>
      </c>
      <c r="AW89" s="3">
        <f>+'Indice PondENGHO'!AW87/'Indice PondENGHO'!AW75-1</f>
        <v>1.4702526416392421</v>
      </c>
      <c r="AX89" s="3">
        <f>+'Indice PondENGHO'!AX87/'Indice PondENGHO'!AX75-1</f>
        <v>2.5835158301697514</v>
      </c>
      <c r="AY89" s="11">
        <f>+'Indice PondENGHO'!AY87/'Indice PondENGHO'!AY75-1</f>
        <v>3.1051404266689806</v>
      </c>
      <c r="AZ89" s="10">
        <f>+'Indice PondENGHO'!AZ87/'Indice PondENGHO'!AZ75-1</f>
        <v>2.9704661443076761</v>
      </c>
      <c r="BA89" s="3">
        <f>+'Indice PondENGHO'!BA87/'Indice PondENGHO'!BA75-1</f>
        <v>2.1539515286019455</v>
      </c>
      <c r="BB89" s="3">
        <f>+'Indice PondENGHO'!BB87/'Indice PondENGHO'!BB75-1</f>
        <v>1.9462896715276208</v>
      </c>
      <c r="BC89" s="3">
        <f>+'Indice PondENGHO'!BC87/'Indice PondENGHO'!BC75-1</f>
        <v>1.6115997656473708</v>
      </c>
      <c r="BD89" s="3">
        <f>+'Indice PondENGHO'!BD87/'Indice PondENGHO'!BD75-1</f>
        <v>2.8477644019560828</v>
      </c>
      <c r="BE89" s="3">
        <f>+'Indice PondENGHO'!BE87/'Indice PondENGHO'!BE75-1</f>
        <v>2.7403052771825802</v>
      </c>
      <c r="BF89" s="3">
        <f>+'Indice PondENGHO'!BF87/'Indice PondENGHO'!BF75-1</f>
        <v>2.4308629708108076</v>
      </c>
      <c r="BG89" s="3">
        <f>+'Indice PondENGHO'!BG87/'Indice PondENGHO'!BG75-1</f>
        <v>2.3076865319836459</v>
      </c>
      <c r="BH89" s="3">
        <f>+'Indice PondENGHO'!BH87/'Indice PondENGHO'!BH75-1</f>
        <v>2.6354078524851801</v>
      </c>
      <c r="BI89" s="3">
        <f>+'Indice PondENGHO'!BI87/'Indice PondENGHO'!BI75-1</f>
        <v>1.484326486288758</v>
      </c>
      <c r="BJ89" s="3">
        <f>+'Indice PondENGHO'!BJ87/'Indice PondENGHO'!BJ75-1</f>
        <v>2.5847484577467545</v>
      </c>
      <c r="BK89" s="11">
        <f>+'Indice PondENGHO'!BK87/'Indice PondENGHO'!BK75-1</f>
        <v>3.0946444458114168</v>
      </c>
      <c r="BL89" s="2">
        <f t="shared" ref="BL89" si="103">+A89</f>
        <v>45292</v>
      </c>
      <c r="BM89" s="3">
        <f>+'Indice PondENGHO'!BL87/'Indice PondENGHO'!BL75-1</f>
        <v>2.5863172665008491</v>
      </c>
      <c r="BN89" s="3">
        <f>+'Indice PondENGHO'!BM87/'Indice PondENGHO'!BM75-1</f>
        <v>2.5514261989993567</v>
      </c>
      <c r="BO89" s="3">
        <f>+'Indice PondENGHO'!BN87/'Indice PondENGHO'!BN75-1</f>
        <v>2.5474222851183157</v>
      </c>
      <c r="BP89" s="3">
        <f>+'Indice PondENGHO'!BO87/'Indice PondENGHO'!BO75-1</f>
        <v>2.5339137440299266</v>
      </c>
      <c r="BQ89" s="3">
        <f>+'Indice PondENGHO'!BP87/'Indice PondENGHO'!BP75-1</f>
        <v>2.5186650811111226</v>
      </c>
      <c r="BR89" s="10">
        <f>+'Indice PondENGHO'!BQ87/'Indice PondENGHO'!BQ75-1</f>
        <v>2.9622782982388114</v>
      </c>
      <c r="BS89" s="3">
        <f>+'Indice PondENGHO'!BR87/'Indice PondENGHO'!BR75-1</f>
        <v>2.1622302415018284</v>
      </c>
      <c r="BT89" s="3">
        <f>+'Indice PondENGHO'!BS87/'Indice PondENGHO'!BS75-1</f>
        <v>1.9317930818814131</v>
      </c>
      <c r="BU89" s="3">
        <f>+'Indice PondENGHO'!BT87/'Indice PondENGHO'!BT75-1</f>
        <v>1.632039994644535</v>
      </c>
      <c r="BV89" s="3">
        <f>+'Indice PondENGHO'!BU87/'Indice PondENGHO'!BU75-1</f>
        <v>2.8535911131445291</v>
      </c>
      <c r="BW89" s="3">
        <f>+'Indice PondENGHO'!BV87/'Indice PondENGHO'!BV75-1</f>
        <v>2.7596107571260369</v>
      </c>
      <c r="BX89" s="3">
        <f>+'Indice PondENGHO'!BW87/'Indice PondENGHO'!BW75-1</f>
        <v>2.4423824685462243</v>
      </c>
      <c r="BY89" s="3">
        <f>+'Indice PondENGHO'!BX87/'Indice PondENGHO'!BX75-1</f>
        <v>2.3098447300950489</v>
      </c>
      <c r="BZ89" s="3">
        <f>+'Indice PondENGHO'!BY87/'Indice PondENGHO'!BY75-1</f>
        <v>2.6227434702924746</v>
      </c>
      <c r="CA89" s="3">
        <f>+'Indice PondENGHO'!BZ87/'Indice PondENGHO'!BZ75-1</f>
        <v>1.4780488975372004</v>
      </c>
      <c r="CB89" s="3">
        <f>+'Indice PondENGHO'!CA87/'Indice PondENGHO'!CA75-1</f>
        <v>2.5843982827293095</v>
      </c>
      <c r="CC89" s="11">
        <f>+'Indice PondENGHO'!CB87/'Indice PondENGHO'!CB75-1</f>
        <v>3.10812990590503</v>
      </c>
      <c r="CD89" s="3">
        <f>+'Indice PondENGHO'!CC87/'Indice PondENGHO'!CC75-1</f>
        <v>2.5406103953541743</v>
      </c>
      <c r="CE89" s="3">
        <f>+'Indice PondENGHO'!CD87/'Indice PondENGHO'!CD75-1</f>
        <v>2.5406104419005371</v>
      </c>
      <c r="CF89" s="3">
        <f>+'[3]Infla Interanual PondENGHO'!CD89</f>
        <v>2.5447173527775662</v>
      </c>
      <c r="CI89" s="72">
        <f t="shared" ref="CI89" si="104">+BM89-BQ89</f>
        <v>6.7652185389726505E-2</v>
      </c>
      <c r="CJ89" s="72">
        <f t="shared" si="3"/>
        <v>6.7652185389726505E-2</v>
      </c>
      <c r="CK89" s="72">
        <f t="shared" si="9"/>
        <v>0</v>
      </c>
    </row>
    <row r="90" spans="1:114" x14ac:dyDescent="0.25">
      <c r="A90" s="2">
        <f t="shared" ref="A90" si="105">+DATE(C90,B90,1)</f>
        <v>45323</v>
      </c>
      <c r="B90" s="1">
        <f t="shared" si="24"/>
        <v>2</v>
      </c>
      <c r="C90" s="1">
        <f t="shared" ref="C90" si="106">+IF(B90=1,C89+1,C89)</f>
        <v>2024</v>
      </c>
      <c r="D90" s="10">
        <f>+'Indice PondENGHO'!D88/'Indice PondENGHO'!D76-1</f>
        <v>3.0013072735864119</v>
      </c>
      <c r="E90" s="3">
        <f>+'Indice PondENGHO'!E88/'Indice PondENGHO'!E76-1</f>
        <v>2.536037847422139</v>
      </c>
      <c r="F90" s="3">
        <f>+'Indice PondENGHO'!F88/'Indice PondENGHO'!F76-1</f>
        <v>2.0139110782251377</v>
      </c>
      <c r="G90" s="3">
        <f>+'Indice PondENGHO'!G88/'Indice PondENGHO'!G76-1</f>
        <v>2.0674611080981662</v>
      </c>
      <c r="H90" s="3">
        <f>+'Indice PondENGHO'!H88/'Indice PondENGHO'!H76-1</f>
        <v>3.0547711190177669</v>
      </c>
      <c r="I90" s="3">
        <f>+'Indice PondENGHO'!I88/'Indice PondENGHO'!I76-1</f>
        <v>3.0775778060819468</v>
      </c>
      <c r="J90" s="3">
        <f>+'Indice PondENGHO'!J88/'Indice PondENGHO'!J76-1</f>
        <v>2.9403038510405128</v>
      </c>
      <c r="K90" s="3">
        <f>+'Indice PondENGHO'!K88/'Indice PondENGHO'!K76-1</f>
        <v>2.8103723106549716</v>
      </c>
      <c r="L90" s="3">
        <f>+'Indice PondENGHO'!L88/'Indice PondENGHO'!L76-1</f>
        <v>2.671459284609623</v>
      </c>
      <c r="M90" s="3">
        <f>+'Indice PondENGHO'!M88/'Indice PondENGHO'!M76-1</f>
        <v>1.6074556418716606</v>
      </c>
      <c r="N90" s="3">
        <f>+'Indice PondENGHO'!N88/'Indice PondENGHO'!N76-1</f>
        <v>2.7070055615509454</v>
      </c>
      <c r="O90" s="11">
        <f>+'Indice PondENGHO'!O88/'Indice PondENGHO'!O76-1</f>
        <v>3.5544158418007576</v>
      </c>
      <c r="P90" s="10">
        <f>+'Indice PondENGHO'!P88/'Indice PondENGHO'!P76-1</f>
        <v>3.0199926091228635</v>
      </c>
      <c r="Q90" s="3">
        <f>+'Indice PondENGHO'!Q88/'Indice PondENGHO'!Q76-1</f>
        <v>2.5307034539890005</v>
      </c>
      <c r="R90" s="3">
        <f>+'Indice PondENGHO'!R88/'Indice PondENGHO'!R76-1</f>
        <v>2.0224308747216702</v>
      </c>
      <c r="S90" s="3">
        <f>+'Indice PondENGHO'!S88/'Indice PondENGHO'!S76-1</f>
        <v>2.043171640808767</v>
      </c>
      <c r="T90" s="3">
        <f>+'Indice PondENGHO'!T88/'Indice PondENGHO'!T76-1</f>
        <v>3.0461282738825481</v>
      </c>
      <c r="U90" s="3">
        <f>+'Indice PondENGHO'!U88/'Indice PondENGHO'!U76-1</f>
        <v>3.0709000202635899</v>
      </c>
      <c r="V90" s="3">
        <f>+'Indice PondENGHO'!V88/'Indice PondENGHO'!V76-1</f>
        <v>2.9519045566825319</v>
      </c>
      <c r="W90" s="3">
        <f>+'Indice PondENGHO'!W88/'Indice PondENGHO'!W76-1</f>
        <v>2.8163646211948392</v>
      </c>
      <c r="X90" s="3">
        <f>+'Indice PondENGHO'!X88/'Indice PondENGHO'!X76-1</f>
        <v>2.687502824410958</v>
      </c>
      <c r="Y90" s="3">
        <f>+'Indice PondENGHO'!Y88/'Indice PondENGHO'!Y76-1</f>
        <v>1.648325613903479</v>
      </c>
      <c r="Z90" s="3">
        <f>+'Indice PondENGHO'!Z88/'Indice PondENGHO'!Z76-1</f>
        <v>2.7076256614652334</v>
      </c>
      <c r="AA90" s="11">
        <f>+'Indice PondENGHO'!AA88/'Indice PondENGHO'!AA76-1</f>
        <v>3.523265019801185</v>
      </c>
      <c r="AB90" s="10">
        <f>+'Indice PondENGHO'!AB88/'Indice PondENGHO'!AB76-1</f>
        <v>3.0330341643078613</v>
      </c>
      <c r="AC90" s="3">
        <f>+'Indice PondENGHO'!AC88/'Indice PondENGHO'!AC76-1</f>
        <v>2.5409750053913647</v>
      </c>
      <c r="AD90" s="3">
        <f>+'Indice PondENGHO'!AD88/'Indice PondENGHO'!AD76-1</f>
        <v>2.0257734651721711</v>
      </c>
      <c r="AE90" s="3">
        <f>+'Indice PondENGHO'!AE88/'Indice PondENGHO'!AE76-1</f>
        <v>2.0148639511676829</v>
      </c>
      <c r="AF90" s="3">
        <f>+'Indice PondENGHO'!AF88/'Indice PondENGHO'!AF76-1</f>
        <v>3.0468546090600448</v>
      </c>
      <c r="AG90" s="3">
        <f>+'Indice PondENGHO'!AG88/'Indice PondENGHO'!AG76-1</f>
        <v>3.0630423700711749</v>
      </c>
      <c r="AH90" s="3">
        <f>+'Indice PondENGHO'!AH88/'Indice PondENGHO'!AH76-1</f>
        <v>2.9497609055241898</v>
      </c>
      <c r="AI90" s="3">
        <f>+'Indice PondENGHO'!AI88/'Indice PondENGHO'!AI76-1</f>
        <v>2.8250985674610081</v>
      </c>
      <c r="AJ90" s="3">
        <f>+'Indice PondENGHO'!AJ88/'Indice PondENGHO'!AJ76-1</f>
        <v>2.6952804549979663</v>
      </c>
      <c r="AK90" s="3">
        <f>+'Indice PondENGHO'!AK88/'Indice PondENGHO'!AK76-1</f>
        <v>1.6575429524707386</v>
      </c>
      <c r="AL90" s="3">
        <f>+'Indice PondENGHO'!AL88/'Indice PondENGHO'!AL76-1</f>
        <v>2.7087489124457158</v>
      </c>
      <c r="AM90" s="11">
        <f>+'Indice PondENGHO'!AM88/'Indice PondENGHO'!AM76-1</f>
        <v>3.505789723258748</v>
      </c>
      <c r="AN90" s="10">
        <f>+'Indice PondENGHO'!AN88/'Indice PondENGHO'!AN76-1</f>
        <v>3.0426861071747311</v>
      </c>
      <c r="AO90" s="3">
        <f>+'Indice PondENGHO'!AO88/'Indice PondENGHO'!AO76-1</f>
        <v>2.5419509817092001</v>
      </c>
      <c r="AP90" s="3">
        <f>+'Indice PondENGHO'!AP88/'Indice PondENGHO'!AP76-1</f>
        <v>2.0315880648596165</v>
      </c>
      <c r="AQ90" s="3">
        <f>+'Indice PondENGHO'!AQ88/'Indice PondENGHO'!AQ76-1</f>
        <v>2.0082277705016778</v>
      </c>
      <c r="AR90" s="3">
        <f>+'Indice PondENGHO'!AR88/'Indice PondENGHO'!AR76-1</f>
        <v>3.048606665731624</v>
      </c>
      <c r="AS90" s="3">
        <f>+'Indice PondENGHO'!AS88/'Indice PondENGHO'!AS76-1</f>
        <v>3.0545320512312886</v>
      </c>
      <c r="AT90" s="3">
        <f>+'Indice PondENGHO'!AT88/'Indice PondENGHO'!AT76-1</f>
        <v>2.9689039044447991</v>
      </c>
      <c r="AU90" s="3">
        <f>+'Indice PondENGHO'!AU88/'Indice PondENGHO'!AU76-1</f>
        <v>2.8182479402614939</v>
      </c>
      <c r="AV90" s="3">
        <f>+'Indice PondENGHO'!AV88/'Indice PondENGHO'!AV76-1</f>
        <v>2.7121452344245207</v>
      </c>
      <c r="AW90" s="3">
        <f>+'Indice PondENGHO'!AW88/'Indice PondENGHO'!AW76-1</f>
        <v>1.6456691612250167</v>
      </c>
      <c r="AX90" s="3">
        <f>+'Indice PondENGHO'!AX88/'Indice PondENGHO'!AX76-1</f>
        <v>2.7020368336297693</v>
      </c>
      <c r="AY90" s="11">
        <f>+'Indice PondENGHO'!AY88/'Indice PondENGHO'!AY76-1</f>
        <v>3.5028343473982897</v>
      </c>
      <c r="AZ90" s="10">
        <f>+'Indice PondENGHO'!AZ88/'Indice PondENGHO'!AZ76-1</f>
        <v>3.0560277686098596</v>
      </c>
      <c r="BA90" s="3">
        <f>+'Indice PondENGHO'!BA88/'Indice PondENGHO'!BA76-1</f>
        <v>2.5369846345528404</v>
      </c>
      <c r="BB90" s="3">
        <f>+'Indice PondENGHO'!BB88/'Indice PondENGHO'!BB76-1</f>
        <v>2.0379007709128438</v>
      </c>
      <c r="BC90" s="3">
        <f>+'Indice PondENGHO'!BC88/'Indice PondENGHO'!BC76-1</f>
        <v>1.9942046433970808</v>
      </c>
      <c r="BD90" s="3">
        <f>+'Indice PondENGHO'!BD88/'Indice PondENGHO'!BD76-1</f>
        <v>3.0436429472193609</v>
      </c>
      <c r="BE90" s="3">
        <f>+'Indice PondENGHO'!BE88/'Indice PondENGHO'!BE76-1</f>
        <v>3.0442223005661804</v>
      </c>
      <c r="BF90" s="3">
        <f>+'Indice PondENGHO'!BF88/'Indice PondENGHO'!BF76-1</f>
        <v>2.9875584644605842</v>
      </c>
      <c r="BG90" s="3">
        <f>+'Indice PondENGHO'!BG88/'Indice PondENGHO'!BG76-1</f>
        <v>2.8266030141126013</v>
      </c>
      <c r="BH90" s="3">
        <f>+'Indice PondENGHO'!BH88/'Indice PondENGHO'!BH76-1</f>
        <v>2.7281522558376814</v>
      </c>
      <c r="BI90" s="3">
        <f>+'Indice PondENGHO'!BI88/'Indice PondENGHO'!BI76-1</f>
        <v>1.6899464570038729</v>
      </c>
      <c r="BJ90" s="3">
        <f>+'Indice PondENGHO'!BJ88/'Indice PondENGHO'!BJ76-1</f>
        <v>2.6961301171976304</v>
      </c>
      <c r="BK90" s="11">
        <f>+'Indice PondENGHO'!BK88/'Indice PondENGHO'!BK76-1</f>
        <v>3.4728141186286932</v>
      </c>
      <c r="BL90" s="2">
        <f t="shared" ref="BL90" si="107">+A90</f>
        <v>45323</v>
      </c>
      <c r="BM90" s="3">
        <f>+'Indice PondENGHO'!BL88/'Indice PondENGHO'!BL76-1</f>
        <v>2.7577533612365817</v>
      </c>
      <c r="BN90" s="3">
        <f>+'Indice PondENGHO'!BM88/'Indice PondENGHO'!BM76-1</f>
        <v>2.7511385754226225</v>
      </c>
      <c r="BO90" s="3">
        <f>+'Indice PondENGHO'!BN88/'Indice PondENGHO'!BN76-1</f>
        <v>2.7525618236473135</v>
      </c>
      <c r="BP90" s="3">
        <f>+'Indice PondENGHO'!BO88/'Indice PondENGHO'!BO76-1</f>
        <v>2.757717065416625</v>
      </c>
      <c r="BQ90" s="3">
        <f>+'Indice PondENGHO'!BP88/'Indice PondENGHO'!BP76-1</f>
        <v>2.7551799006012838</v>
      </c>
      <c r="BR90" s="10">
        <f>+'Indice PondENGHO'!BQ88/'Indice PondENGHO'!BQ76-1</f>
        <v>3.0320078137228865</v>
      </c>
      <c r="BS90" s="3">
        <f>+'Indice PondENGHO'!BR88/'Indice PondENGHO'!BR76-1</f>
        <v>2.5373696604929803</v>
      </c>
      <c r="BT90" s="3">
        <f>+'Indice PondENGHO'!BS88/'Indice PondENGHO'!BS76-1</f>
        <v>2.0284018878032106</v>
      </c>
      <c r="BU90" s="3">
        <f>+'Indice PondENGHO'!BT88/'Indice PondENGHO'!BT76-1</f>
        <v>2.0174368577845181</v>
      </c>
      <c r="BV90" s="3">
        <f>+'Indice PondENGHO'!BU88/'Indice PondENGHO'!BU76-1</f>
        <v>3.0465089651916495</v>
      </c>
      <c r="BW90" s="3">
        <f>+'Indice PondENGHO'!BV88/'Indice PondENGHO'!BV76-1</f>
        <v>3.0555291807382314</v>
      </c>
      <c r="BX90" s="3">
        <f>+'Indice PondENGHO'!BW88/'Indice PondENGHO'!BW76-1</f>
        <v>2.9674644065572844</v>
      </c>
      <c r="BY90" s="3">
        <f>+'Indice PondENGHO'!BX88/'Indice PondENGHO'!BX76-1</f>
        <v>2.8207570360453142</v>
      </c>
      <c r="BZ90" s="3">
        <f>+'Indice PondENGHO'!BY88/'Indice PondENGHO'!BY76-1</f>
        <v>2.7075544414160553</v>
      </c>
      <c r="CA90" s="3">
        <f>+'Indice PondENGHO'!BZ88/'Indice PondENGHO'!BZ76-1</f>
        <v>1.6636334018757726</v>
      </c>
      <c r="CB90" s="3">
        <f>+'Indice PondENGHO'!CA88/'Indice PondENGHO'!CA76-1</f>
        <v>2.7018109438982179</v>
      </c>
      <c r="CC90" s="11">
        <f>+'Indice PondENGHO'!CB88/'Indice PondENGHO'!CB76-1</f>
        <v>3.5001284870557638</v>
      </c>
      <c r="CD90" s="3">
        <f>+'Indice PondENGHO'!CC88/'Indice PondENGHO'!CC76-1</f>
        <v>2.7549690871309021</v>
      </c>
      <c r="CE90" s="3">
        <f>+'Indice PondENGHO'!CD88/'Indice PondENGHO'!CD76-1</f>
        <v>2.7549690871309021</v>
      </c>
      <c r="CF90" s="3">
        <f>+'[3]Infla Interanual PondENGHO'!CD90</f>
        <v>2.7620469914312538</v>
      </c>
      <c r="CI90" s="72">
        <f t="shared" ref="CI90" si="108">+BM90-BQ90</f>
        <v>2.5734606352978417E-3</v>
      </c>
      <c r="CJ90" s="72">
        <f t="shared" si="3"/>
        <v>2.5734606352978417E-3</v>
      </c>
      <c r="CK90" s="72">
        <f t="shared" si="9"/>
        <v>0</v>
      </c>
    </row>
    <row r="91" spans="1:114" x14ac:dyDescent="0.25">
      <c r="A91" s="2">
        <f t="shared" ref="A91" si="109">+DATE(C91,B91,1)</f>
        <v>45352</v>
      </c>
      <c r="B91" s="1">
        <f t="shared" si="24"/>
        <v>3</v>
      </c>
      <c r="C91" s="1">
        <f t="shared" ref="C91" si="110">+IF(B91=1,C90+1,C90)</f>
        <v>2024</v>
      </c>
      <c r="D91" s="10">
        <f>+'Indice PondENGHO'!D89/'Indice PondENGHO'!D77-1</f>
        <v>3.0382694872629958</v>
      </c>
      <c r="E91" s="3">
        <f>+'Indice PondENGHO'!E89/'Indice PondENGHO'!E77-1</f>
        <v>2.6625388456821693</v>
      </c>
      <c r="F91" s="3">
        <f>+'Indice PondENGHO'!F89/'Indice PondENGHO'!F77-1</f>
        <v>2.0500516877441242</v>
      </c>
      <c r="G91" s="3">
        <f>+'Indice PondENGHO'!G89/'Indice PondENGHO'!G77-1</f>
        <v>2.2454313749922266</v>
      </c>
      <c r="H91" s="3">
        <f>+'Indice PondENGHO'!H89/'Indice PondENGHO'!H77-1</f>
        <v>3.0193573813223864</v>
      </c>
      <c r="I91" s="3">
        <f>+'Indice PondENGHO'!I89/'Indice PondENGHO'!I77-1</f>
        <v>3.3193116148228219</v>
      </c>
      <c r="J91" s="3">
        <f>+'Indice PondENGHO'!J89/'Indice PondENGHO'!J77-1</f>
        <v>3.2552653864735284</v>
      </c>
      <c r="K91" s="3">
        <f>+'Indice PondENGHO'!K89/'Indice PondENGHO'!K77-1</f>
        <v>3.3188891452955414</v>
      </c>
      <c r="L91" s="3">
        <f>+'Indice PondENGHO'!L89/'Indice PondENGHO'!L77-1</f>
        <v>2.801588465090727</v>
      </c>
      <c r="M91" s="3">
        <f>+'Indice PondENGHO'!M89/'Indice PondENGHO'!M77-1</f>
        <v>2.0392007642906962</v>
      </c>
      <c r="N91" s="3">
        <f>+'Indice PondENGHO'!N89/'Indice PondENGHO'!N77-1</f>
        <v>2.7177834143447748</v>
      </c>
      <c r="O91" s="11">
        <f>+'Indice PondENGHO'!O89/'Indice PondENGHO'!O77-1</f>
        <v>3.6899244871587786</v>
      </c>
      <c r="P91" s="10">
        <f>+'Indice PondENGHO'!P89/'Indice PondENGHO'!P77-1</f>
        <v>3.0598835903867228</v>
      </c>
      <c r="Q91" s="3">
        <f>+'Indice PondENGHO'!Q89/'Indice PondENGHO'!Q77-1</f>
        <v>2.662820018654259</v>
      </c>
      <c r="R91" s="3">
        <f>+'Indice PondENGHO'!R89/'Indice PondENGHO'!R77-1</f>
        <v>2.0616242958823094</v>
      </c>
      <c r="S91" s="3">
        <f>+'Indice PondENGHO'!S89/'Indice PondENGHO'!S77-1</f>
        <v>2.2227840664554863</v>
      </c>
      <c r="T91" s="3">
        <f>+'Indice PondENGHO'!T89/'Indice PondENGHO'!T77-1</f>
        <v>3.0140233126258043</v>
      </c>
      <c r="U91" s="3">
        <f>+'Indice PondENGHO'!U89/'Indice PondENGHO'!U77-1</f>
        <v>3.316909320368965</v>
      </c>
      <c r="V91" s="3">
        <f>+'Indice PondENGHO'!V89/'Indice PondENGHO'!V77-1</f>
        <v>3.2504367366006539</v>
      </c>
      <c r="W91" s="3">
        <f>+'Indice PondENGHO'!W89/'Indice PondENGHO'!W77-1</f>
        <v>3.3346904119489489</v>
      </c>
      <c r="X91" s="3">
        <f>+'Indice PondENGHO'!X89/'Indice PondENGHO'!X77-1</f>
        <v>2.8231012721251023</v>
      </c>
      <c r="Y91" s="3">
        <f>+'Indice PondENGHO'!Y89/'Indice PondENGHO'!Y77-1</f>
        <v>2.0850804542228243</v>
      </c>
      <c r="Z91" s="3">
        <f>+'Indice PondENGHO'!Z89/'Indice PondENGHO'!Z77-1</f>
        <v>2.715321868087488</v>
      </c>
      <c r="AA91" s="11">
        <f>+'Indice PondENGHO'!AA89/'Indice PondENGHO'!AA77-1</f>
        <v>3.660466635224866</v>
      </c>
      <c r="AB91" s="10">
        <f>+'Indice PondENGHO'!AB89/'Indice PondENGHO'!AB77-1</f>
        <v>3.0747303417728622</v>
      </c>
      <c r="AC91" s="3">
        <f>+'Indice PondENGHO'!AC89/'Indice PondENGHO'!AC77-1</f>
        <v>2.672744607779463</v>
      </c>
      <c r="AD91" s="3">
        <f>+'Indice PondENGHO'!AD89/'Indice PondENGHO'!AD77-1</f>
        <v>2.0669959679714274</v>
      </c>
      <c r="AE91" s="3">
        <f>+'Indice PondENGHO'!AE89/'Indice PondENGHO'!AE77-1</f>
        <v>2.2011847323916669</v>
      </c>
      <c r="AF91" s="3">
        <f>+'Indice PondENGHO'!AF89/'Indice PondENGHO'!AF77-1</f>
        <v>3.0179576427853041</v>
      </c>
      <c r="AG91" s="3">
        <f>+'Indice PondENGHO'!AG89/'Indice PondENGHO'!AG77-1</f>
        <v>3.3115412291178652</v>
      </c>
      <c r="AH91" s="3">
        <f>+'Indice PondENGHO'!AH89/'Indice PondENGHO'!AH77-1</f>
        <v>3.2412762894407106</v>
      </c>
      <c r="AI91" s="3">
        <f>+'Indice PondENGHO'!AI89/'Indice PondENGHO'!AI77-1</f>
        <v>3.3513865390841291</v>
      </c>
      <c r="AJ91" s="3">
        <f>+'Indice PondENGHO'!AJ89/'Indice PondENGHO'!AJ77-1</f>
        <v>2.8352255988967729</v>
      </c>
      <c r="AK91" s="3">
        <f>+'Indice PondENGHO'!AK89/'Indice PondENGHO'!AK77-1</f>
        <v>2.0995378560093614</v>
      </c>
      <c r="AL91" s="3">
        <f>+'Indice PondENGHO'!AL89/'Indice PondENGHO'!AL77-1</f>
        <v>2.7209115127544723</v>
      </c>
      <c r="AM91" s="11">
        <f>+'Indice PondENGHO'!AM89/'Indice PondENGHO'!AM77-1</f>
        <v>3.6449706081586779</v>
      </c>
      <c r="AN91" s="10">
        <f>+'Indice PondENGHO'!AN89/'Indice PondENGHO'!AN77-1</f>
        <v>3.0870602140731496</v>
      </c>
      <c r="AO91" s="3">
        <f>+'Indice PondENGHO'!AO89/'Indice PondENGHO'!AO77-1</f>
        <v>2.6725272008926368</v>
      </c>
      <c r="AP91" s="3">
        <f>+'Indice PondENGHO'!AP89/'Indice PondENGHO'!AP77-1</f>
        <v>2.077109923058309</v>
      </c>
      <c r="AQ91" s="3">
        <f>+'Indice PondENGHO'!AQ89/'Indice PondENGHO'!AQ77-1</f>
        <v>2.1981608649313902</v>
      </c>
      <c r="AR91" s="3">
        <f>+'Indice PondENGHO'!AR89/'Indice PondENGHO'!AR77-1</f>
        <v>3.0195231284404365</v>
      </c>
      <c r="AS91" s="3">
        <f>+'Indice PondENGHO'!AS89/'Indice PondENGHO'!AS77-1</f>
        <v>3.3061367546351104</v>
      </c>
      <c r="AT91" s="3">
        <f>+'Indice PondENGHO'!AT89/'Indice PondENGHO'!AT77-1</f>
        <v>3.2516322545227485</v>
      </c>
      <c r="AU91" s="3">
        <f>+'Indice PondENGHO'!AU89/'Indice PondENGHO'!AU77-1</f>
        <v>3.3429599691332417</v>
      </c>
      <c r="AV91" s="3">
        <f>+'Indice PondENGHO'!AV89/'Indice PondENGHO'!AV77-1</f>
        <v>2.8533491498186714</v>
      </c>
      <c r="AW91" s="3">
        <f>+'Indice PondENGHO'!AW89/'Indice PondENGHO'!AW77-1</f>
        <v>2.0835480726827389</v>
      </c>
      <c r="AX91" s="3">
        <f>+'Indice PondENGHO'!AX89/'Indice PondENGHO'!AX77-1</f>
        <v>2.7161416922561901</v>
      </c>
      <c r="AY91" s="11">
        <f>+'Indice PondENGHO'!AY89/'Indice PondENGHO'!AY77-1</f>
        <v>3.6423923638122924</v>
      </c>
      <c r="AZ91" s="10">
        <f>+'Indice PondENGHO'!AZ89/'Indice PondENGHO'!AZ77-1</f>
        <v>3.1048811172173529</v>
      </c>
      <c r="BA91" s="3">
        <f>+'Indice PondENGHO'!BA89/'Indice PondENGHO'!BA77-1</f>
        <v>2.6685938198995047</v>
      </c>
      <c r="BB91" s="3">
        <f>+'Indice PondENGHO'!BB89/'Indice PondENGHO'!BB77-1</f>
        <v>2.0879375116303511</v>
      </c>
      <c r="BC91" s="3">
        <f>+'Indice PondENGHO'!BC89/'Indice PondENGHO'!BC77-1</f>
        <v>2.1914671164858182</v>
      </c>
      <c r="BD91" s="3">
        <f>+'Indice PondENGHO'!BD89/'Indice PondENGHO'!BD77-1</f>
        <v>3.0131515973007499</v>
      </c>
      <c r="BE91" s="3">
        <f>+'Indice PondENGHO'!BE89/'Indice PondENGHO'!BE77-1</f>
        <v>3.2999421784383216</v>
      </c>
      <c r="BF91" s="3">
        <f>+'Indice PondENGHO'!BF89/'Indice PondENGHO'!BF77-1</f>
        <v>3.262464438821663</v>
      </c>
      <c r="BG91" s="3">
        <f>+'Indice PondENGHO'!BG89/'Indice PondENGHO'!BG77-1</f>
        <v>3.356143844471756</v>
      </c>
      <c r="BH91" s="3">
        <f>+'Indice PondENGHO'!BH89/'Indice PondENGHO'!BH77-1</f>
        <v>2.8763232174327364</v>
      </c>
      <c r="BI91" s="3">
        <f>+'Indice PondENGHO'!BI89/'Indice PondENGHO'!BI77-1</f>
        <v>2.1318755182772882</v>
      </c>
      <c r="BJ91" s="3">
        <f>+'Indice PondENGHO'!BJ89/'Indice PondENGHO'!BJ77-1</f>
        <v>2.7129245993493565</v>
      </c>
      <c r="BK91" s="11">
        <f>+'Indice PondENGHO'!BK89/'Indice PondENGHO'!BK77-1</f>
        <v>3.6100116985275177</v>
      </c>
      <c r="BL91" s="2">
        <f t="shared" ref="BL91" si="111">+A91</f>
        <v>45352</v>
      </c>
      <c r="BM91" s="3">
        <f>+'Indice PondENGHO'!BL89/'Indice PondENGHO'!BL77-1</f>
        <v>2.8567892610245842</v>
      </c>
      <c r="BN91" s="3">
        <f>+'Indice PondENGHO'!BM89/'Indice PondENGHO'!BM77-1</f>
        <v>2.8639813444065556</v>
      </c>
      <c r="BO91" s="3">
        <f>+'Indice PondENGHO'!BN89/'Indice PondENGHO'!BN77-1</f>
        <v>2.8718398866702919</v>
      </c>
      <c r="BP91" s="3">
        <f>+'Indice PondENGHO'!BO89/'Indice PondENGHO'!BO77-1</f>
        <v>2.8843196559054731</v>
      </c>
      <c r="BQ91" s="3">
        <f>+'Indice PondENGHO'!BP89/'Indice PondENGHO'!BP77-1</f>
        <v>2.8870688980731081</v>
      </c>
      <c r="BR91" s="10">
        <f>+'Indice PondENGHO'!BQ89/'Indice PondENGHO'!BQ77-1</f>
        <v>3.0746993814813752</v>
      </c>
      <c r="BS91" s="3">
        <f>+'Indice PondENGHO'!BR89/'Indice PondENGHO'!BR77-1</f>
        <v>2.6682052830653764</v>
      </c>
      <c r="BT91" s="3">
        <f>+'Indice PondENGHO'!BS89/'Indice PondENGHO'!BS77-1</f>
        <v>2.0720906781653907</v>
      </c>
      <c r="BU91" s="3">
        <f>+'Indice PondENGHO'!BT89/'Indice PondENGHO'!BT77-1</f>
        <v>2.2060526407091365</v>
      </c>
      <c r="BV91" s="3">
        <f>+'Indice PondENGHO'!BU89/'Indice PondENGHO'!BU77-1</f>
        <v>3.0159232667031723</v>
      </c>
      <c r="BW91" s="3">
        <f>+'Indice PondENGHO'!BV89/'Indice PondENGHO'!BV77-1</f>
        <v>3.3068408107137355</v>
      </c>
      <c r="BX91" s="3">
        <f>+'Indice PondENGHO'!BW89/'Indice PondENGHO'!BW77-1</f>
        <v>3.2539296596980432</v>
      </c>
      <c r="BY91" s="3">
        <f>+'Indice PondENGHO'!BX89/'Indice PondENGHO'!BX77-1</f>
        <v>3.3441963484677366</v>
      </c>
      <c r="BZ91" s="3">
        <f>+'Indice PondENGHO'!BY89/'Indice PondENGHO'!BY77-1</f>
        <v>2.849150048261281</v>
      </c>
      <c r="CA91" s="3">
        <f>+'Indice PondENGHO'!BZ89/'Indice PondENGHO'!BZ77-1</f>
        <v>2.1032657664935841</v>
      </c>
      <c r="CB91" s="3">
        <f>+'Indice PondENGHO'!CA89/'Indice PondENGHO'!CA77-1</f>
        <v>2.715627714864445</v>
      </c>
      <c r="CC91" s="11">
        <f>+'Indice PondENGHO'!CB89/'Indice PondENGHO'!CB77-1</f>
        <v>3.6380167356020694</v>
      </c>
      <c r="CD91" s="3">
        <f>+'Indice PondENGHO'!CC89/'Indice PondENGHO'!CC77-1</f>
        <v>2.8763877853415507</v>
      </c>
      <c r="CE91" s="3">
        <f>+'Indice PondENGHO'!CD89/'Indice PondENGHO'!CD77-1</f>
        <v>2.8763881321883997</v>
      </c>
      <c r="CF91" s="3">
        <f>+'[3]Infla Interanual PondENGHO'!CD91</f>
        <v>2.8781653879231972</v>
      </c>
      <c r="CI91" s="72">
        <f t="shared" ref="CI91" si="112">+BM91-BQ91</f>
        <v>-3.0279637048523877E-2</v>
      </c>
      <c r="CJ91" s="72">
        <f t="shared" si="3"/>
        <v>0</v>
      </c>
      <c r="CK91" s="72">
        <f t="shared" si="9"/>
        <v>-3.0279637048523877E-2</v>
      </c>
    </row>
    <row r="92" spans="1:114" x14ac:dyDescent="0.25">
      <c r="A92" s="2">
        <f t="shared" ref="A92" si="113">+DATE(C92,B92,1)</f>
        <v>45383</v>
      </c>
      <c r="B92" s="1">
        <f t="shared" si="24"/>
        <v>4</v>
      </c>
      <c r="C92" s="1">
        <f t="shared" ref="C92" si="114">+IF(B92=1,C91+1,C91)</f>
        <v>2024</v>
      </c>
      <c r="D92" s="10">
        <f>+'Indice PondENGHO'!D90/'Indice PondENGHO'!D78-1</f>
        <v>2.9002949527124393</v>
      </c>
      <c r="E92" s="3">
        <f>+'Indice PondENGHO'!E90/'Indice PondENGHO'!E78-1</f>
        <v>2.7194680625961922</v>
      </c>
      <c r="F92" s="3">
        <f>+'Indice PondENGHO'!F90/'Indice PondENGHO'!F78-1</f>
        <v>2.0212127970872338</v>
      </c>
      <c r="G92" s="3">
        <f>+'Indice PondENGHO'!G90/'Indice PondENGHO'!G78-1</f>
        <v>3.0922115127902146</v>
      </c>
      <c r="H92" s="3">
        <f>+'Indice PondENGHO'!H90/'Indice PondENGHO'!H78-1</f>
        <v>2.9380151647466675</v>
      </c>
      <c r="I92" s="3">
        <f>+'Indice PondENGHO'!I90/'Indice PondENGHO'!I78-1</f>
        <v>3.4172152568000076</v>
      </c>
      <c r="J92" s="3">
        <f>+'Indice PondENGHO'!J90/'Indice PondENGHO'!J78-1</f>
        <v>3.2529965811976949</v>
      </c>
      <c r="K92" s="3">
        <f>+'Indice PondENGHO'!K90/'Indice PondENGHO'!K78-1</f>
        <v>3.6400641886140299</v>
      </c>
      <c r="L92" s="3">
        <f>+'Indice PondENGHO'!L90/'Indice PondENGHO'!L78-1</f>
        <v>2.8082219492759246</v>
      </c>
      <c r="M92" s="3">
        <f>+'Indice PondENGHO'!M90/'Indice PondENGHO'!M78-1</f>
        <v>2.130669238589741</v>
      </c>
      <c r="N92" s="3">
        <f>+'Indice PondENGHO'!N90/'Indice PondENGHO'!N78-1</f>
        <v>2.6069532914809042</v>
      </c>
      <c r="O92" s="11">
        <f>+'Indice PondENGHO'!O90/'Indice PondENGHO'!O78-1</f>
        <v>3.655948250541325</v>
      </c>
      <c r="P92" s="10">
        <f>+'Indice PondENGHO'!P90/'Indice PondENGHO'!P78-1</f>
        <v>2.9165204063026748</v>
      </c>
      <c r="Q92" s="3">
        <f>+'Indice PondENGHO'!Q90/'Indice PondENGHO'!Q78-1</f>
        <v>2.7228512127932816</v>
      </c>
      <c r="R92" s="3">
        <f>+'Indice PondENGHO'!R90/'Indice PondENGHO'!R78-1</f>
        <v>2.0313966022838508</v>
      </c>
      <c r="S92" s="3">
        <f>+'Indice PondENGHO'!S90/'Indice PondENGHO'!S78-1</f>
        <v>3.1109596643976154</v>
      </c>
      <c r="T92" s="3">
        <f>+'Indice PondENGHO'!T90/'Indice PondENGHO'!T78-1</f>
        <v>2.9336359715340352</v>
      </c>
      <c r="U92" s="3">
        <f>+'Indice PondENGHO'!U90/'Indice PondENGHO'!U78-1</f>
        <v>3.4187593001115459</v>
      </c>
      <c r="V92" s="3">
        <f>+'Indice PondENGHO'!V90/'Indice PondENGHO'!V78-1</f>
        <v>3.2440536113816787</v>
      </c>
      <c r="W92" s="3">
        <f>+'Indice PondENGHO'!W90/'Indice PondENGHO'!W78-1</f>
        <v>3.6507593426745242</v>
      </c>
      <c r="X92" s="3">
        <f>+'Indice PondENGHO'!X90/'Indice PondENGHO'!X78-1</f>
        <v>2.8163106986156357</v>
      </c>
      <c r="Y92" s="3">
        <f>+'Indice PondENGHO'!Y90/'Indice PondENGHO'!Y78-1</f>
        <v>2.1713512762653053</v>
      </c>
      <c r="Z92" s="3">
        <f>+'Indice PondENGHO'!Z90/'Indice PondENGHO'!Z78-1</f>
        <v>2.6175397508543385</v>
      </c>
      <c r="AA92" s="11">
        <f>+'Indice PondENGHO'!AA90/'Indice PondENGHO'!AA78-1</f>
        <v>3.6247971274289803</v>
      </c>
      <c r="AB92" s="10">
        <f>+'Indice PondENGHO'!AB90/'Indice PondENGHO'!AB78-1</f>
        <v>2.9256505553811758</v>
      </c>
      <c r="AC92" s="3">
        <f>+'Indice PondENGHO'!AC90/'Indice PondENGHO'!AC78-1</f>
        <v>2.7336644776999872</v>
      </c>
      <c r="AD92" s="3">
        <f>+'Indice PondENGHO'!AD90/'Indice PondENGHO'!AD78-1</f>
        <v>2.0368765289254793</v>
      </c>
      <c r="AE92" s="3">
        <f>+'Indice PondENGHO'!AE90/'Indice PondENGHO'!AE78-1</f>
        <v>3.1101547800888802</v>
      </c>
      <c r="AF92" s="3">
        <f>+'Indice PondENGHO'!AF90/'Indice PondENGHO'!AF78-1</f>
        <v>2.939645761173503</v>
      </c>
      <c r="AG92" s="3">
        <f>+'Indice PondENGHO'!AG90/'Indice PondENGHO'!AG78-1</f>
        <v>3.4154393887367505</v>
      </c>
      <c r="AH92" s="3">
        <f>+'Indice PondENGHO'!AH90/'Indice PondENGHO'!AH78-1</f>
        <v>3.2446972598947879</v>
      </c>
      <c r="AI92" s="3">
        <f>+'Indice PondENGHO'!AI90/'Indice PondENGHO'!AI78-1</f>
        <v>3.6665708735062426</v>
      </c>
      <c r="AJ92" s="3">
        <f>+'Indice PondENGHO'!AJ90/'Indice PondENGHO'!AJ78-1</f>
        <v>2.819594418730567</v>
      </c>
      <c r="AK92" s="3">
        <f>+'Indice PondENGHO'!AK90/'Indice PondENGHO'!AK78-1</f>
        <v>2.1827288244541094</v>
      </c>
      <c r="AL92" s="3">
        <f>+'Indice PondENGHO'!AL90/'Indice PondENGHO'!AL78-1</f>
        <v>2.6342579328175426</v>
      </c>
      <c r="AM92" s="11">
        <f>+'Indice PondENGHO'!AM90/'Indice PondENGHO'!AM78-1</f>
        <v>3.6087335136085716</v>
      </c>
      <c r="AN92" s="10">
        <f>+'Indice PondENGHO'!AN90/'Indice PondENGHO'!AN78-1</f>
        <v>2.9336459995065387</v>
      </c>
      <c r="AO92" s="3">
        <f>+'Indice PondENGHO'!AO90/'Indice PondENGHO'!AO78-1</f>
        <v>2.7357214632647544</v>
      </c>
      <c r="AP92" s="3">
        <f>+'Indice PondENGHO'!AP90/'Indice PondENGHO'!AP78-1</f>
        <v>2.042088056857807</v>
      </c>
      <c r="AQ92" s="3">
        <f>+'Indice PondENGHO'!AQ90/'Indice PondENGHO'!AQ78-1</f>
        <v>3.1163587290007309</v>
      </c>
      <c r="AR92" s="3">
        <f>+'Indice PondENGHO'!AR90/'Indice PondENGHO'!AR78-1</f>
        <v>2.9418580713564264</v>
      </c>
      <c r="AS92" s="3">
        <f>+'Indice PondENGHO'!AS90/'Indice PondENGHO'!AS78-1</f>
        <v>3.4115211968282324</v>
      </c>
      <c r="AT92" s="3">
        <f>+'Indice PondENGHO'!AT90/'Indice PondENGHO'!AT78-1</f>
        <v>3.239768958573257</v>
      </c>
      <c r="AU92" s="3">
        <f>+'Indice PondENGHO'!AU90/'Indice PondENGHO'!AU78-1</f>
        <v>3.6580263080094575</v>
      </c>
      <c r="AV92" s="3">
        <f>+'Indice PondENGHO'!AV90/'Indice PondENGHO'!AV78-1</f>
        <v>2.8340593361980715</v>
      </c>
      <c r="AW92" s="3">
        <f>+'Indice PondENGHO'!AW90/'Indice PondENGHO'!AW78-1</f>
        <v>2.1694216457417523</v>
      </c>
      <c r="AX92" s="3">
        <f>+'Indice PondENGHO'!AX90/'Indice PondENGHO'!AX78-1</f>
        <v>2.6373316125112045</v>
      </c>
      <c r="AY92" s="11">
        <f>+'Indice PondENGHO'!AY90/'Indice PondENGHO'!AY78-1</f>
        <v>3.6057806982716425</v>
      </c>
      <c r="AZ92" s="10">
        <f>+'Indice PondENGHO'!AZ90/'Indice PondENGHO'!AZ78-1</f>
        <v>2.9469054791263454</v>
      </c>
      <c r="BA92" s="3">
        <f>+'Indice PondENGHO'!BA90/'Indice PondENGHO'!BA78-1</f>
        <v>2.7337495324039676</v>
      </c>
      <c r="BB92" s="3">
        <f>+'Indice PondENGHO'!BB90/'Indice PondENGHO'!BB78-1</f>
        <v>2.0485266521638512</v>
      </c>
      <c r="BC92" s="3">
        <f>+'Indice PondENGHO'!BC90/'Indice PondENGHO'!BC78-1</f>
        <v>3.1355232249923803</v>
      </c>
      <c r="BD92" s="3">
        <f>+'Indice PondENGHO'!BD90/'Indice PondENGHO'!BD78-1</f>
        <v>2.9354341128750914</v>
      </c>
      <c r="BE92" s="3">
        <f>+'Indice PondENGHO'!BE90/'Indice PondENGHO'!BE78-1</f>
        <v>3.4073170195599785</v>
      </c>
      <c r="BF92" s="3">
        <f>+'Indice PondENGHO'!BF90/'Indice PondENGHO'!BF78-1</f>
        <v>3.2429164303185871</v>
      </c>
      <c r="BG92" s="3">
        <f>+'Indice PondENGHO'!BG90/'Indice PondENGHO'!BG78-1</f>
        <v>3.6709620163422212</v>
      </c>
      <c r="BH92" s="3">
        <f>+'Indice PondENGHO'!BH90/'Indice PondENGHO'!BH78-1</f>
        <v>2.8519231233803906</v>
      </c>
      <c r="BI92" s="3">
        <f>+'Indice PondENGHO'!BI90/'Indice PondENGHO'!BI78-1</f>
        <v>2.2152809192592144</v>
      </c>
      <c r="BJ92" s="3">
        <f>+'Indice PondENGHO'!BJ90/'Indice PondENGHO'!BJ78-1</f>
        <v>2.644956555408644</v>
      </c>
      <c r="BK92" s="11">
        <f>+'Indice PondENGHO'!BK90/'Indice PondENGHO'!BK78-1</f>
        <v>3.5657563884986381</v>
      </c>
      <c r="BL92" s="2">
        <f t="shared" ref="BL92" si="115">+A92</f>
        <v>45383</v>
      </c>
      <c r="BM92" s="3">
        <f>+'Indice PondENGHO'!BL90/'Indice PondENGHO'!BL78-1</f>
        <v>2.8541181954153121</v>
      </c>
      <c r="BN92" s="3">
        <f>+'Indice PondENGHO'!BM90/'Indice PondENGHO'!BM78-1</f>
        <v>2.8757282676503619</v>
      </c>
      <c r="BO92" s="3">
        <f>+'Indice PondENGHO'!BN90/'Indice PondENGHO'!BN78-1</f>
        <v>2.8886858330252916</v>
      </c>
      <c r="BP92" s="3">
        <f>+'Indice PondENGHO'!BO90/'Indice PondENGHO'!BO78-1</f>
        <v>2.9033914043272429</v>
      </c>
      <c r="BQ92" s="3">
        <f>+'Indice PondENGHO'!BP90/'Indice PondENGHO'!BP78-1</f>
        <v>2.9178958527657963</v>
      </c>
      <c r="BR92" s="10">
        <f>+'Indice PondENGHO'!BQ90/'Indice PondENGHO'!BQ78-1</f>
        <v>2.9258182945083977</v>
      </c>
      <c r="BS92" s="3">
        <f>+'Indice PondENGHO'!BR90/'Indice PondENGHO'!BR78-1</f>
        <v>2.730166027793469</v>
      </c>
      <c r="BT92" s="3">
        <f>+'Indice PondENGHO'!BS90/'Indice PondENGHO'!BS78-1</f>
        <v>2.0383641295918511</v>
      </c>
      <c r="BU92" s="3">
        <f>+'Indice PondENGHO'!BT90/'Indice PondENGHO'!BT78-1</f>
        <v>3.1178213098917311</v>
      </c>
      <c r="BV92" s="3">
        <f>+'Indice PondENGHO'!BU90/'Indice PondENGHO'!BU78-1</f>
        <v>2.9374655979926083</v>
      </c>
      <c r="BW92" s="3">
        <f>+'Indice PondENGHO'!BV90/'Indice PondENGHO'!BV78-1</f>
        <v>3.4117771968210828</v>
      </c>
      <c r="BX92" s="3">
        <f>+'Indice PondENGHO'!BW90/'Indice PondENGHO'!BW78-1</f>
        <v>3.2434541344044376</v>
      </c>
      <c r="BY92" s="3">
        <f>+'Indice PondENGHO'!BX90/'Indice PondENGHO'!BX78-1</f>
        <v>3.6601031385429286</v>
      </c>
      <c r="BZ92" s="3">
        <f>+'Indice PondENGHO'!BY90/'Indice PondENGHO'!BY78-1</f>
        <v>2.8330850267529928</v>
      </c>
      <c r="CA92" s="3">
        <f>+'Indice PondENGHO'!BZ90/'Indice PondENGHO'!BZ78-1</f>
        <v>2.1881062523577799</v>
      </c>
      <c r="CB92" s="3">
        <f>+'Indice PondENGHO'!CA90/'Indice PondENGHO'!CA78-1</f>
        <v>2.6349876403846499</v>
      </c>
      <c r="CC92" s="11">
        <f>+'Indice PondENGHO'!CB90/'Indice PondENGHO'!CB78-1</f>
        <v>3.5990005614524323</v>
      </c>
      <c r="CD92" s="3">
        <f>+'Indice PondENGHO'!CC90/'Indice PondENGHO'!CC78-1</f>
        <v>2.8949551178768158</v>
      </c>
      <c r="CE92" s="3">
        <f>+'Indice PondENGHO'!CD90/'Indice PondENGHO'!CD78-1</f>
        <v>2.8949554399511004</v>
      </c>
      <c r="CF92" s="3">
        <f>+'[3]Infla Interanual PondENGHO'!CD92</f>
        <v>2.8940737030933903</v>
      </c>
      <c r="CI92" s="72">
        <f t="shared" ref="CI92" si="116">+BM92-BQ92</f>
        <v>-6.377765735048424E-2</v>
      </c>
      <c r="CJ92" s="72">
        <f t="shared" si="3"/>
        <v>0</v>
      </c>
      <c r="CK92" s="72">
        <f t="shared" si="9"/>
        <v>-6.377765735048424E-2</v>
      </c>
    </row>
    <row r="93" spans="1:114" x14ac:dyDescent="0.25">
      <c r="A93" s="2">
        <f t="shared" ref="A93" si="117">+DATE(C93,B93,1)</f>
        <v>45413</v>
      </c>
      <c r="B93" s="1">
        <f t="shared" si="24"/>
        <v>5</v>
      </c>
      <c r="C93" s="1">
        <f t="shared" ref="C93" si="118">+IF(B93=1,C92+1,C92)</f>
        <v>2024</v>
      </c>
      <c r="D93" s="10">
        <f>+'Indice PondENGHO'!D91/'Indice PondENGHO'!D79-1</f>
        <v>2.8468225067872379</v>
      </c>
      <c r="E93" s="3">
        <f>+'Indice PondENGHO'!E91/'Indice PondENGHO'!E79-1</f>
        <v>2.6493980607953294</v>
      </c>
      <c r="F93" s="3">
        <f>+'Indice PondENGHO'!F91/'Indice PondENGHO'!F79-1</f>
        <v>1.9130007102077475</v>
      </c>
      <c r="G93" s="3">
        <f>+'Indice PondENGHO'!G91/'Indice PondENGHO'!G79-1</f>
        <v>2.7575719278660342</v>
      </c>
      <c r="H93" s="3">
        <f>+'Indice PondENGHO'!H91/'Indice PondENGHO'!H79-1</f>
        <v>2.7372578058264181</v>
      </c>
      <c r="I93" s="3">
        <f>+'Indice PondENGHO'!I91/'Indice PondENGHO'!I79-1</f>
        <v>3.0722049528271835</v>
      </c>
      <c r="J93" s="3">
        <f>+'Indice PondENGHO'!J91/'Indice PondENGHO'!J79-1</f>
        <v>3.1275814893308267</v>
      </c>
      <c r="K93" s="3">
        <f>+'Indice PondENGHO'!K91/'Indice PondENGHO'!K79-1</f>
        <v>3.7011675839638549</v>
      </c>
      <c r="L93" s="3">
        <f>+'Indice PondENGHO'!L91/'Indice PondENGHO'!L79-1</f>
        <v>2.682748388651738</v>
      </c>
      <c r="M93" s="3">
        <f>+'Indice PondENGHO'!M91/'Indice PondENGHO'!M79-1</f>
        <v>2.2099389676676751</v>
      </c>
      <c r="N93" s="3">
        <f>+'Indice PondENGHO'!N91/'Indice PondENGHO'!N79-1</f>
        <v>2.4829505973246828</v>
      </c>
      <c r="O93" s="11">
        <f>+'Indice PondENGHO'!O91/'Indice PondENGHO'!O79-1</f>
        <v>3.5195104526597607</v>
      </c>
      <c r="P93" s="10">
        <f>+'Indice PondENGHO'!P91/'Indice PondENGHO'!P79-1</f>
        <v>2.8700470484735434</v>
      </c>
      <c r="Q93" s="3">
        <f>+'Indice PondENGHO'!Q91/'Indice PondENGHO'!Q79-1</f>
        <v>2.6597919204612173</v>
      </c>
      <c r="R93" s="3">
        <f>+'Indice PondENGHO'!R91/'Indice PondENGHO'!R79-1</f>
        <v>1.9213691079057238</v>
      </c>
      <c r="S93" s="3">
        <f>+'Indice PondENGHO'!S91/'Indice PondENGHO'!S79-1</f>
        <v>2.7685896652137774</v>
      </c>
      <c r="T93" s="3">
        <f>+'Indice PondENGHO'!T91/'Indice PondENGHO'!T79-1</f>
        <v>2.7342265846835327</v>
      </c>
      <c r="U93" s="3">
        <f>+'Indice PondENGHO'!U91/'Indice PondENGHO'!U79-1</f>
        <v>3.0760344155775776</v>
      </c>
      <c r="V93" s="3">
        <f>+'Indice PondENGHO'!V91/'Indice PondENGHO'!V79-1</f>
        <v>3.1112521532349451</v>
      </c>
      <c r="W93" s="3">
        <f>+'Indice PondENGHO'!W91/'Indice PondENGHO'!W79-1</f>
        <v>3.7150775060689343</v>
      </c>
      <c r="X93" s="3">
        <f>+'Indice PondENGHO'!X91/'Indice PondENGHO'!X79-1</f>
        <v>2.6865861788114356</v>
      </c>
      <c r="Y93" s="3">
        <f>+'Indice PondENGHO'!Y91/'Indice PondENGHO'!Y79-1</f>
        <v>2.2572104862243316</v>
      </c>
      <c r="Z93" s="3">
        <f>+'Indice PondENGHO'!Z91/'Indice PondENGHO'!Z79-1</f>
        <v>2.4921709551502178</v>
      </c>
      <c r="AA93" s="11">
        <f>+'Indice PondENGHO'!AA91/'Indice PondENGHO'!AA79-1</f>
        <v>3.5003388604367993</v>
      </c>
      <c r="AB93" s="10">
        <f>+'Indice PondENGHO'!AB91/'Indice PondENGHO'!AB79-1</f>
        <v>2.8855453741443848</v>
      </c>
      <c r="AC93" s="3">
        <f>+'Indice PondENGHO'!AC91/'Indice PondENGHO'!AC79-1</f>
        <v>2.6676460912523794</v>
      </c>
      <c r="AD93" s="3">
        <f>+'Indice PondENGHO'!AD91/'Indice PondENGHO'!AD79-1</f>
        <v>1.9264265236138489</v>
      </c>
      <c r="AE93" s="3">
        <f>+'Indice PondENGHO'!AE91/'Indice PondENGHO'!AE79-1</f>
        <v>2.7669093978956911</v>
      </c>
      <c r="AF93" s="3">
        <f>+'Indice PondENGHO'!AF91/'Indice PondENGHO'!AF79-1</f>
        <v>2.7394235903057016</v>
      </c>
      <c r="AG93" s="3">
        <f>+'Indice PondENGHO'!AG91/'Indice PondENGHO'!AG79-1</f>
        <v>3.0755592500092437</v>
      </c>
      <c r="AH93" s="3">
        <f>+'Indice PondENGHO'!AH91/'Indice PondENGHO'!AH79-1</f>
        <v>3.0973970354027989</v>
      </c>
      <c r="AI93" s="3">
        <f>+'Indice PondENGHO'!AI91/'Indice PondENGHO'!AI79-1</f>
        <v>3.731746349712636</v>
      </c>
      <c r="AJ93" s="3">
        <f>+'Indice PondENGHO'!AJ91/'Indice PondENGHO'!AJ79-1</f>
        <v>2.6878322463145872</v>
      </c>
      <c r="AK93" s="3">
        <f>+'Indice PondENGHO'!AK91/'Indice PondENGHO'!AK79-1</f>
        <v>2.2680950233332511</v>
      </c>
      <c r="AL93" s="3">
        <f>+'Indice PondENGHO'!AL91/'Indice PondENGHO'!AL79-1</f>
        <v>2.5077045213433022</v>
      </c>
      <c r="AM93" s="11">
        <f>+'Indice PondENGHO'!AM91/'Indice PondENGHO'!AM79-1</f>
        <v>3.4898138887671335</v>
      </c>
      <c r="AN93" s="10">
        <f>+'Indice PondENGHO'!AN91/'Indice PondENGHO'!AN79-1</f>
        <v>2.896801071109973</v>
      </c>
      <c r="AO93" s="3">
        <f>+'Indice PondENGHO'!AO91/'Indice PondENGHO'!AO79-1</f>
        <v>2.6726646501542528</v>
      </c>
      <c r="AP93" s="3">
        <f>+'Indice PondENGHO'!AP91/'Indice PondENGHO'!AP79-1</f>
        <v>1.9286567149218961</v>
      </c>
      <c r="AQ93" s="3">
        <f>+'Indice PondENGHO'!AQ91/'Indice PondENGHO'!AQ79-1</f>
        <v>2.7754697388726268</v>
      </c>
      <c r="AR93" s="3">
        <f>+'Indice PondENGHO'!AR91/'Indice PondENGHO'!AR79-1</f>
        <v>2.7411334430240641</v>
      </c>
      <c r="AS93" s="3">
        <f>+'Indice PondENGHO'!AS91/'Indice PondENGHO'!AS79-1</f>
        <v>3.0747111048793059</v>
      </c>
      <c r="AT93" s="3">
        <f>+'Indice PondENGHO'!AT91/'Indice PondENGHO'!AT79-1</f>
        <v>3.0874143392988955</v>
      </c>
      <c r="AU93" s="3">
        <f>+'Indice PondENGHO'!AU91/'Indice PondENGHO'!AU79-1</f>
        <v>3.7246026227432454</v>
      </c>
      <c r="AV93" s="3">
        <f>+'Indice PondENGHO'!AV91/'Indice PondENGHO'!AV79-1</f>
        <v>2.6991417084650502</v>
      </c>
      <c r="AW93" s="3">
        <f>+'Indice PondENGHO'!AW91/'Indice PondENGHO'!AW79-1</f>
        <v>2.2551893864462453</v>
      </c>
      <c r="AX93" s="3">
        <f>+'Indice PondENGHO'!AX91/'Indice PondENGHO'!AX79-1</f>
        <v>2.5131429570732551</v>
      </c>
      <c r="AY93" s="11">
        <f>+'Indice PondENGHO'!AY91/'Indice PondENGHO'!AY79-1</f>
        <v>3.4893483849573323</v>
      </c>
      <c r="AZ93" s="10">
        <f>+'Indice PondENGHO'!AZ91/'Indice PondENGHO'!AZ79-1</f>
        <v>2.9156765249763685</v>
      </c>
      <c r="BA93" s="3">
        <f>+'Indice PondENGHO'!BA91/'Indice PondENGHO'!BA79-1</f>
        <v>2.6777709761163622</v>
      </c>
      <c r="BB93" s="3">
        <f>+'Indice PondENGHO'!BB91/'Indice PondENGHO'!BB79-1</f>
        <v>1.9315400260788569</v>
      </c>
      <c r="BC93" s="3">
        <f>+'Indice PondENGHO'!BC91/'Indice PondENGHO'!BC79-1</f>
        <v>2.7946204380171045</v>
      </c>
      <c r="BD93" s="3">
        <f>+'Indice PondENGHO'!BD91/'Indice PondENGHO'!BD79-1</f>
        <v>2.7348191327989433</v>
      </c>
      <c r="BE93" s="3">
        <f>+'Indice PondENGHO'!BE91/'Indice PondENGHO'!BE79-1</f>
        <v>3.0740653167554486</v>
      </c>
      <c r="BF93" s="3">
        <f>+'Indice PondENGHO'!BF91/'Indice PondENGHO'!BF79-1</f>
        <v>3.0804229398238787</v>
      </c>
      <c r="BG93" s="3">
        <f>+'Indice PondENGHO'!BG91/'Indice PondENGHO'!BG79-1</f>
        <v>3.7419887132474718</v>
      </c>
      <c r="BH93" s="3">
        <f>+'Indice PondENGHO'!BH91/'Indice PondENGHO'!BH79-1</f>
        <v>2.7124051972499772</v>
      </c>
      <c r="BI93" s="3">
        <f>+'Indice PondENGHO'!BI91/'Indice PondENGHO'!BI79-1</f>
        <v>2.3117088833112254</v>
      </c>
      <c r="BJ93" s="3">
        <f>+'Indice PondENGHO'!BJ91/'Indice PondENGHO'!BJ79-1</f>
        <v>2.5215252104001107</v>
      </c>
      <c r="BK93" s="11">
        <f>+'Indice PondENGHO'!BK91/'Indice PondENGHO'!BK79-1</f>
        <v>3.4556647916730618</v>
      </c>
      <c r="BL93" s="2">
        <f t="shared" ref="BL93" si="119">+A93</f>
        <v>45413</v>
      </c>
      <c r="BM93" s="3">
        <f>+'Indice PondENGHO'!BL91/'Indice PondENGHO'!BL79-1</f>
        <v>2.7392357608075195</v>
      </c>
      <c r="BN93" s="3">
        <f>+'Indice PondENGHO'!BM91/'Indice PondENGHO'!BM79-1</f>
        <v>2.7555937031865501</v>
      </c>
      <c r="BO93" s="3">
        <f>+'Indice PondENGHO'!BN91/'Indice PondENGHO'!BN79-1</f>
        <v>2.7635516048397348</v>
      </c>
      <c r="BP93" s="3">
        <f>+'Indice PondENGHO'!BO91/'Indice PondENGHO'!BO79-1</f>
        <v>2.7712903794127528</v>
      </c>
      <c r="BQ93" s="3">
        <f>+'Indice PondENGHO'!BP91/'Indice PondENGHO'!BP79-1</f>
        <v>2.7748404871751911</v>
      </c>
      <c r="BR93" s="10">
        <f>+'Indice PondENGHO'!BQ91/'Indice PondENGHO'!BQ79-1</f>
        <v>2.884759014283373</v>
      </c>
      <c r="BS93" s="3">
        <f>+'Indice PondENGHO'!BR91/'Indice PondENGHO'!BR79-1</f>
        <v>2.6678079393209351</v>
      </c>
      <c r="BT93" s="3">
        <f>+'Indice PondENGHO'!BS91/'Indice PondENGHO'!BS79-1</f>
        <v>1.925734129695996</v>
      </c>
      <c r="BU93" s="3">
        <f>+'Indice PondENGHO'!BT91/'Indice PondENGHO'!BT79-1</f>
        <v>2.7770058044113126</v>
      </c>
      <c r="BV93" s="3">
        <f>+'Indice PondENGHO'!BU91/'Indice PondENGHO'!BU79-1</f>
        <v>2.7370274715958689</v>
      </c>
      <c r="BW93" s="3">
        <f>+'Indice PondENGHO'!BV91/'Indice PondENGHO'!BV79-1</f>
        <v>3.0745517936965907</v>
      </c>
      <c r="BX93" s="3">
        <f>+'Indice PondENGHO'!BW91/'Indice PondENGHO'!BW79-1</f>
        <v>3.0934376919824151</v>
      </c>
      <c r="BY93" s="3">
        <f>+'Indice PondENGHO'!BX91/'Indice PondENGHO'!BX79-1</f>
        <v>3.7266696420965957</v>
      </c>
      <c r="BZ93" s="3">
        <f>+'Indice PondENGHO'!BY91/'Indice PondENGHO'!BY79-1</f>
        <v>2.6987423071522403</v>
      </c>
      <c r="CA93" s="3">
        <f>+'Indice PondENGHO'!BZ91/'Indice PondENGHO'!BZ79-1</f>
        <v>2.2777189035221452</v>
      </c>
      <c r="CB93" s="3">
        <f>+'Indice PondENGHO'!CA91/'Indice PondENGHO'!CA79-1</f>
        <v>2.5106009207448534</v>
      </c>
      <c r="CC93" s="11">
        <f>+'Indice PondENGHO'!CB91/'Indice PondENGHO'!CB79-1</f>
        <v>3.4814347130423915</v>
      </c>
      <c r="CD93" s="3">
        <f>+'Indice PondENGHO'!CC91/'Indice PondENGHO'!CC79-1</f>
        <v>2.7646161232443753</v>
      </c>
      <c r="CE93" s="3">
        <f>+'Indice PondENGHO'!CD91/'Indice PondENGHO'!CD79-1</f>
        <v>2.7646161232443753</v>
      </c>
      <c r="CF93" s="3">
        <f>+'[3]Infla Interanual PondENGHO'!CD93</f>
        <v>2.7655576501133581</v>
      </c>
      <c r="CI93" s="72">
        <f t="shared" ref="CI93" si="120">+BM93-BQ93</f>
        <v>-3.5604726367671535E-2</v>
      </c>
      <c r="CJ93" s="72">
        <f t="shared" si="3"/>
        <v>0</v>
      </c>
      <c r="CK93" s="72">
        <f t="shared" si="9"/>
        <v>-3.5604726367671535E-2</v>
      </c>
    </row>
    <row r="94" spans="1:114" x14ac:dyDescent="0.25">
      <c r="A94" s="2">
        <f t="shared" ref="A94" si="121">+DATE(C94,B94,1)</f>
        <v>45444</v>
      </c>
      <c r="B94" s="1">
        <f t="shared" si="24"/>
        <v>6</v>
      </c>
      <c r="C94" s="1">
        <f t="shared" ref="C94" si="122">+IF(B94=1,C93+1,C93)</f>
        <v>2024</v>
      </c>
      <c r="D94" s="10">
        <f>+'Indice PondENGHO'!D92/'Indice PondENGHO'!D80-1</f>
        <v>2.7976606323677782</v>
      </c>
      <c r="E94" s="3">
        <f>+'Indice PondENGHO'!E92/'Indice PondENGHO'!E80-1</f>
        <v>2.5613563399014128</v>
      </c>
      <c r="F94" s="3">
        <f>+'Indice PondENGHO'!F92/'Indice PondENGHO'!F80-1</f>
        <v>1.8843683433217988</v>
      </c>
      <c r="G94" s="3">
        <f>+'Indice PondENGHO'!G92/'Indice PondENGHO'!G80-1</f>
        <v>2.965293585055957</v>
      </c>
      <c r="H94" s="3">
        <f>+'Indice PondENGHO'!H92/'Indice PondENGHO'!H80-1</f>
        <v>2.5473264607148853</v>
      </c>
      <c r="I94" s="3">
        <f>+'Indice PondENGHO'!I92/'Indice PondENGHO'!I80-1</f>
        <v>2.9234807808038976</v>
      </c>
      <c r="J94" s="3">
        <f>+'Indice PondENGHO'!J92/'Indice PondENGHO'!J80-1</f>
        <v>3.0290950731839743</v>
      </c>
      <c r="K94" s="3">
        <f>+'Indice PondENGHO'!K92/'Indice PondENGHO'!K80-1</f>
        <v>3.4997817854008471</v>
      </c>
      <c r="L94" s="3">
        <f>+'Indice PondENGHO'!L92/'Indice PondENGHO'!L80-1</f>
        <v>2.6460484334102863</v>
      </c>
      <c r="M94" s="3">
        <f>+'Indice PondENGHO'!M92/'Indice PondENGHO'!M80-1</f>
        <v>2.1792265345507005</v>
      </c>
      <c r="N94" s="3">
        <f>+'Indice PondENGHO'!N92/'Indice PondENGHO'!N80-1</f>
        <v>2.4903805380798048</v>
      </c>
      <c r="O94" s="11">
        <f>+'Indice PondENGHO'!O92/'Indice PondENGHO'!O80-1</f>
        <v>3.3447944754687704</v>
      </c>
      <c r="P94" s="10">
        <f>+'Indice PondENGHO'!P92/'Indice PondENGHO'!P80-1</f>
        <v>2.825218443914606</v>
      </c>
      <c r="Q94" s="3">
        <f>+'Indice PondENGHO'!Q92/'Indice PondENGHO'!Q80-1</f>
        <v>2.5741655893237447</v>
      </c>
      <c r="R94" s="3">
        <f>+'Indice PondENGHO'!R92/'Indice PondENGHO'!R80-1</f>
        <v>1.8921497733055492</v>
      </c>
      <c r="S94" s="3">
        <f>+'Indice PondENGHO'!S92/'Indice PondENGHO'!S80-1</f>
        <v>2.9888636031305871</v>
      </c>
      <c r="T94" s="3">
        <f>+'Indice PondENGHO'!T92/'Indice PondENGHO'!T80-1</f>
        <v>2.5401748551712786</v>
      </c>
      <c r="U94" s="3">
        <f>+'Indice PondENGHO'!U92/'Indice PondENGHO'!U80-1</f>
        <v>2.9278776170493916</v>
      </c>
      <c r="V94" s="3">
        <f>+'Indice PondENGHO'!V92/'Indice PondENGHO'!V80-1</f>
        <v>3.0137163444123107</v>
      </c>
      <c r="W94" s="3">
        <f>+'Indice PondENGHO'!W92/'Indice PondENGHO'!W80-1</f>
        <v>3.5096695319275488</v>
      </c>
      <c r="X94" s="3">
        <f>+'Indice PondENGHO'!X92/'Indice PondENGHO'!X80-1</f>
        <v>2.6518731067819892</v>
      </c>
      <c r="Y94" s="3">
        <f>+'Indice PondENGHO'!Y92/'Indice PondENGHO'!Y80-1</f>
        <v>2.2209778911674736</v>
      </c>
      <c r="Z94" s="3">
        <f>+'Indice PondENGHO'!Z92/'Indice PondENGHO'!Z80-1</f>
        <v>2.4958397442005356</v>
      </c>
      <c r="AA94" s="11">
        <f>+'Indice PondENGHO'!AA92/'Indice PondENGHO'!AA80-1</f>
        <v>3.3360843136165821</v>
      </c>
      <c r="AB94" s="10">
        <f>+'Indice PondENGHO'!AB92/'Indice PondENGHO'!AB80-1</f>
        <v>2.84369612755181</v>
      </c>
      <c r="AC94" s="3">
        <f>+'Indice PondENGHO'!AC92/'Indice PondENGHO'!AC80-1</f>
        <v>2.5827431292237781</v>
      </c>
      <c r="AD94" s="3">
        <f>+'Indice PondENGHO'!AD92/'Indice PondENGHO'!AD80-1</f>
        <v>1.8971059739201879</v>
      </c>
      <c r="AE94" s="3">
        <f>+'Indice PondENGHO'!AE92/'Indice PondENGHO'!AE80-1</f>
        <v>2.995071968439313</v>
      </c>
      <c r="AF94" s="3">
        <f>+'Indice PondENGHO'!AF92/'Indice PondENGHO'!AF80-1</f>
        <v>2.5433298423654134</v>
      </c>
      <c r="AG94" s="3">
        <f>+'Indice PondENGHO'!AG92/'Indice PondENGHO'!AG80-1</f>
        <v>2.9278745068110723</v>
      </c>
      <c r="AH94" s="3">
        <f>+'Indice PondENGHO'!AH92/'Indice PondENGHO'!AH80-1</f>
        <v>3.0008366888040579</v>
      </c>
      <c r="AI94" s="3">
        <f>+'Indice PondENGHO'!AI92/'Indice PondENGHO'!AI80-1</f>
        <v>3.5207810385764953</v>
      </c>
      <c r="AJ94" s="3">
        <f>+'Indice PondENGHO'!AJ92/'Indice PondENGHO'!AJ80-1</f>
        <v>2.6548593562327163</v>
      </c>
      <c r="AK94" s="3">
        <f>+'Indice PondENGHO'!AK92/'Indice PondENGHO'!AK80-1</f>
        <v>2.2344112064049422</v>
      </c>
      <c r="AL94" s="3">
        <f>+'Indice PondENGHO'!AL92/'Indice PondENGHO'!AL80-1</f>
        <v>2.5082231937278912</v>
      </c>
      <c r="AM94" s="11">
        <f>+'Indice PondENGHO'!AM92/'Indice PondENGHO'!AM80-1</f>
        <v>3.3304075624444529</v>
      </c>
      <c r="AN94" s="10">
        <f>+'Indice PondENGHO'!AN92/'Indice PondENGHO'!AN80-1</f>
        <v>2.8554879884256121</v>
      </c>
      <c r="AO94" s="3">
        <f>+'Indice PondENGHO'!AO92/'Indice PondENGHO'!AO80-1</f>
        <v>2.5893219927173625</v>
      </c>
      <c r="AP94" s="3">
        <f>+'Indice PondENGHO'!AP92/'Indice PondENGHO'!AP80-1</f>
        <v>1.8976753039996299</v>
      </c>
      <c r="AQ94" s="3">
        <f>+'Indice PondENGHO'!AQ92/'Indice PondENGHO'!AQ80-1</f>
        <v>2.997180701574278</v>
      </c>
      <c r="AR94" s="3">
        <f>+'Indice PondENGHO'!AR92/'Indice PondENGHO'!AR80-1</f>
        <v>2.5444969736292067</v>
      </c>
      <c r="AS94" s="3">
        <f>+'Indice PondENGHO'!AS92/'Indice PondENGHO'!AS80-1</f>
        <v>2.9303992961204823</v>
      </c>
      <c r="AT94" s="3">
        <f>+'Indice PondENGHO'!AT92/'Indice PondENGHO'!AT80-1</f>
        <v>2.9902341592009232</v>
      </c>
      <c r="AU94" s="3">
        <f>+'Indice PondENGHO'!AU92/'Indice PondENGHO'!AU80-1</f>
        <v>3.5171823524216652</v>
      </c>
      <c r="AV94" s="3">
        <f>+'Indice PondENGHO'!AV92/'Indice PondENGHO'!AV80-1</f>
        <v>2.6650390618144839</v>
      </c>
      <c r="AW94" s="3">
        <f>+'Indice PondENGHO'!AW92/'Indice PondENGHO'!AW80-1</f>
        <v>2.224650654738392</v>
      </c>
      <c r="AX94" s="3">
        <f>+'Indice PondENGHO'!AX92/'Indice PondENGHO'!AX80-1</f>
        <v>2.5133434127834975</v>
      </c>
      <c r="AY94" s="11">
        <f>+'Indice PondENGHO'!AY92/'Indice PondENGHO'!AY80-1</f>
        <v>3.3314864653583358</v>
      </c>
      <c r="AZ94" s="10">
        <f>+'Indice PondENGHO'!AZ92/'Indice PondENGHO'!AZ80-1</f>
        <v>2.8736588426727074</v>
      </c>
      <c r="BA94" s="3">
        <f>+'Indice PondENGHO'!BA92/'Indice PondENGHO'!BA80-1</f>
        <v>2.5956964104227533</v>
      </c>
      <c r="BB94" s="3">
        <f>+'Indice PondENGHO'!BB92/'Indice PondENGHO'!BB80-1</f>
        <v>1.8991922523439628</v>
      </c>
      <c r="BC94" s="3">
        <f>+'Indice PondENGHO'!BC92/'Indice PondENGHO'!BC80-1</f>
        <v>2.999971652339442</v>
      </c>
      <c r="BD94" s="3">
        <f>+'Indice PondENGHO'!BD92/'Indice PondENGHO'!BD80-1</f>
        <v>2.5346096054567067</v>
      </c>
      <c r="BE94" s="3">
        <f>+'Indice PondENGHO'!BE92/'Indice PondENGHO'!BE80-1</f>
        <v>2.9325090709933592</v>
      </c>
      <c r="BF94" s="3">
        <f>+'Indice PondENGHO'!BF92/'Indice PondENGHO'!BF80-1</f>
        <v>2.9839653701773403</v>
      </c>
      <c r="BG94" s="3">
        <f>+'Indice PondENGHO'!BG92/'Indice PondENGHO'!BG80-1</f>
        <v>3.5289973669236687</v>
      </c>
      <c r="BH94" s="3">
        <f>+'Indice PondENGHO'!BH92/'Indice PondENGHO'!BH80-1</f>
        <v>2.6796523663095373</v>
      </c>
      <c r="BI94" s="3">
        <f>+'Indice PondENGHO'!BI92/'Indice PondENGHO'!BI80-1</f>
        <v>2.2739718616042675</v>
      </c>
      <c r="BJ94" s="3">
        <f>+'Indice PondENGHO'!BJ92/'Indice PondENGHO'!BJ80-1</f>
        <v>2.5229181439263293</v>
      </c>
      <c r="BK94" s="11">
        <f>+'Indice PondENGHO'!BK92/'Indice PondENGHO'!BK80-1</f>
        <v>3.3034033924606501</v>
      </c>
      <c r="BL94" s="2">
        <f t="shared" ref="BL94" si="123">+A94</f>
        <v>45444</v>
      </c>
      <c r="BM94" s="3">
        <f>+'Indice PondENGHO'!BL92/'Indice PondENGHO'!BL80-1</f>
        <v>2.6942200742781717</v>
      </c>
      <c r="BN94" s="3">
        <f>+'Indice PondENGHO'!BM92/'Indice PondENGHO'!BM80-1</f>
        <v>2.7108907859715536</v>
      </c>
      <c r="BO94" s="3">
        <f>+'Indice PondENGHO'!BN92/'Indice PondENGHO'!BN80-1</f>
        <v>2.7182337408862076</v>
      </c>
      <c r="BP94" s="3">
        <f>+'Indice PondENGHO'!BO92/'Indice PondENGHO'!BO80-1</f>
        <v>2.722229468613905</v>
      </c>
      <c r="BQ94" s="3">
        <f>+'Indice PondENGHO'!BP92/'Indice PondENGHO'!BP80-1</f>
        <v>2.721423813878364</v>
      </c>
      <c r="BR94" s="10">
        <f>+'Indice PondENGHO'!BQ92/'Indice PondENGHO'!BQ80-1</f>
        <v>2.8410726805692188</v>
      </c>
      <c r="BS94" s="3">
        <f>+'Indice PondENGHO'!BR92/'Indice PondENGHO'!BR80-1</f>
        <v>2.5835149987525599</v>
      </c>
      <c r="BT94" s="3">
        <f>+'Indice PondENGHO'!BS92/'Indice PondENGHO'!BS80-1</f>
        <v>1.8952786143928475</v>
      </c>
      <c r="BU94" s="3">
        <f>+'Indice PondENGHO'!BT92/'Indice PondENGHO'!BT80-1</f>
        <v>2.9925616708357015</v>
      </c>
      <c r="BV94" s="3">
        <f>+'Indice PondENGHO'!BU92/'Indice PondENGHO'!BU80-1</f>
        <v>2.5399079009825978</v>
      </c>
      <c r="BW94" s="3">
        <f>+'Indice PondENGHO'!BV92/'Indice PondENGHO'!BV80-1</f>
        <v>2.9299788670634253</v>
      </c>
      <c r="BX94" s="3">
        <f>+'Indice PondENGHO'!BW92/'Indice PondENGHO'!BW80-1</f>
        <v>2.9964455552203337</v>
      </c>
      <c r="BY94" s="3">
        <f>+'Indice PondENGHO'!BX92/'Indice PondENGHO'!BX80-1</f>
        <v>3.517997689280616</v>
      </c>
      <c r="BZ94" s="3">
        <f>+'Indice PondENGHO'!BY92/'Indice PondENGHO'!BY80-1</f>
        <v>2.6649649370264346</v>
      </c>
      <c r="CA94" s="3">
        <f>+'Indice PondENGHO'!BZ92/'Indice PondENGHO'!BZ80-1</f>
        <v>2.2429946422905962</v>
      </c>
      <c r="CB94" s="3">
        <f>+'Indice PondENGHO'!CA92/'Indice PondENGHO'!CA80-1</f>
        <v>2.5123762723535772</v>
      </c>
      <c r="CC94" s="11">
        <f>+'Indice PondENGHO'!CB92/'Indice PondENGHO'!CB80-1</f>
        <v>3.3228462830448731</v>
      </c>
      <c r="CD94" s="3">
        <f>+'Indice PondENGHO'!CC92/'Indice PondENGHO'!CC80-1</f>
        <v>2.7160132984804206</v>
      </c>
      <c r="CE94" s="3">
        <f>+'Indice PondENGHO'!CD92/'Indice PondENGHO'!CD80-1</f>
        <v>2.7160135641535836</v>
      </c>
      <c r="CF94" s="3">
        <f>+'[3]Infla Interanual PondENGHO'!CD94</f>
        <v>2.7164146264472837</v>
      </c>
      <c r="CI94" s="72">
        <f t="shared" ref="CI94" si="124">+BM94-BQ94</f>
        <v>-2.7203739600192289E-2</v>
      </c>
      <c r="CJ94" s="72">
        <f t="shared" si="3"/>
        <v>0</v>
      </c>
      <c r="CK94" s="72">
        <f t="shared" si="9"/>
        <v>-2.7203739600192289E-2</v>
      </c>
    </row>
    <row r="95" spans="1:114" x14ac:dyDescent="0.25">
      <c r="A95" s="2">
        <f t="shared" ref="A95" si="125">+DATE(C95,B95,1)</f>
        <v>45474</v>
      </c>
      <c r="B95" s="1">
        <f t="shared" si="24"/>
        <v>7</v>
      </c>
      <c r="C95" s="1">
        <f t="shared" ref="C95" si="126">+IF(B95=1,C94+1,C94)</f>
        <v>2024</v>
      </c>
      <c r="D95" s="10">
        <f>+'Indice PondENGHO'!D93/'Indice PondENGHO'!D81-1</f>
        <v>2.6999472431966089</v>
      </c>
      <c r="E95" s="3">
        <f>+'Indice PondENGHO'!E93/'Indice PondENGHO'!E81-1</f>
        <v>2.4630659416092668</v>
      </c>
      <c r="F95" s="3">
        <f>+'Indice PondENGHO'!F93/'Indice PondENGHO'!F81-1</f>
        <v>1.8549561788341093</v>
      </c>
      <c r="G95" s="3">
        <f>+'Indice PondENGHO'!G93/'Indice PondENGHO'!G81-1</f>
        <v>3.0812824546081723</v>
      </c>
      <c r="H95" s="3">
        <f>+'Indice PondENGHO'!H93/'Indice PondENGHO'!H81-1</f>
        <v>2.4543244886908875</v>
      </c>
      <c r="I95" s="3">
        <f>+'Indice PondENGHO'!I93/'Indice PondENGHO'!I81-1</f>
        <v>2.7976552392678373</v>
      </c>
      <c r="J95" s="3">
        <f>+'Indice PondENGHO'!J93/'Indice PondENGHO'!J81-1</f>
        <v>2.9208606028991837</v>
      </c>
      <c r="K95" s="3">
        <f>+'Indice PondENGHO'!K93/'Indice PondENGHO'!K81-1</f>
        <v>3.1702456945427162</v>
      </c>
      <c r="L95" s="3">
        <f>+'Indice PondENGHO'!L93/'Indice PondENGHO'!L81-1</f>
        <v>2.4776247678905738</v>
      </c>
      <c r="M95" s="3">
        <f>+'Indice PondENGHO'!M93/'Indice PondENGHO'!M81-1</f>
        <v>2.1489644100864727</v>
      </c>
      <c r="N95" s="3">
        <f>+'Indice PondENGHO'!N93/'Indice PondENGHO'!N81-1</f>
        <v>2.4553748783770764</v>
      </c>
      <c r="O95" s="11">
        <f>+'Indice PondENGHO'!O93/'Indice PondENGHO'!O81-1</f>
        <v>3.2342058224289749</v>
      </c>
      <c r="P95" s="10">
        <f>+'Indice PondENGHO'!P93/'Indice PondENGHO'!P81-1</f>
        <v>2.7292071235666016</v>
      </c>
      <c r="Q95" s="3">
        <f>+'Indice PondENGHO'!Q93/'Indice PondENGHO'!Q81-1</f>
        <v>2.4783556586960809</v>
      </c>
      <c r="R95" s="3">
        <f>+'Indice PondENGHO'!R93/'Indice PondENGHO'!R81-1</f>
        <v>1.8602967688969079</v>
      </c>
      <c r="S95" s="3">
        <f>+'Indice PondENGHO'!S93/'Indice PondENGHO'!S81-1</f>
        <v>3.079085639714167</v>
      </c>
      <c r="T95" s="3">
        <f>+'Indice PondENGHO'!T93/'Indice PondENGHO'!T81-1</f>
        <v>2.4479040370129481</v>
      </c>
      <c r="U95" s="3">
        <f>+'Indice PondENGHO'!U93/'Indice PondENGHO'!U81-1</f>
        <v>2.805400057987216</v>
      </c>
      <c r="V95" s="3">
        <f>+'Indice PondENGHO'!V93/'Indice PondENGHO'!V81-1</f>
        <v>2.9090122723114913</v>
      </c>
      <c r="W95" s="3">
        <f>+'Indice PondENGHO'!W93/'Indice PondENGHO'!W81-1</f>
        <v>3.1731909703997268</v>
      </c>
      <c r="X95" s="3">
        <f>+'Indice PondENGHO'!X93/'Indice PondENGHO'!X81-1</f>
        <v>2.4789391744854714</v>
      </c>
      <c r="Y95" s="3">
        <f>+'Indice PondENGHO'!Y93/'Indice PondENGHO'!Y81-1</f>
        <v>2.1720153559212441</v>
      </c>
      <c r="Z95" s="3">
        <f>+'Indice PondENGHO'!Z93/'Indice PondENGHO'!Z81-1</f>
        <v>2.4666166150559308</v>
      </c>
      <c r="AA95" s="11">
        <f>+'Indice PondENGHO'!AA93/'Indice PondENGHO'!AA81-1</f>
        <v>3.2206263523109957</v>
      </c>
      <c r="AB95" s="10">
        <f>+'Indice PondENGHO'!AB93/'Indice PondENGHO'!AB81-1</f>
        <v>2.7492630426927969</v>
      </c>
      <c r="AC95" s="3">
        <f>+'Indice PondENGHO'!AC93/'Indice PondENGHO'!AC81-1</f>
        <v>2.4824166739997908</v>
      </c>
      <c r="AD95" s="3">
        <f>+'Indice PondENGHO'!AD93/'Indice PondENGHO'!AD81-1</f>
        <v>1.864532942045916</v>
      </c>
      <c r="AE95" s="3">
        <f>+'Indice PondENGHO'!AE93/'Indice PondENGHO'!AE81-1</f>
        <v>3.0701242013303487</v>
      </c>
      <c r="AF95" s="3">
        <f>+'Indice PondENGHO'!AF93/'Indice PondENGHO'!AF81-1</f>
        <v>2.4532909143163915</v>
      </c>
      <c r="AG95" s="3">
        <f>+'Indice PondENGHO'!AG93/'Indice PondENGHO'!AG81-1</f>
        <v>2.8082088743677902</v>
      </c>
      <c r="AH95" s="3">
        <f>+'Indice PondENGHO'!AH93/'Indice PondENGHO'!AH81-1</f>
        <v>2.8972987910282884</v>
      </c>
      <c r="AI95" s="3">
        <f>+'Indice PondENGHO'!AI93/'Indice PondENGHO'!AI81-1</f>
        <v>3.1779490251965878</v>
      </c>
      <c r="AJ95" s="3">
        <f>+'Indice PondENGHO'!AJ93/'Indice PondENGHO'!AJ81-1</f>
        <v>2.4794490850476243</v>
      </c>
      <c r="AK95" s="3">
        <f>+'Indice PondENGHO'!AK93/'Indice PondENGHO'!AK81-1</f>
        <v>2.1794401378938897</v>
      </c>
      <c r="AL95" s="3">
        <f>+'Indice PondENGHO'!AL93/'Indice PondENGHO'!AL81-1</f>
        <v>2.4765752962221241</v>
      </c>
      <c r="AM95" s="11">
        <f>+'Indice PondENGHO'!AM93/'Indice PondENGHO'!AM81-1</f>
        <v>3.2138610229932629</v>
      </c>
      <c r="AN95" s="10">
        <f>+'Indice PondENGHO'!AN93/'Indice PondENGHO'!AN81-1</f>
        <v>2.7617311584037267</v>
      </c>
      <c r="AO95" s="3">
        <f>+'Indice PondENGHO'!AO93/'Indice PondENGHO'!AO81-1</f>
        <v>2.4881214929248219</v>
      </c>
      <c r="AP95" s="3">
        <f>+'Indice PondENGHO'!AP93/'Indice PondENGHO'!AP81-1</f>
        <v>1.8628128659135976</v>
      </c>
      <c r="AQ95" s="3">
        <f>+'Indice PondENGHO'!AQ93/'Indice PondENGHO'!AQ81-1</f>
        <v>3.0682234751161177</v>
      </c>
      <c r="AR95" s="3">
        <f>+'Indice PondENGHO'!AR93/'Indice PondENGHO'!AR81-1</f>
        <v>2.453852673668234</v>
      </c>
      <c r="AS95" s="3">
        <f>+'Indice PondENGHO'!AS93/'Indice PondENGHO'!AS81-1</f>
        <v>2.8175507254427758</v>
      </c>
      <c r="AT95" s="3">
        <f>+'Indice PondENGHO'!AT93/'Indice PondENGHO'!AT81-1</f>
        <v>2.885750993514034</v>
      </c>
      <c r="AU95" s="3">
        <f>+'Indice PondENGHO'!AU93/'Indice PondENGHO'!AU81-1</f>
        <v>3.1758208814871303</v>
      </c>
      <c r="AV95" s="3">
        <f>+'Indice PondENGHO'!AV93/'Indice PondENGHO'!AV81-1</f>
        <v>2.4845966238321724</v>
      </c>
      <c r="AW95" s="3">
        <f>+'Indice PondENGHO'!AW93/'Indice PondENGHO'!AW81-1</f>
        <v>2.1723092909819859</v>
      </c>
      <c r="AX95" s="3">
        <f>+'Indice PondENGHO'!AX93/'Indice PondENGHO'!AX81-1</f>
        <v>2.4873930574905119</v>
      </c>
      <c r="AY95" s="11">
        <f>+'Indice PondENGHO'!AY93/'Indice PondENGHO'!AY81-1</f>
        <v>3.2118842382493282</v>
      </c>
      <c r="AZ95" s="10">
        <f>+'Indice PondENGHO'!AZ93/'Indice PondENGHO'!AZ81-1</f>
        <v>2.7810182783601203</v>
      </c>
      <c r="BA95" s="3">
        <f>+'Indice PondENGHO'!BA93/'Indice PondENGHO'!BA81-1</f>
        <v>2.4967206802341266</v>
      </c>
      <c r="BB95" s="3">
        <f>+'Indice PondENGHO'!BB93/'Indice PondENGHO'!BB81-1</f>
        <v>1.8622530092726111</v>
      </c>
      <c r="BC95" s="3">
        <f>+'Indice PondENGHO'!BC93/'Indice PondENGHO'!BC81-1</f>
        <v>3.0600715947058275</v>
      </c>
      <c r="BD95" s="3">
        <f>+'Indice PondENGHO'!BD93/'Indice PondENGHO'!BD81-1</f>
        <v>2.4417970540920106</v>
      </c>
      <c r="BE95" s="3">
        <f>+'Indice PondENGHO'!BE93/'Indice PondENGHO'!BE81-1</f>
        <v>2.8267273847020999</v>
      </c>
      <c r="BF95" s="3">
        <f>+'Indice PondENGHO'!BF93/'Indice PondENGHO'!BF81-1</f>
        <v>2.8750815502208273</v>
      </c>
      <c r="BG95" s="3">
        <f>+'Indice PondENGHO'!BG93/'Indice PondENGHO'!BG81-1</f>
        <v>3.1825685211899097</v>
      </c>
      <c r="BH95" s="3">
        <f>+'Indice PondENGHO'!BH93/'Indice PondENGHO'!BH81-1</f>
        <v>2.4925492797131188</v>
      </c>
      <c r="BI95" s="3">
        <f>+'Indice PondENGHO'!BI93/'Indice PondENGHO'!BI81-1</f>
        <v>2.2072745301916354</v>
      </c>
      <c r="BJ95" s="3">
        <f>+'Indice PondENGHO'!BJ93/'Indice PondENGHO'!BJ81-1</f>
        <v>2.497669972199601</v>
      </c>
      <c r="BK95" s="11">
        <f>+'Indice PondENGHO'!BK93/'Indice PondENGHO'!BK81-1</f>
        <v>3.1806674241955264</v>
      </c>
      <c r="BL95" s="2">
        <f t="shared" ref="BL95" si="127">+A95</f>
        <v>45474</v>
      </c>
      <c r="BM95" s="3">
        <f>+'Indice PondENGHO'!BL93/'Indice PondENGHO'!BL81-1</f>
        <v>2.6144059959530095</v>
      </c>
      <c r="BN95" s="3">
        <f>+'Indice PondENGHO'!BM93/'Indice PondENGHO'!BM81-1</f>
        <v>2.6301092862424928</v>
      </c>
      <c r="BO95" s="3">
        <f>+'Indice PondENGHO'!BN93/'Indice PondENGHO'!BN81-1</f>
        <v>2.636124651046265</v>
      </c>
      <c r="BP95" s="3">
        <f>+'Indice PondENGHO'!BO93/'Indice PondENGHO'!BO81-1</f>
        <v>2.6400067127059321</v>
      </c>
      <c r="BQ95" s="3">
        <f>+'Indice PondENGHO'!BP93/'Indice PondENGHO'!BP81-1</f>
        <v>2.6382510483344439</v>
      </c>
      <c r="BR95" s="10">
        <f>+'Indice PondENGHO'!BQ93/'Indice PondENGHO'!BQ81-1</f>
        <v>2.7463002166302779</v>
      </c>
      <c r="BS95" s="3">
        <f>+'Indice PondENGHO'!BR93/'Indice PondENGHO'!BR81-1</f>
        <v>2.4845455444143569</v>
      </c>
      <c r="BT95" s="3">
        <f>+'Indice PondENGHO'!BS93/'Indice PondENGHO'!BS81-1</f>
        <v>1.8614842307854795</v>
      </c>
      <c r="BU95" s="3">
        <f>+'Indice PondENGHO'!BT93/'Indice PondENGHO'!BT81-1</f>
        <v>3.0692058133393001</v>
      </c>
      <c r="BV95" s="3">
        <f>+'Indice PondENGHO'!BU93/'Indice PondENGHO'!BU81-1</f>
        <v>2.4480359474702991</v>
      </c>
      <c r="BW95" s="3">
        <f>+'Indice PondENGHO'!BV93/'Indice PondENGHO'!BV81-1</f>
        <v>2.8166541923321535</v>
      </c>
      <c r="BX95" s="3">
        <f>+'Indice PondENGHO'!BW93/'Indice PondENGHO'!BW81-1</f>
        <v>2.8902014005577978</v>
      </c>
      <c r="BY95" s="3">
        <f>+'Indice PondENGHO'!BX93/'Indice PondENGHO'!BX81-1</f>
        <v>3.1770943433502437</v>
      </c>
      <c r="BZ95" s="3">
        <f>+'Indice PondENGHO'!BY93/'Indice PondENGHO'!BY81-1</f>
        <v>2.4851919223459746</v>
      </c>
      <c r="CA95" s="3">
        <f>+'Indice PondENGHO'!BZ93/'Indice PondENGHO'!BZ81-1</f>
        <v>2.1862085232360609</v>
      </c>
      <c r="CB95" s="3">
        <f>+'Indice PondENGHO'!CA93/'Indice PondENGHO'!CA81-1</f>
        <v>2.4846641907779512</v>
      </c>
      <c r="CC95" s="11">
        <f>+'Indice PondENGHO'!CB93/'Indice PondENGHO'!CB81-1</f>
        <v>3.2040484315570144</v>
      </c>
      <c r="CD95" s="3">
        <f>+'Indice PondENGHO'!CC93/'Indice PondENGHO'!CC81-1</f>
        <v>2.6340319948146638</v>
      </c>
      <c r="CE95" s="3">
        <f>+'Indice PondENGHO'!CD93/'Indice PondENGHO'!CD81-1</f>
        <v>2.6340319948146638</v>
      </c>
      <c r="CF95" s="3">
        <f>+'[3]Infla Interanual PondENGHO'!CD95</f>
        <v>2.6350461681994566</v>
      </c>
      <c r="CI95" s="72">
        <f t="shared" ref="CI95" si="128">+BM95-BQ95</f>
        <v>-2.3845052381434417E-2</v>
      </c>
      <c r="CJ95" s="72">
        <f t="shared" si="3"/>
        <v>0</v>
      </c>
      <c r="CK95" s="72">
        <f t="shared" si="9"/>
        <v>-2.3845052381434417E-2</v>
      </c>
    </row>
    <row r="96" spans="1:114" x14ac:dyDescent="0.25">
      <c r="A96" s="2">
        <f t="shared" ref="A96" si="129">+DATE(C96,B96,1)</f>
        <v>45505</v>
      </c>
      <c r="B96" s="1">
        <f t="shared" si="24"/>
        <v>8</v>
      </c>
      <c r="C96" s="1">
        <f t="shared" ref="C96" si="130">+IF(B96=1,C95+1,C95)</f>
        <v>2024</v>
      </c>
      <c r="D96" s="10">
        <f>+'Indice PondENGHO'!D94/'Indice PondENGHO'!D82-1</f>
        <v>2.3137205349351917</v>
      </c>
      <c r="E96" s="3">
        <f>+'Indice PondENGHO'!E94/'Indice PondENGHO'!E82-1</f>
        <v>2.2775424330790268</v>
      </c>
      <c r="F96" s="3">
        <f>+'Indice PondENGHO'!F94/'Indice PondENGHO'!F82-1</f>
        <v>1.6733577746436126</v>
      </c>
      <c r="G96" s="3">
        <f>+'Indice PondENGHO'!G94/'Indice PondENGHO'!G82-1</f>
        <v>3.0554044372238405</v>
      </c>
      <c r="H96" s="3">
        <f>+'Indice PondENGHO'!H94/'Indice PondENGHO'!H82-1</f>
        <v>2.1493250882361519</v>
      </c>
      <c r="I96" s="3">
        <f>+'Indice PondENGHO'!I94/'Indice PondENGHO'!I82-1</f>
        <v>2.4321659837002949</v>
      </c>
      <c r="J96" s="3">
        <f>+'Indice PondENGHO'!J94/'Indice PondENGHO'!J82-1</f>
        <v>2.7048156630600526</v>
      </c>
      <c r="K96" s="3">
        <f>+'Indice PondENGHO'!K94/'Indice PondENGHO'!K82-1</f>
        <v>3.189147288597546</v>
      </c>
      <c r="L96" s="3">
        <f>+'Indice PondENGHO'!L94/'Indice PondENGHO'!L82-1</f>
        <v>2.2324356940885353</v>
      </c>
      <c r="M96" s="3">
        <f>+'Indice PondENGHO'!M94/'Indice PondENGHO'!M82-1</f>
        <v>2.0891946124986398</v>
      </c>
      <c r="N96" s="3">
        <f>+'Indice PondENGHO'!N94/'Indice PondENGHO'!N82-1</f>
        <v>2.2151489686791899</v>
      </c>
      <c r="O96" s="11">
        <f>+'Indice PondENGHO'!O94/'Indice PondENGHO'!O82-1</f>
        <v>2.9445161093853813</v>
      </c>
      <c r="P96" s="10">
        <f>+'Indice PondENGHO'!P94/'Indice PondENGHO'!P82-1</f>
        <v>2.3425610507963426</v>
      </c>
      <c r="Q96" s="3">
        <f>+'Indice PondENGHO'!Q94/'Indice PondENGHO'!Q82-1</f>
        <v>2.3014313851143307</v>
      </c>
      <c r="R96" s="3">
        <f>+'Indice PondENGHO'!R94/'Indice PondENGHO'!R82-1</f>
        <v>1.6802474537894101</v>
      </c>
      <c r="S96" s="3">
        <f>+'Indice PondENGHO'!S94/'Indice PondENGHO'!S82-1</f>
        <v>3.0261305161516061</v>
      </c>
      <c r="T96" s="3">
        <f>+'Indice PondENGHO'!T94/'Indice PondENGHO'!T82-1</f>
        <v>2.1489958901861086</v>
      </c>
      <c r="U96" s="3">
        <f>+'Indice PondENGHO'!U94/'Indice PondENGHO'!U82-1</f>
        <v>2.4417425485539503</v>
      </c>
      <c r="V96" s="3">
        <f>+'Indice PondENGHO'!V94/'Indice PondENGHO'!V82-1</f>
        <v>2.7024469727323228</v>
      </c>
      <c r="W96" s="3">
        <f>+'Indice PondENGHO'!W94/'Indice PondENGHO'!W82-1</f>
        <v>3.1951513189879046</v>
      </c>
      <c r="X96" s="3">
        <f>+'Indice PondENGHO'!X94/'Indice PondENGHO'!X82-1</f>
        <v>2.2324446875230648</v>
      </c>
      <c r="Y96" s="3">
        <f>+'Indice PondENGHO'!Y94/'Indice PondENGHO'!Y82-1</f>
        <v>2.1065621144350328</v>
      </c>
      <c r="Z96" s="3">
        <f>+'Indice PondENGHO'!Z94/'Indice PondENGHO'!Z82-1</f>
        <v>2.2250366666171413</v>
      </c>
      <c r="AA96" s="11">
        <f>+'Indice PondENGHO'!AA94/'Indice PondENGHO'!AA82-1</f>
        <v>2.943252420085166</v>
      </c>
      <c r="AB96" s="10">
        <f>+'Indice PondENGHO'!AB94/'Indice PondENGHO'!AB82-1</f>
        <v>2.3621526977150138</v>
      </c>
      <c r="AC96" s="3">
        <f>+'Indice PondENGHO'!AC94/'Indice PondENGHO'!AC82-1</f>
        <v>2.303309884334293</v>
      </c>
      <c r="AD96" s="3">
        <f>+'Indice PondENGHO'!AD94/'Indice PondENGHO'!AD82-1</f>
        <v>1.6839598793325643</v>
      </c>
      <c r="AE96" s="3">
        <f>+'Indice PondENGHO'!AE94/'Indice PondENGHO'!AE82-1</f>
        <v>3.0018577660697376</v>
      </c>
      <c r="AF96" s="3">
        <f>+'Indice PondENGHO'!AF94/'Indice PondENGHO'!AF82-1</f>
        <v>2.1591861404028476</v>
      </c>
      <c r="AG96" s="3">
        <f>+'Indice PondENGHO'!AG94/'Indice PondENGHO'!AG82-1</f>
        <v>2.4475882797972126</v>
      </c>
      <c r="AH96" s="3">
        <f>+'Indice PondENGHO'!AH94/'Indice PondENGHO'!AH82-1</f>
        <v>2.6908542936842887</v>
      </c>
      <c r="AI96" s="3">
        <f>+'Indice PondENGHO'!AI94/'Indice PondENGHO'!AI82-1</f>
        <v>3.2006792746320842</v>
      </c>
      <c r="AJ96" s="3">
        <f>+'Indice PondENGHO'!AJ94/'Indice PondENGHO'!AJ82-1</f>
        <v>2.2338955052984177</v>
      </c>
      <c r="AK96" s="3">
        <f>+'Indice PondENGHO'!AK94/'Indice PondENGHO'!AK82-1</f>
        <v>2.1123460283285436</v>
      </c>
      <c r="AL96" s="3">
        <f>+'Indice PondENGHO'!AL94/'Indice PondENGHO'!AL82-1</f>
        <v>2.2380286895844512</v>
      </c>
      <c r="AM96" s="11">
        <f>+'Indice PondENGHO'!AM94/'Indice PondENGHO'!AM82-1</f>
        <v>2.941777632841454</v>
      </c>
      <c r="AN96" s="10">
        <f>+'Indice PondENGHO'!AN94/'Indice PondENGHO'!AN82-1</f>
        <v>2.3751560742728697</v>
      </c>
      <c r="AO96" s="3">
        <f>+'Indice PondENGHO'!AO94/'Indice PondENGHO'!AO82-1</f>
        <v>2.3124479030151903</v>
      </c>
      <c r="AP96" s="3">
        <f>+'Indice PondENGHO'!AP94/'Indice PondENGHO'!AP82-1</f>
        <v>1.6844845224449401</v>
      </c>
      <c r="AQ96" s="3">
        <f>+'Indice PondENGHO'!AQ94/'Indice PondENGHO'!AQ82-1</f>
        <v>2.9887766153029096</v>
      </c>
      <c r="AR96" s="3">
        <f>+'Indice PondENGHO'!AR94/'Indice PondENGHO'!AR82-1</f>
        <v>2.1600356181610492</v>
      </c>
      <c r="AS96" s="3">
        <f>+'Indice PondENGHO'!AS94/'Indice PondENGHO'!AS82-1</f>
        <v>2.4507707489486856</v>
      </c>
      <c r="AT96" s="3">
        <f>+'Indice PondENGHO'!AT94/'Indice PondENGHO'!AT82-1</f>
        <v>2.6920913397017512</v>
      </c>
      <c r="AU96" s="3">
        <f>+'Indice PondENGHO'!AU94/'Indice PondENGHO'!AU82-1</f>
        <v>3.1982489279681419</v>
      </c>
      <c r="AV96" s="3">
        <f>+'Indice PondENGHO'!AV94/'Indice PondENGHO'!AV82-1</f>
        <v>2.233533614229557</v>
      </c>
      <c r="AW96" s="3">
        <f>+'Indice PondENGHO'!AW94/'Indice PondENGHO'!AW82-1</f>
        <v>2.1076562933234144</v>
      </c>
      <c r="AX96" s="3">
        <f>+'Indice PondENGHO'!AX94/'Indice PondENGHO'!AX82-1</f>
        <v>2.2498125030928153</v>
      </c>
      <c r="AY96" s="11">
        <f>+'Indice PondENGHO'!AY94/'Indice PondENGHO'!AY82-1</f>
        <v>2.9419298173124488</v>
      </c>
      <c r="AZ96" s="10">
        <f>+'Indice PondENGHO'!AZ94/'Indice PondENGHO'!AZ82-1</f>
        <v>2.3926017733579381</v>
      </c>
      <c r="BA96" s="3">
        <f>+'Indice PondENGHO'!BA94/'Indice PondENGHO'!BA82-1</f>
        <v>2.3283321323093475</v>
      </c>
      <c r="BB96" s="3">
        <f>+'Indice PondENGHO'!BB94/'Indice PondENGHO'!BB82-1</f>
        <v>1.6855933054375707</v>
      </c>
      <c r="BC96" s="3">
        <f>+'Indice PondENGHO'!BC94/'Indice PondENGHO'!BC82-1</f>
        <v>2.956849581945324</v>
      </c>
      <c r="BD96" s="3">
        <f>+'Indice PondENGHO'!BD94/'Indice PondENGHO'!BD82-1</f>
        <v>2.1467624967413781</v>
      </c>
      <c r="BE96" s="3">
        <f>+'Indice PondENGHO'!BE94/'Indice PondENGHO'!BE82-1</f>
        <v>2.456168693972824</v>
      </c>
      <c r="BF96" s="3">
        <f>+'Indice PondENGHO'!BF94/'Indice PondENGHO'!BF82-1</f>
        <v>2.6890536039439055</v>
      </c>
      <c r="BG96" s="3">
        <f>+'Indice PondENGHO'!BG94/'Indice PondENGHO'!BG82-1</f>
        <v>3.2028334174028643</v>
      </c>
      <c r="BH96" s="3">
        <f>+'Indice PondENGHO'!BH94/'Indice PondENGHO'!BH82-1</f>
        <v>2.237199103948067</v>
      </c>
      <c r="BI96" s="3">
        <f>+'Indice PondENGHO'!BI94/'Indice PondENGHO'!BI82-1</f>
        <v>2.1359765666314603</v>
      </c>
      <c r="BJ96" s="3">
        <f>+'Indice PondENGHO'!BJ94/'Indice PondENGHO'!BJ82-1</f>
        <v>2.2606107065451848</v>
      </c>
      <c r="BK96" s="11">
        <f>+'Indice PondENGHO'!BK94/'Indice PondENGHO'!BK82-1</f>
        <v>2.9186578285216456</v>
      </c>
      <c r="BL96" s="2">
        <f t="shared" ref="BL96" si="131">+A96</f>
        <v>45505</v>
      </c>
      <c r="BM96" s="3">
        <f>+'Indice PondENGHO'!BL94/'Indice PondENGHO'!BL82-1</f>
        <v>2.3312515685329163</v>
      </c>
      <c r="BN96" s="3">
        <f>+'Indice PondENGHO'!BM94/'Indice PondENGHO'!BM82-1</f>
        <v>2.3589750528326316</v>
      </c>
      <c r="BO96" s="3">
        <f>+'Indice PondENGHO'!BN94/'Indice PondENGHO'!BN82-1</f>
        <v>2.3666621586392531</v>
      </c>
      <c r="BP96" s="3">
        <f>+'Indice PondENGHO'!BO94/'Indice PondENGHO'!BO82-1</f>
        <v>2.3769561278098847</v>
      </c>
      <c r="BQ96" s="3">
        <f>+'Indice PondENGHO'!BP94/'Indice PondENGHO'!BP82-1</f>
        <v>2.3803518846022764</v>
      </c>
      <c r="BR96" s="10">
        <f>+'Indice PondENGHO'!BQ94/'Indice PondENGHO'!BQ82-1</f>
        <v>2.3592083199562333</v>
      </c>
      <c r="BS96" s="3">
        <f>+'Indice PondENGHO'!BR94/'Indice PondENGHO'!BR82-1</f>
        <v>2.308908827665459</v>
      </c>
      <c r="BT96" s="3">
        <f>+'Indice PondENGHO'!BS94/'Indice PondENGHO'!BS82-1</f>
        <v>1.6824897597208324</v>
      </c>
      <c r="BU96" s="3">
        <f>+'Indice PondENGHO'!BT94/'Indice PondENGHO'!BT82-1</f>
        <v>2.9945406492225928</v>
      </c>
      <c r="BV96" s="3">
        <f>+'Indice PondENGHO'!BU94/'Indice PondENGHO'!BU82-1</f>
        <v>2.1520275096998307</v>
      </c>
      <c r="BW96" s="3">
        <f>+'Indice PondENGHO'!BV94/'Indice PondENGHO'!BV82-1</f>
        <v>2.4498790753289188</v>
      </c>
      <c r="BX96" s="3">
        <f>+'Indice PondENGHO'!BW94/'Indice PondENGHO'!BW82-1</f>
        <v>2.6933935393213728</v>
      </c>
      <c r="BY96" s="3">
        <f>+'Indice PondENGHO'!BX94/'Indice PondENGHO'!BX82-1</f>
        <v>3.1984689179273085</v>
      </c>
      <c r="BZ96" s="3">
        <f>+'Indice PondENGHO'!BY94/'Indice PondENGHO'!BY82-1</f>
        <v>2.2346888568184986</v>
      </c>
      <c r="CA96" s="3">
        <f>+'Indice PondENGHO'!BZ94/'Indice PondENGHO'!BZ82-1</f>
        <v>2.1186638055479694</v>
      </c>
      <c r="CB96" s="3">
        <f>+'Indice PondENGHO'!CA94/'Indice PondENGHO'!CA82-1</f>
        <v>2.2464063308179503</v>
      </c>
      <c r="CC96" s="11">
        <f>+'Indice PondENGHO'!CB94/'Indice PondENGHO'!CB82-1</f>
        <v>2.9337158263375454</v>
      </c>
      <c r="CD96" s="3">
        <f>+'Indice PondENGHO'!CC94/'Indice PondENGHO'!CC82-1</f>
        <v>2.3676971543103256</v>
      </c>
      <c r="CE96" s="3">
        <f>+'Indice PondENGHO'!CD94/'Indice PondENGHO'!CD82-1</f>
        <v>2.3676973910861023</v>
      </c>
      <c r="CF96" s="3">
        <f>+'[3]Infla Interanual PondENGHO'!CD96</f>
        <v>2.3680168016944898</v>
      </c>
      <c r="CI96" s="72">
        <f t="shared" ref="CI96" si="132">+BM96-BQ96</f>
        <v>-4.9100316069360161E-2</v>
      </c>
      <c r="CJ96" s="72">
        <f t="shared" si="3"/>
        <v>0</v>
      </c>
      <c r="CK96" s="72">
        <f t="shared" si="9"/>
        <v>-4.9100316069360161E-2</v>
      </c>
    </row>
    <row r="97" spans="1:89" x14ac:dyDescent="0.25">
      <c r="A97" s="2">
        <f t="shared" ref="A97" si="133">+DATE(C97,B97,1)</f>
        <v>45536</v>
      </c>
      <c r="B97" s="1">
        <f t="shared" si="24"/>
        <v>9</v>
      </c>
      <c r="C97" s="1">
        <f t="shared" ref="C97" si="134">+IF(B97=1,C96+1,C96)</f>
        <v>2024</v>
      </c>
      <c r="D97" s="10">
        <f>+'Indice PondENGHO'!D95/'Indice PondENGHO'!D83-1</f>
        <v>1.9604774324605132</v>
      </c>
      <c r="E97" s="3">
        <f>+'Indice PondENGHO'!E95/'Indice PondENGHO'!E83-1</f>
        <v>1.9979198327954348</v>
      </c>
      <c r="F97" s="3">
        <f>+'Indice PondENGHO'!F95/'Indice PondENGHO'!F83-1</f>
        <v>1.451260426576249</v>
      </c>
      <c r="G97" s="3">
        <f>+'Indice PondENGHO'!G95/'Indice PondENGHO'!G83-1</f>
        <v>3.0044160060612644</v>
      </c>
      <c r="H97" s="3">
        <f>+'Indice PondENGHO'!H95/'Indice PondENGHO'!H83-1</f>
        <v>1.8637601100920049</v>
      </c>
      <c r="I97" s="3">
        <f>+'Indice PondENGHO'!I95/'Indice PondENGHO'!I83-1</f>
        <v>2.2261450552463571</v>
      </c>
      <c r="J97" s="3">
        <f>+'Indice PondENGHO'!J95/'Indice PondENGHO'!J83-1</f>
        <v>2.4377079992960509</v>
      </c>
      <c r="K97" s="3">
        <f>+'Indice PondENGHO'!K95/'Indice PondENGHO'!K83-1</f>
        <v>2.9327914624968447</v>
      </c>
      <c r="L97" s="3">
        <f>+'Indice PondENGHO'!L95/'Indice PondENGHO'!L83-1</f>
        <v>1.8751128796211356</v>
      </c>
      <c r="M97" s="3">
        <f>+'Indice PondENGHO'!M95/'Indice PondENGHO'!M83-1</f>
        <v>1.9890808065423187</v>
      </c>
      <c r="N97" s="3">
        <f>+'Indice PondENGHO'!N95/'Indice PondENGHO'!N83-1</f>
        <v>1.9480860608564767</v>
      </c>
      <c r="O97" s="11">
        <f>+'Indice PondENGHO'!O95/'Indice PondENGHO'!O83-1</f>
        <v>2.6519081485968905</v>
      </c>
      <c r="P97" s="10">
        <f>+'Indice PondENGHO'!P95/'Indice PondENGHO'!P83-1</f>
        <v>1.9872895100608128</v>
      </c>
      <c r="Q97" s="3">
        <f>+'Indice PondENGHO'!Q95/'Indice PondENGHO'!Q83-1</f>
        <v>2.0233268801477124</v>
      </c>
      <c r="R97" s="3">
        <f>+'Indice PondENGHO'!R95/'Indice PondENGHO'!R83-1</f>
        <v>1.4562337003300154</v>
      </c>
      <c r="S97" s="3">
        <f>+'Indice PondENGHO'!S95/'Indice PondENGHO'!S83-1</f>
        <v>2.979072351591344</v>
      </c>
      <c r="T97" s="3">
        <f>+'Indice PondENGHO'!T95/'Indice PondENGHO'!T83-1</f>
        <v>1.8670785597829993</v>
      </c>
      <c r="U97" s="3">
        <f>+'Indice PondENGHO'!U95/'Indice PondENGHO'!U83-1</f>
        <v>2.2359078666584393</v>
      </c>
      <c r="V97" s="3">
        <f>+'Indice PondENGHO'!V95/'Indice PondENGHO'!V83-1</f>
        <v>2.4416014778812638</v>
      </c>
      <c r="W97" s="3">
        <f>+'Indice PondENGHO'!W95/'Indice PondENGHO'!W83-1</f>
        <v>2.9443805771102665</v>
      </c>
      <c r="X97" s="3">
        <f>+'Indice PondENGHO'!X95/'Indice PondENGHO'!X83-1</f>
        <v>1.8690684400232258</v>
      </c>
      <c r="Y97" s="3">
        <f>+'Indice PondENGHO'!Y95/'Indice PondENGHO'!Y83-1</f>
        <v>1.9908560142381195</v>
      </c>
      <c r="Z97" s="3">
        <f>+'Indice PondENGHO'!Z95/'Indice PondENGHO'!Z83-1</f>
        <v>1.9575098591802926</v>
      </c>
      <c r="AA97" s="11">
        <f>+'Indice PondENGHO'!AA95/'Indice PondENGHO'!AA83-1</f>
        <v>2.6503962310604119</v>
      </c>
      <c r="AB97" s="10">
        <f>+'Indice PondENGHO'!AB95/'Indice PondENGHO'!AB83-1</f>
        <v>2.005510842271323</v>
      </c>
      <c r="AC97" s="3">
        <f>+'Indice PondENGHO'!AC95/'Indice PondENGHO'!AC83-1</f>
        <v>2.0233024845600207</v>
      </c>
      <c r="AD97" s="3">
        <f>+'Indice PondENGHO'!AD95/'Indice PondENGHO'!AD83-1</f>
        <v>1.4597401323704777</v>
      </c>
      <c r="AE97" s="3">
        <f>+'Indice PondENGHO'!AE95/'Indice PondENGHO'!AE83-1</f>
        <v>2.9560772403967226</v>
      </c>
      <c r="AF97" s="3">
        <f>+'Indice PondENGHO'!AF95/'Indice PondENGHO'!AF83-1</f>
        <v>1.8775887485672991</v>
      </c>
      <c r="AG97" s="3">
        <f>+'Indice PondENGHO'!AG95/'Indice PondENGHO'!AG83-1</f>
        <v>2.2397720302498323</v>
      </c>
      <c r="AH97" s="3">
        <f>+'Indice PondENGHO'!AH95/'Indice PondENGHO'!AH83-1</f>
        <v>2.4320629277529906</v>
      </c>
      <c r="AI97" s="3">
        <f>+'Indice PondENGHO'!AI95/'Indice PondENGHO'!AI83-1</f>
        <v>2.9523785012284831</v>
      </c>
      <c r="AJ97" s="3">
        <f>+'Indice PondENGHO'!AJ95/'Indice PondENGHO'!AJ83-1</f>
        <v>1.8676377377862892</v>
      </c>
      <c r="AK97" s="3">
        <f>+'Indice PondENGHO'!AK95/'Indice PondENGHO'!AK83-1</f>
        <v>1.9936589852415429</v>
      </c>
      <c r="AL97" s="3">
        <f>+'Indice PondENGHO'!AL95/'Indice PondENGHO'!AL83-1</f>
        <v>1.9665941089898764</v>
      </c>
      <c r="AM97" s="11">
        <f>+'Indice PondENGHO'!AM95/'Indice PondENGHO'!AM83-1</f>
        <v>2.6494907898175848</v>
      </c>
      <c r="AN97" s="10">
        <f>+'Indice PondENGHO'!AN95/'Indice PondENGHO'!AN83-1</f>
        <v>2.0176675950055132</v>
      </c>
      <c r="AO97" s="3">
        <f>+'Indice PondENGHO'!AO95/'Indice PondENGHO'!AO83-1</f>
        <v>2.0333014682543844</v>
      </c>
      <c r="AP97" s="3">
        <f>+'Indice PondENGHO'!AP95/'Indice PondENGHO'!AP83-1</f>
        <v>1.4590131050451123</v>
      </c>
      <c r="AQ97" s="3">
        <f>+'Indice PondENGHO'!AQ95/'Indice PondENGHO'!AQ83-1</f>
        <v>2.940439253696709</v>
      </c>
      <c r="AR97" s="3">
        <f>+'Indice PondENGHO'!AR95/'Indice PondENGHO'!AR83-1</f>
        <v>1.878826289656879</v>
      </c>
      <c r="AS97" s="3">
        <f>+'Indice PondENGHO'!AS95/'Indice PondENGHO'!AS83-1</f>
        <v>2.2554021116415304</v>
      </c>
      <c r="AT97" s="3">
        <f>+'Indice PondENGHO'!AT95/'Indice PondENGHO'!AT83-1</f>
        <v>2.4438546377014068</v>
      </c>
      <c r="AU97" s="3">
        <f>+'Indice PondENGHO'!AU95/'Indice PondENGHO'!AU83-1</f>
        <v>2.9542717145527044</v>
      </c>
      <c r="AV97" s="3">
        <f>+'Indice PondENGHO'!AV95/'Indice PondENGHO'!AV83-1</f>
        <v>1.8669867915486069</v>
      </c>
      <c r="AW97" s="3">
        <f>+'Indice PondENGHO'!AW95/'Indice PondENGHO'!AW83-1</f>
        <v>1.9934365099211822</v>
      </c>
      <c r="AX97" s="3">
        <f>+'Indice PondENGHO'!AX95/'Indice PondENGHO'!AX83-1</f>
        <v>1.9746625921653851</v>
      </c>
      <c r="AY97" s="11">
        <f>+'Indice PondENGHO'!AY95/'Indice PondENGHO'!AY83-1</f>
        <v>2.6475025920155066</v>
      </c>
      <c r="AZ97" s="10">
        <f>+'Indice PondENGHO'!AZ95/'Indice PondENGHO'!AZ83-1</f>
        <v>2.0367354889012148</v>
      </c>
      <c r="BA97" s="3">
        <f>+'Indice PondENGHO'!BA95/'Indice PondENGHO'!BA83-1</f>
        <v>2.0512542498140816</v>
      </c>
      <c r="BB97" s="3">
        <f>+'Indice PondENGHO'!BB95/'Indice PondENGHO'!BB83-1</f>
        <v>1.4592250533823861</v>
      </c>
      <c r="BC97" s="3">
        <f>+'Indice PondENGHO'!BC95/'Indice PondENGHO'!BC83-1</f>
        <v>2.9100421456957486</v>
      </c>
      <c r="BD97" s="3">
        <f>+'Indice PondENGHO'!BD95/'Indice PondENGHO'!BD83-1</f>
        <v>1.8714164482338549</v>
      </c>
      <c r="BE97" s="3">
        <f>+'Indice PondENGHO'!BE95/'Indice PondENGHO'!BE83-1</f>
        <v>2.270472793432885</v>
      </c>
      <c r="BF97" s="3">
        <f>+'Indice PondENGHO'!BF95/'Indice PondENGHO'!BF83-1</f>
        <v>2.4508620270705936</v>
      </c>
      <c r="BG97" s="3">
        <f>+'Indice PondENGHO'!BG95/'Indice PondENGHO'!BG83-1</f>
        <v>2.964463858632135</v>
      </c>
      <c r="BH97" s="3">
        <f>+'Indice PondENGHO'!BH95/'Indice PondENGHO'!BH83-1</f>
        <v>1.8679839802044511</v>
      </c>
      <c r="BI97" s="3">
        <f>+'Indice PondENGHO'!BI95/'Indice PondENGHO'!BI83-1</f>
        <v>2.0043907999969042</v>
      </c>
      <c r="BJ97" s="3">
        <f>+'Indice PondENGHO'!BJ95/'Indice PondENGHO'!BJ83-1</f>
        <v>1.9822158896813411</v>
      </c>
      <c r="BK97" s="11">
        <f>+'Indice PondENGHO'!BK95/'Indice PondENGHO'!BK83-1</f>
        <v>2.6208934815872458</v>
      </c>
      <c r="BL97" s="2">
        <f t="shared" ref="BL97" si="135">+A97</f>
        <v>45536</v>
      </c>
      <c r="BM97" s="3">
        <f>+'Indice PondENGHO'!BL95/'Indice PondENGHO'!BL83-1</f>
        <v>2.0408075618582684</v>
      </c>
      <c r="BN97" s="3">
        <f>+'Indice PondENGHO'!BM95/'Indice PondENGHO'!BM83-1</f>
        <v>2.0759708984304948</v>
      </c>
      <c r="BO97" s="3">
        <f>+'Indice PondENGHO'!BN95/'Indice PondENGHO'!BN83-1</f>
        <v>2.0864393558156857</v>
      </c>
      <c r="BP97" s="3">
        <f>+'Indice PondENGHO'!BO95/'Indice PondENGHO'!BO83-1</f>
        <v>2.1025388721732354</v>
      </c>
      <c r="BQ97" s="3">
        <f>+'Indice PondENGHO'!BP95/'Indice PondENGHO'!BP83-1</f>
        <v>2.1143776539398687</v>
      </c>
      <c r="BR97" s="10">
        <f>+'Indice PondENGHO'!BQ95/'Indice PondENGHO'!BQ83-1</f>
        <v>2.0034278099123934</v>
      </c>
      <c r="BS97" s="3">
        <f>+'Indice PondENGHO'!BR95/'Indice PondENGHO'!BR83-1</f>
        <v>2.0303667008910238</v>
      </c>
      <c r="BT97" s="3">
        <f>+'Indice PondENGHO'!BS95/'Indice PondENGHO'!BS83-1</f>
        <v>1.457693609522237</v>
      </c>
      <c r="BU97" s="3">
        <f>+'Indice PondENGHO'!BT95/'Indice PondENGHO'!BT83-1</f>
        <v>2.9470961864079004</v>
      </c>
      <c r="BV97" s="3">
        <f>+'Indice PondENGHO'!BU95/'Indice PondENGHO'!BU83-1</f>
        <v>1.8727220147444985</v>
      </c>
      <c r="BW97" s="3">
        <f>+'Indice PondENGHO'!BV95/'Indice PondENGHO'!BV83-1</f>
        <v>2.2541752940228474</v>
      </c>
      <c r="BX97" s="3">
        <f>+'Indice PondENGHO'!BW95/'Indice PondENGHO'!BW83-1</f>
        <v>2.4435599219949902</v>
      </c>
      <c r="BY97" s="3">
        <f>+'Indice PondENGHO'!BX95/'Indice PondENGHO'!BX83-1</f>
        <v>2.9526640332549112</v>
      </c>
      <c r="BZ97" s="3">
        <f>+'Indice PondENGHO'!BY95/'Indice PondENGHO'!BY83-1</f>
        <v>1.8686057482761655</v>
      </c>
      <c r="CA97" s="3">
        <f>+'Indice PondENGHO'!BZ95/'Indice PondENGHO'!BZ83-1</f>
        <v>1.9973238840464203</v>
      </c>
      <c r="CB97" s="3">
        <f>+'Indice PondENGHO'!CA95/'Indice PondENGHO'!CA83-1</f>
        <v>1.972160022594819</v>
      </c>
      <c r="CC97" s="11">
        <f>+'Indice PondENGHO'!CB95/'Indice PondENGHO'!CB83-1</f>
        <v>2.6387980231152954</v>
      </c>
      <c r="CD97" s="3">
        <f>+'Indice PondENGHO'!CC95/'Indice PondENGHO'!CC83-1</f>
        <v>2.0915581606049183</v>
      </c>
      <c r="CE97" s="3">
        <f>+'Indice PondENGHO'!CD95/'Indice PondENGHO'!CD83-1</f>
        <v>2.0915581606049183</v>
      </c>
      <c r="CF97" s="3">
        <f>+'[3]Infla Interanual PondENGHO'!CD97</f>
        <v>2.0897709283918426</v>
      </c>
      <c r="CI97" s="72">
        <f t="shared" ref="CI97" si="136">+BM97-BQ97</f>
        <v>-7.3570092081600258E-2</v>
      </c>
      <c r="CJ97" s="72">
        <f t="shared" si="3"/>
        <v>0</v>
      </c>
      <c r="CK97" s="72">
        <f t="shared" si="9"/>
        <v>-7.3570092081600258E-2</v>
      </c>
    </row>
    <row r="98" spans="1:89" x14ac:dyDescent="0.25">
      <c r="A98" s="2">
        <f t="shared" ref="A98" si="137">+DATE(C98,B98,1)</f>
        <v>45566</v>
      </c>
      <c r="B98" s="1">
        <f t="shared" si="24"/>
        <v>10</v>
      </c>
      <c r="C98" s="1">
        <f t="shared" ref="C98" si="138">+IF(B98=1,C97+1,C97)</f>
        <v>2024</v>
      </c>
      <c r="D98" s="10">
        <f>+'Indice PondENGHO'!D96/'Indice PondENGHO'!D84-1</f>
        <v>1.7882552994544292</v>
      </c>
      <c r="E98" s="3">
        <f>+'Indice PondENGHO'!E96/'Indice PondENGHO'!E84-1</f>
        <v>1.8102533272039225</v>
      </c>
      <c r="F98" s="3">
        <f>+'Indice PondENGHO'!F96/'Indice PondENGHO'!F84-1</f>
        <v>1.3064608420697152</v>
      </c>
      <c r="G98" s="3">
        <f>+'Indice PondENGHO'!G96/'Indice PondENGHO'!G84-1</f>
        <v>2.9450883030879531</v>
      </c>
      <c r="H98" s="3">
        <f>+'Indice PondENGHO'!H96/'Indice PondENGHO'!H84-1</f>
        <v>1.6586773106574935</v>
      </c>
      <c r="I98" s="3">
        <f>+'Indice PondENGHO'!I96/'Indice PondENGHO'!I84-1</f>
        <v>2.1797736004669708</v>
      </c>
      <c r="J98" s="3">
        <f>+'Indice PondENGHO'!J96/'Indice PondENGHO'!J84-1</f>
        <v>2.2508348614534541</v>
      </c>
      <c r="K98" s="3">
        <f>+'Indice PondENGHO'!K96/'Indice PondENGHO'!K84-1</f>
        <v>2.564252666449534</v>
      </c>
      <c r="L98" s="3">
        <f>+'Indice PondENGHO'!L96/'Indice PondENGHO'!L84-1</f>
        <v>1.6987423599097546</v>
      </c>
      <c r="M98" s="3">
        <f>+'Indice PondENGHO'!M96/'Indice PondENGHO'!M84-1</f>
        <v>1.9264748376773961</v>
      </c>
      <c r="N98" s="3">
        <f>+'Indice PondENGHO'!N96/'Indice PondENGHO'!N84-1</f>
        <v>1.8287903946930135</v>
      </c>
      <c r="O98" s="11">
        <f>+'Indice PondENGHO'!O96/'Indice PondENGHO'!O84-1</f>
        <v>2.4787503139421534</v>
      </c>
      <c r="P98" s="10">
        <f>+'Indice PondENGHO'!P96/'Indice PondENGHO'!P84-1</f>
        <v>1.8093993838961353</v>
      </c>
      <c r="Q98" s="3">
        <f>+'Indice PondENGHO'!Q96/'Indice PondENGHO'!Q84-1</f>
        <v>1.8344023277395802</v>
      </c>
      <c r="R98" s="3">
        <f>+'Indice PondENGHO'!R96/'Indice PondENGHO'!R84-1</f>
        <v>1.3084298057646291</v>
      </c>
      <c r="S98" s="3">
        <f>+'Indice PondENGHO'!S96/'Indice PondENGHO'!S84-1</f>
        <v>2.9042676986509299</v>
      </c>
      <c r="T98" s="3">
        <f>+'Indice PondENGHO'!T96/'Indice PondENGHO'!T84-1</f>
        <v>1.6588162925296914</v>
      </c>
      <c r="U98" s="3">
        <f>+'Indice PondENGHO'!U96/'Indice PondENGHO'!U84-1</f>
        <v>2.1886942188227287</v>
      </c>
      <c r="V98" s="3">
        <f>+'Indice PondENGHO'!V96/'Indice PondENGHO'!V84-1</f>
        <v>2.2560707243275835</v>
      </c>
      <c r="W98" s="3">
        <f>+'Indice PondENGHO'!W96/'Indice PondENGHO'!W84-1</f>
        <v>2.5741724470392451</v>
      </c>
      <c r="X98" s="3">
        <f>+'Indice PondENGHO'!X96/'Indice PondENGHO'!X84-1</f>
        <v>1.6989096070455543</v>
      </c>
      <c r="Y98" s="3">
        <f>+'Indice PondENGHO'!Y96/'Indice PondENGHO'!Y84-1</f>
        <v>1.9184528730385195</v>
      </c>
      <c r="Z98" s="3">
        <f>+'Indice PondENGHO'!Z96/'Indice PondENGHO'!Z84-1</f>
        <v>1.8354232123408822</v>
      </c>
      <c r="AA98" s="11">
        <f>+'Indice PondENGHO'!AA96/'Indice PondENGHO'!AA84-1</f>
        <v>2.4824543620809618</v>
      </c>
      <c r="AB98" s="10">
        <f>+'Indice PondENGHO'!AB96/'Indice PondENGHO'!AB84-1</f>
        <v>1.8251721821440521</v>
      </c>
      <c r="AC98" s="3">
        <f>+'Indice PondENGHO'!AC96/'Indice PondENGHO'!AC84-1</f>
        <v>1.8332639926193575</v>
      </c>
      <c r="AD98" s="3">
        <f>+'Indice PondENGHO'!AD96/'Indice PondENGHO'!AD84-1</f>
        <v>1.3092523326474685</v>
      </c>
      <c r="AE98" s="3">
        <f>+'Indice PondENGHO'!AE96/'Indice PondENGHO'!AE84-1</f>
        <v>2.8723518831711461</v>
      </c>
      <c r="AF98" s="3">
        <f>+'Indice PondENGHO'!AF96/'Indice PondENGHO'!AF84-1</f>
        <v>1.6685083313499129</v>
      </c>
      <c r="AG98" s="3">
        <f>+'Indice PondENGHO'!AG96/'Indice PondENGHO'!AG84-1</f>
        <v>2.1895756721285022</v>
      </c>
      <c r="AH98" s="3">
        <f>+'Indice PondENGHO'!AH96/'Indice PondENGHO'!AH84-1</f>
        <v>2.2416355190984385</v>
      </c>
      <c r="AI98" s="3">
        <f>+'Indice PondENGHO'!AI96/'Indice PondENGHO'!AI84-1</f>
        <v>2.5803962003194596</v>
      </c>
      <c r="AJ98" s="3">
        <f>+'Indice PondENGHO'!AJ96/'Indice PondENGHO'!AJ84-1</f>
        <v>1.7000665231178358</v>
      </c>
      <c r="AK98" s="3">
        <f>+'Indice PondENGHO'!AK96/'Indice PondENGHO'!AK84-1</f>
        <v>1.9199058820385559</v>
      </c>
      <c r="AL98" s="3">
        <f>+'Indice PondENGHO'!AL96/'Indice PondENGHO'!AL84-1</f>
        <v>1.8427993325072616</v>
      </c>
      <c r="AM98" s="11">
        <f>+'Indice PondENGHO'!AM96/'Indice PondENGHO'!AM84-1</f>
        <v>2.4825830354216301</v>
      </c>
      <c r="AN98" s="10">
        <f>+'Indice PondENGHO'!AN96/'Indice PondENGHO'!AN84-1</f>
        <v>1.8356295667174494</v>
      </c>
      <c r="AO98" s="3">
        <f>+'Indice PondENGHO'!AO96/'Indice PondENGHO'!AO84-1</f>
        <v>1.8427804755091524</v>
      </c>
      <c r="AP98" s="3">
        <f>+'Indice PondENGHO'!AP96/'Indice PondENGHO'!AP84-1</f>
        <v>1.3095079372529987</v>
      </c>
      <c r="AQ98" s="3">
        <f>+'Indice PondENGHO'!AQ96/'Indice PondENGHO'!AQ84-1</f>
        <v>2.8545511470851093</v>
      </c>
      <c r="AR98" s="3">
        <f>+'Indice PondENGHO'!AR96/'Indice PondENGHO'!AR84-1</f>
        <v>1.6694471938712336</v>
      </c>
      <c r="AS98" s="3">
        <f>+'Indice PondENGHO'!AS96/'Indice PondENGHO'!AS84-1</f>
        <v>2.2070985017082769</v>
      </c>
      <c r="AT98" s="3">
        <f>+'Indice PondENGHO'!AT96/'Indice PondENGHO'!AT84-1</f>
        <v>2.255455506704616</v>
      </c>
      <c r="AU98" s="3">
        <f>+'Indice PondENGHO'!AU96/'Indice PondENGHO'!AU84-1</f>
        <v>2.5837431649463189</v>
      </c>
      <c r="AV98" s="3">
        <f>+'Indice PondENGHO'!AV96/'Indice PondENGHO'!AV84-1</f>
        <v>1.7011668002883149</v>
      </c>
      <c r="AW98" s="3">
        <f>+'Indice PondENGHO'!AW96/'Indice PondENGHO'!AW84-1</f>
        <v>1.9198288344496395</v>
      </c>
      <c r="AX98" s="3">
        <f>+'Indice PondENGHO'!AX96/'Indice PondENGHO'!AX84-1</f>
        <v>1.8508731035685515</v>
      </c>
      <c r="AY98" s="11">
        <f>+'Indice PondENGHO'!AY96/'Indice PondENGHO'!AY84-1</f>
        <v>2.4863056796435057</v>
      </c>
      <c r="AZ98" s="10">
        <f>+'Indice PondENGHO'!AZ96/'Indice PondENGHO'!AZ84-1</f>
        <v>1.8503319957635518</v>
      </c>
      <c r="BA98" s="3">
        <f>+'Indice PondENGHO'!BA96/'Indice PondENGHO'!BA84-1</f>
        <v>1.860612101396375</v>
      </c>
      <c r="BB98" s="3">
        <f>+'Indice PondENGHO'!BB96/'Indice PondENGHO'!BB84-1</f>
        <v>1.3092454579344399</v>
      </c>
      <c r="BC98" s="3">
        <f>+'Indice PondENGHO'!BC96/'Indice PondENGHO'!BC84-1</f>
        <v>2.8133324067133616</v>
      </c>
      <c r="BD98" s="3">
        <f>+'Indice PondENGHO'!BD96/'Indice PondENGHO'!BD84-1</f>
        <v>1.6596379137272672</v>
      </c>
      <c r="BE98" s="3">
        <f>+'Indice PondENGHO'!BE96/'Indice PondENGHO'!BE84-1</f>
        <v>2.2221765403950098</v>
      </c>
      <c r="BF98" s="3">
        <f>+'Indice PondENGHO'!BF96/'Indice PondENGHO'!BF84-1</f>
        <v>2.261140104354912</v>
      </c>
      <c r="BG98" s="3">
        <f>+'Indice PondENGHO'!BG96/'Indice PondENGHO'!BG84-1</f>
        <v>2.5917236303276852</v>
      </c>
      <c r="BH98" s="3">
        <f>+'Indice PondENGHO'!BH96/'Indice PondENGHO'!BH84-1</f>
        <v>1.7044885937491445</v>
      </c>
      <c r="BI98" s="3">
        <f>+'Indice PondENGHO'!BI96/'Indice PondENGHO'!BI84-1</f>
        <v>1.9225042410985034</v>
      </c>
      <c r="BJ98" s="3">
        <f>+'Indice PondENGHO'!BJ96/'Indice PondENGHO'!BJ84-1</f>
        <v>1.8567952173123592</v>
      </c>
      <c r="BK98" s="11">
        <f>+'Indice PondENGHO'!BK96/'Indice PondENGHO'!BK84-1</f>
        <v>2.4720904319464085</v>
      </c>
      <c r="BL98" s="2">
        <f t="shared" ref="BL98" si="139">+A98</f>
        <v>45566</v>
      </c>
      <c r="BM98" s="3">
        <f>+'Indice PondENGHO'!BL96/'Indice PondENGHO'!BL84-1</f>
        <v>1.8810118608490916</v>
      </c>
      <c r="BN98" s="3">
        <f>+'Indice PondENGHO'!BM96/'Indice PondENGHO'!BM84-1</f>
        <v>1.9142644587302033</v>
      </c>
      <c r="BO98" s="3">
        <f>+'Indice PondENGHO'!BN96/'Indice PondENGHO'!BN84-1</f>
        <v>1.9251950491071645</v>
      </c>
      <c r="BP98" s="3">
        <f>+'Indice PondENGHO'!BO96/'Indice PondENGHO'!BO84-1</f>
        <v>1.9429021600957013</v>
      </c>
      <c r="BQ98" s="3">
        <f>+'Indice PondENGHO'!BP96/'Indice PondENGHO'!BP84-1</f>
        <v>1.9565907937346303</v>
      </c>
      <c r="BR98" s="10">
        <f>+'Indice PondENGHO'!BQ96/'Indice PondENGHO'!BQ84-1</f>
        <v>1.8233366539973632</v>
      </c>
      <c r="BS98" s="3">
        <f>+'Indice PondENGHO'!BR96/'Indice PondENGHO'!BR84-1</f>
        <v>1.840586145217582</v>
      </c>
      <c r="BT98" s="3">
        <f>+'Indice PondENGHO'!BS96/'Indice PondENGHO'!BS84-1</f>
        <v>1.3087922172266335</v>
      </c>
      <c r="BU98" s="3">
        <f>+'Indice PondENGHO'!BT96/'Indice PondENGHO'!BT84-1</f>
        <v>2.8628971176325475</v>
      </c>
      <c r="BV98" s="3">
        <f>+'Indice PondENGHO'!BU96/'Indice PondENGHO'!BU84-1</f>
        <v>1.6629137793173854</v>
      </c>
      <c r="BW98" s="3">
        <f>+'Indice PondENGHO'!BV96/'Indice PondENGHO'!BV84-1</f>
        <v>2.2058469524558895</v>
      </c>
      <c r="BX98" s="3">
        <f>+'Indice PondENGHO'!BW96/'Indice PondENGHO'!BW84-1</f>
        <v>2.2549026238326446</v>
      </c>
      <c r="BY98" s="3">
        <f>+'Indice PondENGHO'!BX96/'Indice PondENGHO'!BX84-1</f>
        <v>2.581498009961519</v>
      </c>
      <c r="BZ98" s="3">
        <f>+'Indice PondENGHO'!BY96/'Indice PondENGHO'!BY84-1</f>
        <v>1.7016531397304218</v>
      </c>
      <c r="CA98" s="3">
        <f>+'Indice PondENGHO'!BZ96/'Indice PondENGHO'!BZ84-1</f>
        <v>1.9211580143632765</v>
      </c>
      <c r="CB98" s="3">
        <f>+'Indice PondENGHO'!CA96/'Indice PondENGHO'!CA84-1</f>
        <v>1.8482771445660906</v>
      </c>
      <c r="CC98" s="11">
        <f>+'Indice PondENGHO'!CB96/'Indice PondENGHO'!CB84-1</f>
        <v>2.4791314410147396</v>
      </c>
      <c r="CD98" s="3">
        <f>+'Indice PondENGHO'!CC96/'Indice PondENGHO'!CC84-1</f>
        <v>1.9319002858896579</v>
      </c>
      <c r="CE98" s="3">
        <f>+'Indice PondENGHO'!CD96/'Indice PondENGHO'!CD84-1</f>
        <v>1.9319002858896579</v>
      </c>
      <c r="CF98" s="3">
        <f>+'[3]Infla Interanual PondENGHO'!CD98</f>
        <v>1.9302161694772924</v>
      </c>
      <c r="CI98" s="72">
        <f t="shared" ref="CI98" si="140">+BM98-BQ98</f>
        <v>-7.5578932885538741E-2</v>
      </c>
      <c r="CJ98" s="72">
        <f t="shared" si="3"/>
        <v>0</v>
      </c>
      <c r="CK98" s="72">
        <f t="shared" si="9"/>
        <v>-7.5578932885538741E-2</v>
      </c>
    </row>
    <row r="99" spans="1:89" x14ac:dyDescent="0.25">
      <c r="A99" s="2">
        <f t="shared" ref="A99" si="141">+DATE(C99,B99,1)</f>
        <v>45597</v>
      </c>
      <c r="B99" s="1">
        <f t="shared" si="24"/>
        <v>11</v>
      </c>
      <c r="C99" s="1">
        <f t="shared" ref="C99" si="142">+IF(B99=1,C98+1,C98)</f>
        <v>2024</v>
      </c>
      <c r="D99" s="10">
        <f>+'Indice PondENGHO'!D97/'Indice PondENGHO'!D85-1</f>
        <v>1.4380525929832371</v>
      </c>
      <c r="E99" s="3">
        <f>+'Indice PondENGHO'!E97/'Indice PondENGHO'!E85-1</f>
        <v>1.6159150761545353</v>
      </c>
      <c r="F99" s="3">
        <f>+'Indice PondENGHO'!F97/'Indice PondENGHO'!F85-1</f>
        <v>1.1312029153575032</v>
      </c>
      <c r="G99" s="3">
        <f>+'Indice PondENGHO'!G97/'Indice PondENGHO'!G85-1</f>
        <v>2.8254032107332288</v>
      </c>
      <c r="H99" s="3">
        <f>+'Indice PondENGHO'!H97/'Indice PondENGHO'!H85-1</f>
        <v>1.3994437832979996</v>
      </c>
      <c r="I99" s="3">
        <f>+'Indice PondENGHO'!I97/'Indice PondENGHO'!I85-1</f>
        <v>1.8273788549954633</v>
      </c>
      <c r="J99" s="3">
        <f>+'Indice PondENGHO'!J97/'Indice PondENGHO'!J85-1</f>
        <v>2.0370054127806836</v>
      </c>
      <c r="K99" s="3">
        <f>+'Indice PondENGHO'!K97/'Indice PondENGHO'!K85-1</f>
        <v>2.1456312975403313</v>
      </c>
      <c r="L99" s="3">
        <f>+'Indice PondENGHO'!L97/'Indice PondENGHO'!L85-1</f>
        <v>1.4676310168891704</v>
      </c>
      <c r="M99" s="3">
        <f>+'Indice PondENGHO'!M97/'Indice PondENGHO'!M85-1</f>
        <v>1.8394942451759997</v>
      </c>
      <c r="N99" s="3">
        <f>+'Indice PondENGHO'!N97/'Indice PondENGHO'!N85-1</f>
        <v>1.6296877432180699</v>
      </c>
      <c r="O99" s="11">
        <f>+'Indice PondENGHO'!O97/'Indice PondENGHO'!O85-1</f>
        <v>2.1867450470337313</v>
      </c>
      <c r="P99" s="10">
        <f>+'Indice PondENGHO'!P97/'Indice PondENGHO'!P85-1</f>
        <v>1.4543171296581212</v>
      </c>
      <c r="Q99" s="3">
        <f>+'Indice PondENGHO'!Q97/'Indice PondENGHO'!Q85-1</f>
        <v>1.6374571940056541</v>
      </c>
      <c r="R99" s="3">
        <f>+'Indice PondENGHO'!R97/'Indice PondENGHO'!R85-1</f>
        <v>1.1341799012382467</v>
      </c>
      <c r="S99" s="3">
        <f>+'Indice PondENGHO'!S97/'Indice PondENGHO'!S85-1</f>
        <v>2.7952180960420088</v>
      </c>
      <c r="T99" s="3">
        <f>+'Indice PondENGHO'!T97/'Indice PondENGHO'!T85-1</f>
        <v>1.3998335815005416</v>
      </c>
      <c r="U99" s="3">
        <f>+'Indice PondENGHO'!U97/'Indice PondENGHO'!U85-1</f>
        <v>1.834025121457826</v>
      </c>
      <c r="V99" s="3">
        <f>+'Indice PondENGHO'!V97/'Indice PondENGHO'!V85-1</f>
        <v>2.0459281817888173</v>
      </c>
      <c r="W99" s="3">
        <f>+'Indice PondENGHO'!W97/'Indice PondENGHO'!W85-1</f>
        <v>2.151863386723472</v>
      </c>
      <c r="X99" s="3">
        <f>+'Indice PondENGHO'!X97/'Indice PondENGHO'!X85-1</f>
        <v>1.4620705990564122</v>
      </c>
      <c r="Y99" s="3">
        <f>+'Indice PondENGHO'!Y97/'Indice PondENGHO'!Y85-1</f>
        <v>1.8092022463052362</v>
      </c>
      <c r="Z99" s="3">
        <f>+'Indice PondENGHO'!Z97/'Indice PondENGHO'!Z85-1</f>
        <v>1.629530084151829</v>
      </c>
      <c r="AA99" s="11">
        <f>+'Indice PondENGHO'!AA97/'Indice PondENGHO'!AA85-1</f>
        <v>2.1927593357032453</v>
      </c>
      <c r="AB99" s="10">
        <f>+'Indice PondENGHO'!AB97/'Indice PondENGHO'!AB85-1</f>
        <v>1.4666265074648281</v>
      </c>
      <c r="AC99" s="3">
        <f>+'Indice PondENGHO'!AC97/'Indice PondENGHO'!AC85-1</f>
        <v>1.6359694584622444</v>
      </c>
      <c r="AD99" s="3">
        <f>+'Indice PondENGHO'!AD97/'Indice PondENGHO'!AD85-1</f>
        <v>1.1348517170703141</v>
      </c>
      <c r="AE99" s="3">
        <f>+'Indice PondENGHO'!AE97/'Indice PondENGHO'!AE85-1</f>
        <v>2.7720209974401402</v>
      </c>
      <c r="AF99" s="3">
        <f>+'Indice PondENGHO'!AF97/'Indice PondENGHO'!AF85-1</f>
        <v>1.4085785346784134</v>
      </c>
      <c r="AG99" s="3">
        <f>+'Indice PondENGHO'!AG97/'Indice PondENGHO'!AG85-1</f>
        <v>1.8406283948541526</v>
      </c>
      <c r="AH99" s="3">
        <f>+'Indice PondENGHO'!AH97/'Indice PondENGHO'!AH85-1</f>
        <v>2.030270831722143</v>
      </c>
      <c r="AI99" s="3">
        <f>+'Indice PondENGHO'!AI97/'Indice PondENGHO'!AI85-1</f>
        <v>2.1546969192128627</v>
      </c>
      <c r="AJ99" s="3">
        <f>+'Indice PondENGHO'!AJ97/'Indice PondENGHO'!AJ85-1</f>
        <v>1.4595682076932879</v>
      </c>
      <c r="AK99" s="3">
        <f>+'Indice PondENGHO'!AK97/'Indice PondENGHO'!AK85-1</f>
        <v>1.8073569942454193</v>
      </c>
      <c r="AL99" s="3">
        <f>+'Indice PondENGHO'!AL97/'Indice PondENGHO'!AL85-1</f>
        <v>1.6299609313259942</v>
      </c>
      <c r="AM99" s="11">
        <f>+'Indice PondENGHO'!AM97/'Indice PondENGHO'!AM85-1</f>
        <v>2.1945723625187932</v>
      </c>
      <c r="AN99" s="10">
        <f>+'Indice PondENGHO'!AN97/'Indice PondENGHO'!AN85-1</f>
        <v>1.4756097752780124</v>
      </c>
      <c r="AO99" s="3">
        <f>+'Indice PondENGHO'!AO97/'Indice PondENGHO'!AO85-1</f>
        <v>1.6455905452069963</v>
      </c>
      <c r="AP99" s="3">
        <f>+'Indice PondENGHO'!AP97/'Indice PondENGHO'!AP85-1</f>
        <v>1.1374669112106313</v>
      </c>
      <c r="AQ99" s="3">
        <f>+'Indice PondENGHO'!AQ97/'Indice PondENGHO'!AQ85-1</f>
        <v>2.7627865474577877</v>
      </c>
      <c r="AR99" s="3">
        <f>+'Indice PondENGHO'!AR97/'Indice PondENGHO'!AR85-1</f>
        <v>1.4087727644372992</v>
      </c>
      <c r="AS99" s="3">
        <f>+'Indice PondENGHO'!AS97/'Indice PondENGHO'!AS85-1</f>
        <v>1.8480903741735526</v>
      </c>
      <c r="AT99" s="3">
        <f>+'Indice PondENGHO'!AT97/'Indice PondENGHO'!AT85-1</f>
        <v>2.0492110151405858</v>
      </c>
      <c r="AU99" s="3">
        <f>+'Indice PondENGHO'!AU97/'Indice PondENGHO'!AU85-1</f>
        <v>2.1585474653035068</v>
      </c>
      <c r="AV99" s="3">
        <f>+'Indice PondENGHO'!AV97/'Indice PondENGHO'!AV85-1</f>
        <v>1.4575437252322252</v>
      </c>
      <c r="AW99" s="3">
        <f>+'Indice PondENGHO'!AW97/'Indice PondENGHO'!AW85-1</f>
        <v>1.8118048148712478</v>
      </c>
      <c r="AX99" s="3">
        <f>+'Indice PondENGHO'!AX97/'Indice PondENGHO'!AX85-1</f>
        <v>1.6344608212032394</v>
      </c>
      <c r="AY99" s="11">
        <f>+'Indice PondENGHO'!AY97/'Indice PondENGHO'!AY85-1</f>
        <v>2.197447035406805</v>
      </c>
      <c r="AZ99" s="10">
        <f>+'Indice PondENGHO'!AZ97/'Indice PondENGHO'!AZ85-1</f>
        <v>1.486705906444425</v>
      </c>
      <c r="BA99" s="3">
        <f>+'Indice PondENGHO'!BA97/'Indice PondENGHO'!BA85-1</f>
        <v>1.6626803370835419</v>
      </c>
      <c r="BB99" s="3">
        <f>+'Indice PondENGHO'!BB97/'Indice PondENGHO'!BB85-1</f>
        <v>1.1393839457185955</v>
      </c>
      <c r="BC99" s="3">
        <f>+'Indice PondENGHO'!BC97/'Indice PondENGHO'!BC85-1</f>
        <v>2.739342011371094</v>
      </c>
      <c r="BD99" s="3">
        <f>+'Indice PondENGHO'!BD97/'Indice PondENGHO'!BD85-1</f>
        <v>1.3990011669216003</v>
      </c>
      <c r="BE99" s="3">
        <f>+'Indice PondENGHO'!BE97/'Indice PondENGHO'!BE85-1</f>
        <v>1.8566056832119666</v>
      </c>
      <c r="BF99" s="3">
        <f>+'Indice PondENGHO'!BF97/'Indice PondENGHO'!BF85-1</f>
        <v>2.0571356664065892</v>
      </c>
      <c r="BG99" s="3">
        <f>+'Indice PondENGHO'!BG97/'Indice PondENGHO'!BG85-1</f>
        <v>2.1633329066449076</v>
      </c>
      <c r="BH99" s="3">
        <f>+'Indice PondENGHO'!BH97/'Indice PondENGHO'!BH85-1</f>
        <v>1.4561161390799504</v>
      </c>
      <c r="BI99" s="3">
        <f>+'Indice PondENGHO'!BI97/'Indice PondENGHO'!BI85-1</f>
        <v>1.8008759551982605</v>
      </c>
      <c r="BJ99" s="3">
        <f>+'Indice PondENGHO'!BJ97/'Indice PondENGHO'!BJ85-1</f>
        <v>1.6341760389084081</v>
      </c>
      <c r="BK99" s="11">
        <f>+'Indice PondENGHO'!BK97/'Indice PondENGHO'!BK85-1</f>
        <v>2.1860412425616969</v>
      </c>
      <c r="BL99" s="2">
        <f t="shared" ref="BL99" si="143">+A99</f>
        <v>45597</v>
      </c>
      <c r="BM99" s="3">
        <f>+'Indice PondENGHO'!BL97/'Indice PondENGHO'!BL85-1</f>
        <v>1.5991830009648069</v>
      </c>
      <c r="BN99" s="3">
        <f>+'Indice PondENGHO'!BM97/'Indice PondENGHO'!BM85-1</f>
        <v>1.639126330098764</v>
      </c>
      <c r="BO99" s="3">
        <f>+'Indice PondENGHO'!BN97/'Indice PondENGHO'!BN85-1</f>
        <v>1.6504749760220228</v>
      </c>
      <c r="BP99" s="3">
        <f>+'Indice PondENGHO'!BO97/'Indice PondENGHO'!BO85-1</f>
        <v>1.6736818869730494</v>
      </c>
      <c r="BQ99" s="3">
        <f>+'Indice PondENGHO'!BP97/'Indice PondENGHO'!BP85-1</f>
        <v>1.6935421875268712</v>
      </c>
      <c r="BR99" s="10">
        <f>+'Indice PondENGHO'!BQ97/'Indice PondENGHO'!BQ85-1</f>
        <v>1.4655363901224621</v>
      </c>
      <c r="BS99" s="3">
        <f>+'Indice PondENGHO'!BR97/'Indice PondENGHO'!BR85-1</f>
        <v>1.6435850017937219</v>
      </c>
      <c r="BT99" s="3">
        <f>+'Indice PondENGHO'!BS97/'Indice PondENGHO'!BS85-1</f>
        <v>1.1361431816461027</v>
      </c>
      <c r="BU99" s="3">
        <f>+'Indice PondENGHO'!BT97/'Indice PondENGHO'!BT85-1</f>
        <v>2.769412247728634</v>
      </c>
      <c r="BV99" s="3">
        <f>+'Indice PondENGHO'!BU97/'Indice PondENGHO'!BU85-1</f>
        <v>1.4027104680359987</v>
      </c>
      <c r="BW99" s="3">
        <f>+'Indice PondENGHO'!BV97/'Indice PondENGHO'!BV85-1</f>
        <v>1.8469741145164877</v>
      </c>
      <c r="BX99" s="3">
        <f>+'Indice PondENGHO'!BW97/'Indice PondENGHO'!BW85-1</f>
        <v>2.0473976870695192</v>
      </c>
      <c r="BY99" s="3">
        <f>+'Indice PondENGHO'!BX97/'Indice PondENGHO'!BX85-1</f>
        <v>2.1565390040268819</v>
      </c>
      <c r="BZ99" s="3">
        <f>+'Indice PondENGHO'!BY97/'Indice PondENGHO'!BY85-1</f>
        <v>1.4590301748911556</v>
      </c>
      <c r="CA99" s="3">
        <f>+'Indice PondENGHO'!BZ97/'Indice PondENGHO'!BZ85-1</f>
        <v>1.8079359198292138</v>
      </c>
      <c r="CB99" s="3">
        <f>+'Indice PondENGHO'!CA97/'Indice PondENGHO'!CA85-1</f>
        <v>1.6326287425260904</v>
      </c>
      <c r="CC99" s="11">
        <f>+'Indice PondENGHO'!CB97/'Indice PondENGHO'!CB85-1</f>
        <v>2.1910272333723682</v>
      </c>
      <c r="CD99" s="3">
        <f>+'Indice PondENGHO'!CC97/'Indice PondENGHO'!CC85-1</f>
        <v>1.6611262890627754</v>
      </c>
      <c r="CE99" s="3">
        <f>+'Indice PondENGHO'!CD97/'Indice PondENGHO'!CD85-1</f>
        <v>1.6611262890627754</v>
      </c>
      <c r="CF99" s="3">
        <f>+'[3]Infla Interanual PondENGHO'!CD99</f>
        <v>1.6607283868014715</v>
      </c>
      <c r="CI99" s="72">
        <f t="shared" ref="CI99" si="144">+BM99-BQ99</f>
        <v>-9.4359186562064323E-2</v>
      </c>
      <c r="CJ99" s="72">
        <f t="shared" si="3"/>
        <v>0</v>
      </c>
      <c r="CK99" s="72">
        <f t="shared" si="9"/>
        <v>-9.4359186562064323E-2</v>
      </c>
    </row>
    <row r="100" spans="1:89" x14ac:dyDescent="0.25">
      <c r="A100" s="2">
        <f t="shared" ref="A100" si="145">+DATE(C100,B100,1)</f>
        <v>45627</v>
      </c>
      <c r="B100" s="1">
        <f t="shared" si="24"/>
        <v>12</v>
      </c>
      <c r="C100" s="1">
        <f t="shared" ref="C100" si="146">+IF(B100=1,C99+1,C99)</f>
        <v>2024</v>
      </c>
      <c r="D100" s="10">
        <f>+'Indice PondENGHO'!D98/'Indice PondENGHO'!D86-1</f>
        <v>0.92127519544630077</v>
      </c>
      <c r="E100" s="3">
        <f>+'Indice PondENGHO'!E98/'Indice PondENGHO'!E86-1</f>
        <v>1.2311888920721019</v>
      </c>
      <c r="F100" s="3">
        <f>+'Indice PondENGHO'!F98/'Indice PondENGHO'!F86-1</f>
        <v>0.85024372803637194</v>
      </c>
      <c r="G100" s="3">
        <f>+'Indice PondENGHO'!G98/'Indice PondENGHO'!G86-1</f>
        <v>2.5260591111583013</v>
      </c>
      <c r="H100" s="3">
        <f>+'Indice PondENGHO'!H98/'Indice PondENGHO'!H86-1</f>
        <v>0.8568875193546226</v>
      </c>
      <c r="I100" s="3">
        <f>+'Indice PondENGHO'!I98/'Indice PondENGHO'!I86-1</f>
        <v>1.1659907363636042</v>
      </c>
      <c r="J100" s="3">
        <f>+'Indice PondENGHO'!J98/'Indice PondENGHO'!J86-1</f>
        <v>1.3545175651324923</v>
      </c>
      <c r="K100" s="3">
        <f>+'Indice PondENGHO'!K98/'Indice PondENGHO'!K86-1</f>
        <v>1.854345963929338</v>
      </c>
      <c r="L100" s="3">
        <f>+'Indice PondENGHO'!L98/'Indice PondENGHO'!L86-1</f>
        <v>1.1043795207601477</v>
      </c>
      <c r="M100" s="3">
        <f>+'Indice PondENGHO'!M98/'Indice PondENGHO'!M86-1</f>
        <v>1.7382645809871611</v>
      </c>
      <c r="N100" s="3">
        <f>+'Indice PondENGHO'!N98/'Indice PondENGHO'!N86-1</f>
        <v>1.2578933414845692</v>
      </c>
      <c r="O100" s="11">
        <f>+'Indice PondENGHO'!O98/'Indice PondENGHO'!O86-1</f>
        <v>1.4417128010578693</v>
      </c>
      <c r="P100" s="10">
        <f>+'Indice PondENGHO'!P98/'Indice PondENGHO'!P86-1</f>
        <v>0.93458109099263886</v>
      </c>
      <c r="Q100" s="3">
        <f>+'Indice PondENGHO'!Q98/'Indice PondENGHO'!Q86-1</f>
        <v>1.2495556937699699</v>
      </c>
      <c r="R100" s="3">
        <f>+'Indice PondENGHO'!R98/'Indice PondENGHO'!R86-1</f>
        <v>0.85075633051554433</v>
      </c>
      <c r="S100" s="3">
        <f>+'Indice PondENGHO'!S98/'Indice PondENGHO'!S86-1</f>
        <v>2.5086050669115525</v>
      </c>
      <c r="T100" s="3">
        <f>+'Indice PondENGHO'!T98/'Indice PondENGHO'!T86-1</f>
        <v>0.85567166796280225</v>
      </c>
      <c r="U100" s="3">
        <f>+'Indice PondENGHO'!U98/'Indice PondENGHO'!U86-1</f>
        <v>1.173335473820651</v>
      </c>
      <c r="V100" s="3">
        <f>+'Indice PondENGHO'!V98/'Indice PondENGHO'!V86-1</f>
        <v>1.3619799039614069</v>
      </c>
      <c r="W100" s="3">
        <f>+'Indice PondENGHO'!W98/'Indice PondENGHO'!W86-1</f>
        <v>1.8641346856079344</v>
      </c>
      <c r="X100" s="3">
        <f>+'Indice PondENGHO'!X98/'Indice PondENGHO'!X86-1</f>
        <v>1.1018921269956978</v>
      </c>
      <c r="Y100" s="3">
        <f>+'Indice PondENGHO'!Y98/'Indice PondENGHO'!Y86-1</f>
        <v>1.7035475203138635</v>
      </c>
      <c r="Z100" s="3">
        <f>+'Indice PondENGHO'!Z98/'Indice PondENGHO'!Z86-1</f>
        <v>1.2591259182694268</v>
      </c>
      <c r="AA100" s="11">
        <f>+'Indice PondENGHO'!AA98/'Indice PondENGHO'!AA86-1</f>
        <v>1.4566192245846508</v>
      </c>
      <c r="AB100" s="10">
        <f>+'Indice PondENGHO'!AB98/'Indice PondENGHO'!AB86-1</f>
        <v>0.94429099922070159</v>
      </c>
      <c r="AC100" s="3">
        <f>+'Indice PondENGHO'!AC98/'Indice PondENGHO'!AC86-1</f>
        <v>1.2477867287679634</v>
      </c>
      <c r="AD100" s="3">
        <f>+'Indice PondENGHO'!AD98/'Indice PondENGHO'!AD86-1</f>
        <v>0.85059053788849748</v>
      </c>
      <c r="AE100" s="3">
        <f>+'Indice PondENGHO'!AE98/'Indice PondENGHO'!AE86-1</f>
        <v>2.4929681455754098</v>
      </c>
      <c r="AF100" s="3">
        <f>+'Indice PondENGHO'!AF98/'Indice PondENGHO'!AF86-1</f>
        <v>0.86250971536844823</v>
      </c>
      <c r="AG100" s="3">
        <f>+'Indice PondENGHO'!AG98/'Indice PondENGHO'!AG86-1</f>
        <v>1.1776368567735807</v>
      </c>
      <c r="AH100" s="3">
        <f>+'Indice PondENGHO'!AH98/'Indice PondENGHO'!AH86-1</f>
        <v>1.3509244543302015</v>
      </c>
      <c r="AI100" s="3">
        <f>+'Indice PondENGHO'!AI98/'Indice PondENGHO'!AI86-1</f>
        <v>1.8689321099301464</v>
      </c>
      <c r="AJ100" s="3">
        <f>+'Indice PondENGHO'!AJ98/'Indice PondENGHO'!AJ86-1</f>
        <v>1.1008282278679125</v>
      </c>
      <c r="AK100" s="3">
        <f>+'Indice PondENGHO'!AK98/'Indice PondENGHO'!AK86-1</f>
        <v>1.7007052188525567</v>
      </c>
      <c r="AL100" s="3">
        <f>+'Indice PondENGHO'!AL98/'Indice PondENGHO'!AL86-1</f>
        <v>1.262646883179702</v>
      </c>
      <c r="AM100" s="11">
        <f>+'Indice PondENGHO'!AM98/'Indice PondENGHO'!AM86-1</f>
        <v>1.4604686978187247</v>
      </c>
      <c r="AN100" s="10">
        <f>+'Indice PondENGHO'!AN98/'Indice PondENGHO'!AN86-1</f>
        <v>0.95165832514894966</v>
      </c>
      <c r="AO100" s="3">
        <f>+'Indice PondENGHO'!AO98/'Indice PondENGHO'!AO86-1</f>
        <v>1.2563230738743623</v>
      </c>
      <c r="AP100" s="3">
        <f>+'Indice PondENGHO'!AP98/'Indice PondENGHO'!AP86-1</f>
        <v>0.85067250944007022</v>
      </c>
      <c r="AQ100" s="3">
        <f>+'Indice PondENGHO'!AQ98/'Indice PondENGHO'!AQ86-1</f>
        <v>2.4849367195115462</v>
      </c>
      <c r="AR100" s="3">
        <f>+'Indice PondENGHO'!AR98/'Indice PondENGHO'!AR86-1</f>
        <v>0.86303675924096823</v>
      </c>
      <c r="AS100" s="3">
        <f>+'Indice PondENGHO'!AS98/'Indice PondENGHO'!AS86-1</f>
        <v>1.1943390922833093</v>
      </c>
      <c r="AT100" s="3">
        <f>+'Indice PondENGHO'!AT98/'Indice PondENGHO'!AT86-1</f>
        <v>1.3674292652340254</v>
      </c>
      <c r="AU100" s="3">
        <f>+'Indice PondENGHO'!AU98/'Indice PondENGHO'!AU86-1</f>
        <v>1.873299617815424</v>
      </c>
      <c r="AV100" s="3">
        <f>+'Indice PondENGHO'!AV98/'Indice PondENGHO'!AV86-1</f>
        <v>1.0999738747428696</v>
      </c>
      <c r="AW100" s="3">
        <f>+'Indice PondENGHO'!AW98/'Indice PondENGHO'!AW86-1</f>
        <v>1.7072391568236585</v>
      </c>
      <c r="AX100" s="3">
        <f>+'Indice PondENGHO'!AX98/'Indice PondENGHO'!AX86-1</f>
        <v>1.2666225110639022</v>
      </c>
      <c r="AY100" s="11">
        <f>+'Indice PondENGHO'!AY98/'Indice PondENGHO'!AY86-1</f>
        <v>1.4674353473381743</v>
      </c>
      <c r="AZ100" s="10">
        <f>+'Indice PondENGHO'!AZ98/'Indice PondENGHO'!AZ86-1</f>
        <v>0.96104505632040049</v>
      </c>
      <c r="BA100" s="3">
        <f>+'Indice PondENGHO'!BA98/'Indice PondENGHO'!BA86-1</f>
        <v>1.2705174226053111</v>
      </c>
      <c r="BB100" s="3">
        <f>+'Indice PondENGHO'!BB98/'Indice PondENGHO'!BB86-1</f>
        <v>0.84975100568208095</v>
      </c>
      <c r="BC100" s="3">
        <f>+'Indice PondENGHO'!BC98/'Indice PondENGHO'!BC86-1</f>
        <v>2.4654360876475852</v>
      </c>
      <c r="BD100" s="3">
        <f>+'Indice PondENGHO'!BD98/'Indice PondENGHO'!BD86-1</f>
        <v>0.85337708219183317</v>
      </c>
      <c r="BE100" s="3">
        <f>+'Indice PondENGHO'!BE98/'Indice PondENGHO'!BE86-1</f>
        <v>1.209902905465948</v>
      </c>
      <c r="BF100" s="3">
        <f>+'Indice PondENGHO'!BF98/'Indice PondENGHO'!BF86-1</f>
        <v>1.3754477532816867</v>
      </c>
      <c r="BG100" s="3">
        <f>+'Indice PondENGHO'!BG98/'Indice PondENGHO'!BG86-1</f>
        <v>1.8791200974314282</v>
      </c>
      <c r="BH100" s="3">
        <f>+'Indice PondENGHO'!BH98/'Indice PondENGHO'!BH86-1</f>
        <v>1.1013989281140621</v>
      </c>
      <c r="BI100" s="3">
        <f>+'Indice PondENGHO'!BI98/'Indice PondENGHO'!BI86-1</f>
        <v>1.6919100875504491</v>
      </c>
      <c r="BJ100" s="3">
        <f>+'Indice PondENGHO'!BJ98/'Indice PondENGHO'!BJ86-1</f>
        <v>1.266271044602203</v>
      </c>
      <c r="BK100" s="11">
        <f>+'Indice PondENGHO'!BK98/'Indice PondENGHO'!BK86-1</f>
        <v>1.465383185347227</v>
      </c>
      <c r="BL100" s="2">
        <f t="shared" ref="BL100" si="147">+A100</f>
        <v>45627</v>
      </c>
      <c r="BM100" s="3">
        <f>+'Indice PondENGHO'!BL98/'Indice PondENGHO'!BL86-1</f>
        <v>1.1189565614781167</v>
      </c>
      <c r="BN100" s="3">
        <f>+'Indice PondENGHO'!BM98/'Indice PondENGHO'!BM86-1</f>
        <v>1.1585486486206231</v>
      </c>
      <c r="BO100" s="3">
        <f>+'Indice PondENGHO'!BN98/'Indice PondENGHO'!BN86-1</f>
        <v>1.1691337636642438</v>
      </c>
      <c r="BP100" s="3">
        <f>+'Indice PondENGHO'!BO98/'Indice PondENGHO'!BO86-1</f>
        <v>1.1893703514963363</v>
      </c>
      <c r="BQ100" s="3">
        <f>+'Indice PondENGHO'!BP98/'Indice PondENGHO'!BP86-1</f>
        <v>1.211658232897777</v>
      </c>
      <c r="BR100" s="10">
        <f>+'Indice PondENGHO'!BQ98/'Indice PondENGHO'!BQ86-1</f>
        <v>0.9436153648701664</v>
      </c>
      <c r="BS100" s="3">
        <f>+'Indice PondENGHO'!BR98/'Indice PondENGHO'!BR86-1</f>
        <v>1.2545028361414436</v>
      </c>
      <c r="BT100" s="3">
        <f>+'Indice PondENGHO'!BS98/'Indice PondENGHO'!BS86-1</f>
        <v>0.85034535509131182</v>
      </c>
      <c r="BU100" s="3">
        <f>+'Indice PondENGHO'!BT98/'Indice PondENGHO'!BT86-1</f>
        <v>2.4886738986753181</v>
      </c>
      <c r="BV100" s="3">
        <f>+'Indice PondENGHO'!BU98/'Indice PondENGHO'!BU86-1</f>
        <v>0.85745353289031834</v>
      </c>
      <c r="BW100" s="3">
        <f>+'Indice PondENGHO'!BV98/'Indice PondENGHO'!BV86-1</f>
        <v>1.1930215024783482</v>
      </c>
      <c r="BX100" s="3">
        <f>+'Indice PondENGHO'!BW98/'Indice PondENGHO'!BW86-1</f>
        <v>1.3656559832196828</v>
      </c>
      <c r="BY100" s="3">
        <f>+'Indice PondENGHO'!BX98/'Indice PondENGHO'!BX86-1</f>
        <v>1.8703636883141304</v>
      </c>
      <c r="BZ100" s="3">
        <f>+'Indice PondENGHO'!BY98/'Indice PondENGHO'!BY86-1</f>
        <v>1.1013716686727046</v>
      </c>
      <c r="CA100" s="3">
        <f>+'Indice PondENGHO'!BZ98/'Indice PondENGHO'!BZ86-1</f>
        <v>1.7012915668113688</v>
      </c>
      <c r="CB100" s="3">
        <f>+'Indice PondENGHO'!CA98/'Indice PondENGHO'!CA86-1</f>
        <v>1.2642120607363116</v>
      </c>
      <c r="CC100" s="11">
        <f>+'Indice PondENGHO'!CB98/'Indice PondENGHO'!CB86-1</f>
        <v>1.4614327556652276</v>
      </c>
      <c r="CD100" s="3">
        <f>+'Indice PondENGHO'!CC98/'Indice PondENGHO'!CC86-1</f>
        <v>1.1791936442121287</v>
      </c>
      <c r="CE100" s="3">
        <f>+'Indice PondENGHO'!CD98/'Indice PondENGHO'!CD86-1</f>
        <v>1.1791936442121287</v>
      </c>
      <c r="CF100" s="3">
        <f>+'[3]Infla Interanual PondENGHO'!CD100</f>
        <v>1.1781046354116822</v>
      </c>
      <c r="CI100" s="72">
        <f t="shared" ref="CI100" si="148">+BM100-BQ100</f>
        <v>-9.2701671419660236E-2</v>
      </c>
      <c r="CJ100" s="72">
        <f t="shared" si="3"/>
        <v>0</v>
      </c>
      <c r="CK100" s="72">
        <f t="shared" si="9"/>
        <v>-9.2701671419660236E-2</v>
      </c>
    </row>
    <row r="101" spans="1:89" x14ac:dyDescent="0.25">
      <c r="A101" s="2">
        <f t="shared" ref="A101" si="149">+DATE(C101,B101,1)</f>
        <v>45658</v>
      </c>
      <c r="B101" s="1">
        <f t="shared" si="24"/>
        <v>1</v>
      </c>
      <c r="C101" s="1">
        <f t="shared" ref="C101" si="150">+IF(B101=1,C100+1,C100)</f>
        <v>2025</v>
      </c>
      <c r="D101" s="10">
        <f>+'Indice PondENGHO'!D99/'Indice PondENGHO'!D87-1</f>
        <v>0.62577661291555042</v>
      </c>
      <c r="E101" s="3">
        <f>+'Indice PondENGHO'!E99/'Indice PondENGHO'!E87-1</f>
        <v>0.8892574906435895</v>
      </c>
      <c r="F101" s="3">
        <f>+'Indice PondENGHO'!F99/'Indice PondENGHO'!F87-1</f>
        <v>0.64491590253977082</v>
      </c>
      <c r="G101" s="3">
        <f>+'Indice PondENGHO'!G99/'Indice PondENGHO'!G87-1</f>
        <v>2.183318890661512</v>
      </c>
      <c r="H101" s="3">
        <f>+'Indice PondENGHO'!H99/'Indice PondENGHO'!H87-1</f>
        <v>0.5401442462128041</v>
      </c>
      <c r="I101" s="3">
        <f>+'Indice PondENGHO'!I99/'Indice PondENGHO'!I87-1</f>
        <v>0.84125295573102332</v>
      </c>
      <c r="J101" s="3">
        <f>+'Indice PondENGHO'!J99/'Indice PondENGHO'!J87-1</f>
        <v>0.88661818856128649</v>
      </c>
      <c r="K101" s="3">
        <f>+'Indice PondENGHO'!K99/'Indice PondENGHO'!K87-1</f>
        <v>1.3252153902281592</v>
      </c>
      <c r="L101" s="3">
        <f>+'Indice PondENGHO'!L99/'Indice PondENGHO'!L87-1</f>
        <v>0.74097363989570764</v>
      </c>
      <c r="M101" s="3">
        <f>+'Indice PondENGHO'!M99/'Indice PondENGHO'!M87-1</f>
        <v>1.7306291883460072</v>
      </c>
      <c r="N101" s="3">
        <f>+'Indice PondENGHO'!N99/'Indice PondENGHO'!N87-1</f>
        <v>0.98894893183447619</v>
      </c>
      <c r="O101" s="11">
        <f>+'Indice PondENGHO'!O99/'Indice PondENGHO'!O87-1</f>
        <v>0.72768090160998011</v>
      </c>
      <c r="P101" s="10">
        <f>+'Indice PondENGHO'!P99/'Indice PondENGHO'!P87-1</f>
        <v>0.63631017073105856</v>
      </c>
      <c r="Q101" s="3">
        <f>+'Indice PondENGHO'!Q99/'Indice PondENGHO'!Q87-1</f>
        <v>0.90388953824798079</v>
      </c>
      <c r="R101" s="3">
        <f>+'Indice PondENGHO'!R99/'Indice PondENGHO'!R87-1</f>
        <v>0.64166687452887006</v>
      </c>
      <c r="S101" s="3">
        <f>+'Indice PondENGHO'!S99/'Indice PondENGHO'!S87-1</f>
        <v>2.1841487450542623</v>
      </c>
      <c r="T101" s="3">
        <f>+'Indice PondENGHO'!T99/'Indice PondENGHO'!T87-1</f>
        <v>0.54018194727634383</v>
      </c>
      <c r="U101" s="3">
        <f>+'Indice PondENGHO'!U99/'Indice PondENGHO'!U87-1</f>
        <v>0.84855921833113479</v>
      </c>
      <c r="V101" s="3">
        <f>+'Indice PondENGHO'!V99/'Indice PondENGHO'!V87-1</f>
        <v>0.8892358031524592</v>
      </c>
      <c r="W101" s="3">
        <f>+'Indice PondENGHO'!W99/'Indice PondENGHO'!W87-1</f>
        <v>1.3364140226375651</v>
      </c>
      <c r="X101" s="3">
        <f>+'Indice PondENGHO'!X99/'Indice PondENGHO'!X87-1</f>
        <v>0.73760414998192836</v>
      </c>
      <c r="Y101" s="3">
        <f>+'Indice PondENGHO'!Y99/'Indice PondENGHO'!Y87-1</f>
        <v>1.6933306915528772</v>
      </c>
      <c r="Z101" s="3">
        <f>+'Indice PondENGHO'!Z99/'Indice PondENGHO'!Z87-1</f>
        <v>0.99072636757965649</v>
      </c>
      <c r="AA101" s="11">
        <f>+'Indice PondENGHO'!AA99/'Indice PondENGHO'!AA87-1</f>
        <v>0.73993730068680996</v>
      </c>
      <c r="AB101" s="10">
        <f>+'Indice PondENGHO'!AB99/'Indice PondENGHO'!AB87-1</f>
        <v>0.64396074414402626</v>
      </c>
      <c r="AC101" s="3">
        <f>+'Indice PondENGHO'!AC99/'Indice PondENGHO'!AC87-1</f>
        <v>0.89940573704471172</v>
      </c>
      <c r="AD101" s="3">
        <f>+'Indice PondENGHO'!AD99/'Indice PondENGHO'!AD87-1</f>
        <v>0.64070026863838092</v>
      </c>
      <c r="AE101" s="3">
        <f>+'Indice PondENGHO'!AE99/'Indice PondENGHO'!AE87-1</f>
        <v>2.1808065487420007</v>
      </c>
      <c r="AF101" s="3">
        <f>+'Indice PondENGHO'!AF99/'Indice PondENGHO'!AF87-1</f>
        <v>0.5442400624529542</v>
      </c>
      <c r="AG101" s="3">
        <f>+'Indice PondENGHO'!AG99/'Indice PondENGHO'!AG87-1</f>
        <v>0.8517939435709585</v>
      </c>
      <c r="AH101" s="3">
        <f>+'Indice PondENGHO'!AH99/'Indice PondENGHO'!AH87-1</f>
        <v>0.88013227470752797</v>
      </c>
      <c r="AI101" s="3">
        <f>+'Indice PondENGHO'!AI99/'Indice PondENGHO'!AI87-1</f>
        <v>1.342501108082121</v>
      </c>
      <c r="AJ101" s="3">
        <f>+'Indice PondENGHO'!AJ99/'Indice PondENGHO'!AJ87-1</f>
        <v>0.73531736407717863</v>
      </c>
      <c r="AK101" s="3">
        <f>+'Indice PondENGHO'!AK99/'Indice PondENGHO'!AK87-1</f>
        <v>1.6899966307164309</v>
      </c>
      <c r="AL101" s="3">
        <f>+'Indice PondENGHO'!AL99/'Indice PondENGHO'!AL87-1</f>
        <v>0.99516236361139776</v>
      </c>
      <c r="AM101" s="11">
        <f>+'Indice PondENGHO'!AM99/'Indice PondENGHO'!AM87-1</f>
        <v>0.74544922107452249</v>
      </c>
      <c r="AN101" s="10">
        <f>+'Indice PondENGHO'!AN99/'Indice PondENGHO'!AN87-1</f>
        <v>0.64904857378319547</v>
      </c>
      <c r="AO101" s="3">
        <f>+'Indice PondENGHO'!AO99/'Indice PondENGHO'!AO87-1</f>
        <v>0.90591753490057347</v>
      </c>
      <c r="AP101" s="3">
        <f>+'Indice PondENGHO'!AP99/'Indice PondENGHO'!AP87-1</f>
        <v>0.63995257668967231</v>
      </c>
      <c r="AQ101" s="3">
        <f>+'Indice PondENGHO'!AQ99/'Indice PondENGHO'!AQ87-1</f>
        <v>2.1773606301146229</v>
      </c>
      <c r="AR101" s="3">
        <f>+'Indice PondENGHO'!AR99/'Indice PondENGHO'!AR87-1</f>
        <v>0.54434122435525523</v>
      </c>
      <c r="AS101" s="3">
        <f>+'Indice PondENGHO'!AS99/'Indice PondENGHO'!AS87-1</f>
        <v>0.86569779203331998</v>
      </c>
      <c r="AT101" s="3">
        <f>+'Indice PondENGHO'!AT99/'Indice PondENGHO'!AT87-1</f>
        <v>0.89270058277925313</v>
      </c>
      <c r="AU101" s="3">
        <f>+'Indice PondENGHO'!AU99/'Indice PondENGHO'!AU87-1</f>
        <v>1.3473322018625007</v>
      </c>
      <c r="AV101" s="3">
        <f>+'Indice PondENGHO'!AV99/'Indice PondENGHO'!AV87-1</f>
        <v>0.73646416978625617</v>
      </c>
      <c r="AW101" s="3">
        <f>+'Indice PondENGHO'!AW99/'Indice PondENGHO'!AW87-1</f>
        <v>1.6968557655832313</v>
      </c>
      <c r="AX101" s="3">
        <f>+'Indice PondENGHO'!AX99/'Indice PondENGHO'!AX87-1</f>
        <v>0.99973227535052533</v>
      </c>
      <c r="AY101" s="11">
        <f>+'Indice PondENGHO'!AY99/'Indice PondENGHO'!AY87-1</f>
        <v>0.74861943024431965</v>
      </c>
      <c r="AZ101" s="10">
        <f>+'Indice PondENGHO'!AZ99/'Indice PondENGHO'!AZ87-1</f>
        <v>0.65638066193499012</v>
      </c>
      <c r="BA101" s="3">
        <f>+'Indice PondENGHO'!BA99/'Indice PondENGHO'!BA87-1</f>
        <v>0.91840349395201759</v>
      </c>
      <c r="BB101" s="3">
        <f>+'Indice PondENGHO'!BB99/'Indice PondENGHO'!BB87-1</f>
        <v>0.63825729929520247</v>
      </c>
      <c r="BC101" s="3">
        <f>+'Indice PondENGHO'!BC99/'Indice PondENGHO'!BC87-1</f>
        <v>2.1743142034483651</v>
      </c>
      <c r="BD101" s="3">
        <f>+'Indice PondENGHO'!BD99/'Indice PondENGHO'!BD87-1</f>
        <v>0.54021185855177478</v>
      </c>
      <c r="BE101" s="3">
        <f>+'Indice PondENGHO'!BE99/'Indice PondENGHO'!BE87-1</f>
        <v>0.87863091896418832</v>
      </c>
      <c r="BF101" s="3">
        <f>+'Indice PondENGHO'!BF99/'Indice PondENGHO'!BF87-1</f>
        <v>0.89959148888973139</v>
      </c>
      <c r="BG101" s="3">
        <f>+'Indice PondENGHO'!BG99/'Indice PondENGHO'!BG87-1</f>
        <v>1.3554061668317505</v>
      </c>
      <c r="BH101" s="3">
        <f>+'Indice PondENGHO'!BH99/'Indice PondENGHO'!BH87-1</f>
        <v>0.73868710646767433</v>
      </c>
      <c r="BI101" s="3">
        <f>+'Indice PondENGHO'!BI99/'Indice PondENGHO'!BI87-1</f>
        <v>1.6783007900160536</v>
      </c>
      <c r="BJ101" s="3">
        <f>+'Indice PondENGHO'!BJ99/'Indice PondENGHO'!BJ87-1</f>
        <v>1.0011764127318714</v>
      </c>
      <c r="BK101" s="11">
        <f>+'Indice PondENGHO'!BK99/'Indice PondENGHO'!BK87-1</f>
        <v>0.7501070387493165</v>
      </c>
      <c r="BL101" s="2">
        <f t="shared" ref="BL101" si="151">+A101</f>
        <v>45658</v>
      </c>
      <c r="BM101" s="3">
        <f>+'Indice PondENGHO'!BL99/'Indice PondENGHO'!BL87-1</f>
        <v>0.79762810971529974</v>
      </c>
      <c r="BN101" s="3">
        <f>+'Indice PondENGHO'!BM99/'Indice PondENGHO'!BM87-1</f>
        <v>0.82934035152319407</v>
      </c>
      <c r="BO101" s="3">
        <f>+'Indice PondENGHO'!BN99/'Indice PondENGHO'!BN87-1</f>
        <v>0.83886237988736001</v>
      </c>
      <c r="BP101" s="3">
        <f>+'Indice PondENGHO'!BO99/'Indice PondENGHO'!BO87-1</f>
        <v>0.8529003052397619</v>
      </c>
      <c r="BQ101" s="3">
        <f>+'Indice PondENGHO'!BP99/'Indice PondENGHO'!BP87-1</f>
        <v>0.87261442325890348</v>
      </c>
      <c r="BR101" s="10">
        <f>+'Indice PondENGHO'!BQ99/'Indice PondENGHO'!BQ87-1</f>
        <v>0.6431003482929909</v>
      </c>
      <c r="BS101" s="3">
        <f>+'Indice PondENGHO'!BR99/'Indice PondENGHO'!BR87-1</f>
        <v>0.90596243339032467</v>
      </c>
      <c r="BT101" s="3">
        <f>+'Indice PondENGHO'!BS99/'Indice PondENGHO'!BS87-1</f>
        <v>0.64055614491093249</v>
      </c>
      <c r="BU101" s="3">
        <f>+'Indice PondENGHO'!BT99/'Indice PondENGHO'!BT87-1</f>
        <v>2.1787924927296882</v>
      </c>
      <c r="BV101" s="3">
        <f>+'Indice PondENGHO'!BU99/'Indice PondENGHO'!BU87-1</f>
        <v>0.54170678373410519</v>
      </c>
      <c r="BW101" s="3">
        <f>+'Indice PondENGHO'!BV99/'Indice PondENGHO'!BV87-1</f>
        <v>0.86457179895751746</v>
      </c>
      <c r="BX101" s="3">
        <f>+'Indice PondENGHO'!BW99/'Indice PondENGHO'!BW87-1</f>
        <v>0.89204991310890946</v>
      </c>
      <c r="BY101" s="3">
        <f>+'Indice PondENGHO'!BX99/'Indice PondENGHO'!BX87-1</f>
        <v>1.3442751199753937</v>
      </c>
      <c r="BZ101" s="3">
        <f>+'Indice PondENGHO'!BY99/'Indice PondENGHO'!BY87-1</f>
        <v>0.7377351822902436</v>
      </c>
      <c r="CA101" s="3">
        <f>+'Indice PondENGHO'!BZ99/'Indice PondENGHO'!BZ87-1</f>
        <v>1.6897602006964894</v>
      </c>
      <c r="CB101" s="3">
        <f>+'Indice PondENGHO'!CA99/'Indice PondENGHO'!CA87-1</f>
        <v>0.99760051399853289</v>
      </c>
      <c r="CC101" s="11">
        <f>+'Indice PondENGHO'!CB99/'Indice PondENGHO'!CB87-1</f>
        <v>0.74533706055802051</v>
      </c>
      <c r="CD101" s="3">
        <f>+'Indice PondENGHO'!CC99/'Indice PondENGHO'!CC87-1</f>
        <v>0.84610379694730486</v>
      </c>
      <c r="CE101" s="3">
        <f>+'Indice PondENGHO'!CD99/'Indice PondENGHO'!CD87-1</f>
        <v>0.84610358562635901</v>
      </c>
      <c r="CF101" s="3">
        <f>+'[3]Infla Interanual PondENGHO'!CD101</f>
        <v>0.84470076792174931</v>
      </c>
      <c r="CI101" s="72">
        <f t="shared" ref="CI101" si="152">+BM101-BQ101</f>
        <v>-7.4986313543603744E-2</v>
      </c>
      <c r="CJ101" s="72">
        <f t="shared" si="3"/>
        <v>0</v>
      </c>
      <c r="CK101" s="72">
        <f t="shared" si="9"/>
        <v>-7.4986313543603744E-2</v>
      </c>
    </row>
    <row r="102" spans="1:89" x14ac:dyDescent="0.25">
      <c r="A102" s="2">
        <f t="shared" ref="A102" si="153">+DATE(C102,B102,1)</f>
        <v>45689</v>
      </c>
      <c r="B102" s="1">
        <f t="shared" si="24"/>
        <v>2</v>
      </c>
      <c r="C102" s="1">
        <f t="shared" ref="C102" si="154">+IF(B102=1,C101+1,C101)</f>
        <v>2025</v>
      </c>
      <c r="D102" s="10">
        <f>+'Indice PondENGHO'!D100/'Indice PondENGHO'!D88-1</f>
        <v>0.50927664888190627</v>
      </c>
      <c r="E102" s="3">
        <f>+'Indice PondENGHO'!E100/'Indice PondENGHO'!E88-1</f>
        <v>0.63104331930570012</v>
      </c>
      <c r="F102" s="3">
        <f>+'Indice PondENGHO'!F100/'Indice PondENGHO'!F88-1</f>
        <v>0.53460342983482523</v>
      </c>
      <c r="G102" s="3">
        <f>+'Indice PondENGHO'!G100/'Indice PondENGHO'!G88-1</f>
        <v>1.7512354191897432</v>
      </c>
      <c r="H102" s="3">
        <f>+'Indice PondENGHO'!H100/'Indice PondENGHO'!H88-1</f>
        <v>0.41095395944683677</v>
      </c>
      <c r="I102" s="3">
        <f>+'Indice PondENGHO'!I100/'Indice PondENGHO'!I88-1</f>
        <v>0.66028700433450171</v>
      </c>
      <c r="J102" s="3">
        <f>+'Indice PondENGHO'!J100/'Indice PondENGHO'!J88-1</f>
        <v>0.60662291306085403</v>
      </c>
      <c r="K102" s="3">
        <f>+'Indice PondENGHO'!K100/'Indice PondENGHO'!K88-1</f>
        <v>0.91350725548033984</v>
      </c>
      <c r="L102" s="3">
        <f>+'Indice PondENGHO'!L100/'Indice PondENGHO'!L88-1</f>
        <v>0.64586650742735108</v>
      </c>
      <c r="M102" s="3">
        <f>+'Indice PondENGHO'!M100/'Indice PondENGHO'!M88-1</f>
        <v>1.5300626867850213</v>
      </c>
      <c r="N102" s="3">
        <f>+'Indice PondENGHO'!N100/'Indice PondENGHO'!N88-1</f>
        <v>0.82438660641460659</v>
      </c>
      <c r="O102" s="11">
        <f>+'Indice PondENGHO'!O100/'Indice PondENGHO'!O88-1</f>
        <v>0.52129005400497674</v>
      </c>
      <c r="P102" s="10">
        <f>+'Indice PondENGHO'!P100/'Indice PondENGHO'!P88-1</f>
        <v>0.51471714785558276</v>
      </c>
      <c r="Q102" s="3">
        <f>+'Indice PondENGHO'!Q100/'Indice PondENGHO'!Q88-1</f>
        <v>0.64033148371890469</v>
      </c>
      <c r="R102" s="3">
        <f>+'Indice PondENGHO'!R100/'Indice PondENGHO'!R88-1</f>
        <v>0.5342777745468914</v>
      </c>
      <c r="S102" s="3">
        <f>+'Indice PondENGHO'!S100/'Indice PondENGHO'!S88-1</f>
        <v>1.7458036189410486</v>
      </c>
      <c r="T102" s="3">
        <f>+'Indice PondENGHO'!T100/'Indice PondENGHO'!T88-1</f>
        <v>0.41113188957534641</v>
      </c>
      <c r="U102" s="3">
        <f>+'Indice PondENGHO'!U100/'Indice PondENGHO'!U88-1</f>
        <v>0.66472031042161084</v>
      </c>
      <c r="V102" s="3">
        <f>+'Indice PondENGHO'!V100/'Indice PondENGHO'!V88-1</f>
        <v>0.59920046975499197</v>
      </c>
      <c r="W102" s="3">
        <f>+'Indice PondENGHO'!W100/'Indice PondENGHO'!W88-1</f>
        <v>0.91814095198150225</v>
      </c>
      <c r="X102" s="3">
        <f>+'Indice PondENGHO'!X100/'Indice PondENGHO'!X88-1</f>
        <v>0.64623140123006828</v>
      </c>
      <c r="Y102" s="3">
        <f>+'Indice PondENGHO'!Y100/'Indice PondENGHO'!Y88-1</f>
        <v>1.471124971320203</v>
      </c>
      <c r="Z102" s="3">
        <f>+'Indice PondENGHO'!Z100/'Indice PondENGHO'!Z88-1</f>
        <v>0.82746517039135892</v>
      </c>
      <c r="AA102" s="11">
        <f>+'Indice PondENGHO'!AA100/'Indice PondENGHO'!AA88-1</f>
        <v>0.53301899501036232</v>
      </c>
      <c r="AB102" s="10">
        <f>+'Indice PondENGHO'!AB100/'Indice PondENGHO'!AB88-1</f>
        <v>0.51895387473014076</v>
      </c>
      <c r="AC102" s="3">
        <f>+'Indice PondENGHO'!AC100/'Indice PondENGHO'!AC88-1</f>
        <v>0.63800561853345239</v>
      </c>
      <c r="AD102" s="3">
        <f>+'Indice PondENGHO'!AD100/'Indice PondENGHO'!AD88-1</f>
        <v>0.53492377029866245</v>
      </c>
      <c r="AE102" s="3">
        <f>+'Indice PondENGHO'!AE100/'Indice PondENGHO'!AE88-1</f>
        <v>1.7501200184639951</v>
      </c>
      <c r="AF102" s="3">
        <f>+'Indice PondENGHO'!AF100/'Indice PondENGHO'!AF88-1</f>
        <v>0.41338286725999351</v>
      </c>
      <c r="AG102" s="3">
        <f>+'Indice PondENGHO'!AG100/'Indice PondENGHO'!AG88-1</f>
        <v>0.66828577073332829</v>
      </c>
      <c r="AH102" s="3">
        <f>+'Indice PondENGHO'!AH100/'Indice PondENGHO'!AH88-1</f>
        <v>0.59469289613612974</v>
      </c>
      <c r="AI102" s="3">
        <f>+'Indice PondENGHO'!AI100/'Indice PondENGHO'!AI88-1</f>
        <v>0.91982268161589964</v>
      </c>
      <c r="AJ102" s="3">
        <f>+'Indice PondENGHO'!AJ100/'Indice PondENGHO'!AJ88-1</f>
        <v>0.64627439188627966</v>
      </c>
      <c r="AK102" s="3">
        <f>+'Indice PondENGHO'!AK100/'Indice PondENGHO'!AK88-1</f>
        <v>1.4659480357382111</v>
      </c>
      <c r="AL102" s="3">
        <f>+'Indice PondENGHO'!AL100/'Indice PondENGHO'!AL88-1</f>
        <v>0.83514204994667307</v>
      </c>
      <c r="AM102" s="11">
        <f>+'Indice PondENGHO'!AM100/'Indice PondENGHO'!AM88-1</f>
        <v>0.53842722638879414</v>
      </c>
      <c r="AN102" s="10">
        <f>+'Indice PondENGHO'!AN100/'Indice PondENGHO'!AN88-1</f>
        <v>0.52233082382633844</v>
      </c>
      <c r="AO102" s="3">
        <f>+'Indice PondENGHO'!AO100/'Indice PondENGHO'!AO88-1</f>
        <v>0.64111551277837919</v>
      </c>
      <c r="AP102" s="3">
        <f>+'Indice PondENGHO'!AP100/'Indice PondENGHO'!AP88-1</f>
        <v>0.53487650523910246</v>
      </c>
      <c r="AQ102" s="3">
        <f>+'Indice PondENGHO'!AQ100/'Indice PondENGHO'!AQ88-1</f>
        <v>1.7520958258050703</v>
      </c>
      <c r="AR102" s="3">
        <f>+'Indice PondENGHO'!AR100/'Indice PondENGHO'!AR88-1</f>
        <v>0.41343156246890844</v>
      </c>
      <c r="AS102" s="3">
        <f>+'Indice PondENGHO'!AS100/'Indice PondENGHO'!AS88-1</f>
        <v>0.67529036098991457</v>
      </c>
      <c r="AT102" s="3">
        <f>+'Indice PondENGHO'!AT100/'Indice PondENGHO'!AT88-1</f>
        <v>0.59005467828244051</v>
      </c>
      <c r="AU102" s="3">
        <f>+'Indice PondENGHO'!AU100/'Indice PondENGHO'!AU88-1</f>
        <v>0.9231125680549519</v>
      </c>
      <c r="AV102" s="3">
        <f>+'Indice PondENGHO'!AV100/'Indice PondENGHO'!AV88-1</f>
        <v>0.64686186657979006</v>
      </c>
      <c r="AW102" s="3">
        <f>+'Indice PondENGHO'!AW100/'Indice PondENGHO'!AW88-1</f>
        <v>1.4777022665791772</v>
      </c>
      <c r="AX102" s="3">
        <f>+'Indice PondENGHO'!AX100/'Indice PondENGHO'!AX88-1</f>
        <v>0.84132266582435977</v>
      </c>
      <c r="AY102" s="11">
        <f>+'Indice PondENGHO'!AY100/'Indice PondENGHO'!AY88-1</f>
        <v>0.54165479965256069</v>
      </c>
      <c r="AZ102" s="10">
        <f>+'Indice PondENGHO'!AZ100/'Indice PondENGHO'!AZ88-1</f>
        <v>0.52606120509137799</v>
      </c>
      <c r="BA102" s="3">
        <f>+'Indice PondENGHO'!BA100/'Indice PondENGHO'!BA88-1</f>
        <v>0.64814338772781754</v>
      </c>
      <c r="BB102" s="3">
        <f>+'Indice PondENGHO'!BB100/'Indice PondENGHO'!BB88-1</f>
        <v>0.53473275363468686</v>
      </c>
      <c r="BC102" s="3">
        <f>+'Indice PondENGHO'!BC100/'Indice PondENGHO'!BC88-1</f>
        <v>1.7461957900344047</v>
      </c>
      <c r="BD102" s="3">
        <f>+'Indice PondENGHO'!BD100/'Indice PondENGHO'!BD88-1</f>
        <v>0.41090431309152931</v>
      </c>
      <c r="BE102" s="3">
        <f>+'Indice PondENGHO'!BE100/'Indice PondENGHO'!BE88-1</f>
        <v>0.68236363823071233</v>
      </c>
      <c r="BF102" s="3">
        <f>+'Indice PondENGHO'!BF100/'Indice PondENGHO'!BF88-1</f>
        <v>0.5860789700622242</v>
      </c>
      <c r="BG102" s="3">
        <f>+'Indice PondENGHO'!BG100/'Indice PondENGHO'!BG88-1</f>
        <v>0.92731605856441135</v>
      </c>
      <c r="BH102" s="3">
        <f>+'Indice PondENGHO'!BH100/'Indice PondENGHO'!BH88-1</f>
        <v>0.64984963458465406</v>
      </c>
      <c r="BI102" s="3">
        <f>+'Indice PondENGHO'!BI100/'Indice PondENGHO'!BI88-1</f>
        <v>1.4334678775129501</v>
      </c>
      <c r="BJ102" s="3">
        <f>+'Indice PondENGHO'!BJ100/'Indice PondENGHO'!BJ88-1</f>
        <v>0.84636332249201418</v>
      </c>
      <c r="BK102" s="11">
        <f>+'Indice PondENGHO'!BK100/'Indice PondENGHO'!BK88-1</f>
        <v>0.54863215488418149</v>
      </c>
      <c r="BL102" s="2">
        <f t="shared" ref="BL102" si="155">+A102</f>
        <v>45689</v>
      </c>
      <c r="BM102" s="3">
        <f>+'Indice PondENGHO'!BL100/'Indice PondENGHO'!BL88-1</f>
        <v>0.63951271503888729</v>
      </c>
      <c r="BN102" s="3">
        <f>+'Indice PondENGHO'!BM100/'Indice PondENGHO'!BM88-1</f>
        <v>0.65936467462824244</v>
      </c>
      <c r="BO102" s="3">
        <f>+'Indice PondENGHO'!BN100/'Indice PondENGHO'!BN88-1</f>
        <v>0.6676172543611314</v>
      </c>
      <c r="BP102" s="3">
        <f>+'Indice PondENGHO'!BO100/'Indice PondENGHO'!BO88-1</f>
        <v>0.6742972393260851</v>
      </c>
      <c r="BQ102" s="3">
        <f>+'Indice PondENGHO'!BP100/'Indice PondENGHO'!BP88-1</f>
        <v>0.68910165328483419</v>
      </c>
      <c r="BR102" s="10">
        <f>+'Indice PondENGHO'!BQ100/'Indice PondENGHO'!BQ88-1</f>
        <v>0.51873015759883501</v>
      </c>
      <c r="BS102" s="3">
        <f>+'Indice PondENGHO'!BR100/'Indice PondENGHO'!BR88-1</f>
        <v>0.64121915925989592</v>
      </c>
      <c r="BT102" s="3">
        <f>+'Indice PondENGHO'!BS100/'Indice PondENGHO'!BS88-1</f>
        <v>0.53470781246081289</v>
      </c>
      <c r="BU102" s="3">
        <f>+'Indice PondENGHO'!BT100/'Indice PondENGHO'!BT88-1</f>
        <v>1.7487167876714018</v>
      </c>
      <c r="BV102" s="3">
        <f>+'Indice PondENGHO'!BU100/'Indice PondENGHO'!BU88-1</f>
        <v>0.41186117585208848</v>
      </c>
      <c r="BW102" s="3">
        <f>+'Indice PondENGHO'!BV100/'Indice PondENGHO'!BV88-1</f>
        <v>0.67452744141045029</v>
      </c>
      <c r="BX102" s="3">
        <f>+'Indice PondENGHO'!BW100/'Indice PondENGHO'!BW88-1</f>
        <v>0.59213196549502256</v>
      </c>
      <c r="BY102" s="3">
        <f>+'Indice PondENGHO'!BX100/'Indice PondENGHO'!BX88-1</f>
        <v>0.92171801332454728</v>
      </c>
      <c r="BZ102" s="3">
        <f>+'Indice PondENGHO'!BY100/'Indice PondENGHO'!BY88-1</f>
        <v>0.64768496733325165</v>
      </c>
      <c r="CA102" s="3">
        <f>+'Indice PondENGHO'!BZ100/'Indice PondENGHO'!BZ88-1</f>
        <v>1.4599127073883666</v>
      </c>
      <c r="CB102" s="3">
        <f>+'Indice PondENGHO'!CA100/'Indice PondENGHO'!CA88-1</f>
        <v>0.83927938137989999</v>
      </c>
      <c r="CC102" s="11">
        <f>+'Indice PondENGHO'!CB100/'Indice PondENGHO'!CB88-1</f>
        <v>0.54044403820330333</v>
      </c>
      <c r="CD102" s="3">
        <f>+'Indice PondENGHO'!CC100/'Indice PondENGHO'!CC88-1</f>
        <v>0.67120968835210837</v>
      </c>
      <c r="CE102" s="3">
        <f>+'Indice PondENGHO'!CD100/'Indice PondENGHO'!CD88-1</f>
        <v>0.67120968835210837</v>
      </c>
      <c r="CF102" s="3">
        <f>+'[3]Infla Interanual PondENGHO'!CD102</f>
        <v>0.66962213100543511</v>
      </c>
      <c r="CI102" s="72">
        <f t="shared" ref="CI102" si="156">+BM102-BQ102</f>
        <v>-4.9588938245946901E-2</v>
      </c>
      <c r="CJ102" s="72">
        <f t="shared" si="3"/>
        <v>0</v>
      </c>
      <c r="CK102" s="72">
        <f t="shared" si="9"/>
        <v>-4.9588938245946901E-2</v>
      </c>
    </row>
  </sheetData>
  <mergeCells count="5">
    <mergeCell ref="D1:O1"/>
    <mergeCell ref="P1:AA1"/>
    <mergeCell ref="AB1:AM1"/>
    <mergeCell ref="AN1:AY1"/>
    <mergeCell ref="AZ1:BK1"/>
  </mergeCells>
  <conditionalFormatting sqref="BM65:BQ65">
    <cfRule type="colorScale" priority="4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66:BQ66">
    <cfRule type="colorScale" priority="5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67:BQ67">
    <cfRule type="colorScale" priority="5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68:BQ68">
    <cfRule type="colorScale" priority="5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69:BQ69">
    <cfRule type="colorScale" priority="6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70:BQ70">
    <cfRule type="colorScale" priority="6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71:BQ71">
    <cfRule type="colorScale" priority="6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72:BQ72">
    <cfRule type="colorScale" priority="6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73:BQ73">
    <cfRule type="colorScale" priority="6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74:BQ74">
    <cfRule type="colorScale" priority="6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75:BQ75">
    <cfRule type="colorScale" priority="6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76:BQ76">
    <cfRule type="colorScale" priority="4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77:BQ80">
    <cfRule type="colorScale" priority="6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81:BQ81">
    <cfRule type="colorScale" priority="4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82:BQ83">
    <cfRule type="colorScale" priority="4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84:BQ84">
    <cfRule type="colorScale" priority="3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85:BQ85">
    <cfRule type="colorScale" priority="3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86:BQ86">
    <cfRule type="colorScale" priority="3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87:BQ87">
    <cfRule type="colorScale" priority="3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88:BQ88">
    <cfRule type="colorScale" priority="3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89:BQ89">
    <cfRule type="colorScale" priority="2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90:BQ90">
    <cfRule type="colorScale" priority="2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91:BQ91">
    <cfRule type="colorScale" priority="2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92:BQ92">
    <cfRule type="colorScale" priority="2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93:BQ93">
    <cfRule type="colorScale" priority="2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94:BQ94">
    <cfRule type="colorScale" priority="1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95:BQ95">
    <cfRule type="colorScale" priority="1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96:BQ96">
    <cfRule type="colorScale" priority="1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97:BQ97">
    <cfRule type="colorScale" priority="1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98:BQ98">
    <cfRule type="colorScale" priority="1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99:BQ99">
    <cfRule type="colorScale" priority="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100:BQ100"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101:BQ101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102:BQ102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65:CC65">
    <cfRule type="colorScale" priority="4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66:CC66">
    <cfRule type="colorScale" priority="4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67:CC67">
    <cfRule type="colorScale" priority="4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68:CC68">
    <cfRule type="colorScale" priority="4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69:CC69">
    <cfRule type="colorScale" priority="4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70:CC70">
    <cfRule type="colorScale" priority="5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71:CC71">
    <cfRule type="colorScale" priority="5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72:CC72">
    <cfRule type="colorScale" priority="5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73:CC73">
    <cfRule type="colorScale" priority="5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74:CC74">
    <cfRule type="colorScale" priority="5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75:CC75">
    <cfRule type="colorScale" priority="5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76:CC80">
    <cfRule type="colorScale" priority="5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81:CC81">
    <cfRule type="colorScale" priority="4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82:CC83">
    <cfRule type="colorScale" priority="3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84:CC84">
    <cfRule type="colorScale" priority="3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85:CC85">
    <cfRule type="colorScale" priority="3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86:CC86">
    <cfRule type="colorScale" priority="3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87:CC87">
    <cfRule type="colorScale" priority="3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88:CC88">
    <cfRule type="colorScale" priority="2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89:CC89">
    <cfRule type="colorScale" priority="2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90:CC90">
    <cfRule type="colorScale" priority="2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91:CC91">
    <cfRule type="colorScale" priority="2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92:CC92">
    <cfRule type="colorScale" priority="2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93:CC93">
    <cfRule type="colorScale" priority="1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94:CC94">
    <cfRule type="colorScale" priority="1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95:CC95">
    <cfRule type="colorScale" priority="1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96:CC96">
    <cfRule type="colorScale" priority="1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97:CC97">
    <cfRule type="colorScale" priority="1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98:CC98">
    <cfRule type="colorScale" priority="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99:CC99">
    <cfRule type="colorScale" priority="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100:CC100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101:CC101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102:CC102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C3609-8CE6-459D-85EC-BE28DB4262FC}">
  <sheetPr>
    <tabColor theme="9" tint="0.39997558519241921"/>
  </sheetPr>
  <dimension ref="A1:ER103"/>
  <sheetViews>
    <sheetView zoomScale="120" zoomScaleNormal="115" workbookViewId="0">
      <pane xSplit="3" ySplit="2" topLeftCell="DN87" activePane="bottomRight" state="frozen"/>
      <selection pane="topRight" activeCell="D1" sqref="D1"/>
      <selection pane="bottomLeft" activeCell="A3" sqref="A3"/>
      <selection pane="bottomRight" activeCell="EF128" sqref="EF128"/>
    </sheetView>
  </sheetViews>
  <sheetFormatPr baseColWidth="10" defaultColWidth="8" defaultRowHeight="12.75" x14ac:dyDescent="0.2"/>
  <cols>
    <col min="1" max="58" width="8" style="53"/>
    <col min="59" max="87" width="8" style="53" hidden="1" customWidth="1"/>
    <col min="88" max="100" width="8" style="53"/>
    <col min="101" max="101" width="6.5703125" style="53" bestFit="1" customWidth="1"/>
    <col min="102" max="118" width="6.5703125" style="53" customWidth="1"/>
    <col min="119" max="138" width="8" style="53"/>
    <col min="139" max="139" width="11.140625" style="53" bestFit="1" customWidth="1"/>
    <col min="140" max="16384" width="8" style="53"/>
  </cols>
  <sheetData>
    <row r="1" spans="1:135" ht="13.5" thickBot="1" x14ac:dyDescent="0.25">
      <c r="D1" s="53">
        <v>0.12213077797204581</v>
      </c>
      <c r="E1" s="53">
        <v>0.15522292106174912</v>
      </c>
      <c r="F1" s="53">
        <v>0.17671654683960294</v>
      </c>
      <c r="G1" s="53">
        <v>0.22275586925395036</v>
      </c>
      <c r="H1" s="53">
        <v>0.32317388487265175</v>
      </c>
      <c r="K1" s="54" t="s">
        <v>132</v>
      </c>
      <c r="S1" s="54">
        <v>34.475013732910156</v>
      </c>
      <c r="T1" s="53">
        <v>27.694015502929688</v>
      </c>
      <c r="U1" s="53">
        <v>25.375776290893555</v>
      </c>
      <c r="V1" s="53">
        <v>21.080661773681641</v>
      </c>
      <c r="W1" s="53">
        <v>15.698500633239746</v>
      </c>
      <c r="Y1" s="54" t="s">
        <v>133</v>
      </c>
      <c r="AE1" s="62">
        <v>34.475013732910156</v>
      </c>
      <c r="AF1" s="63">
        <v>2.2236170768737793</v>
      </c>
      <c r="AG1" s="63">
        <v>7.9922947883605957</v>
      </c>
      <c r="AH1" s="63">
        <v>14.191224098205566</v>
      </c>
      <c r="AI1" s="63">
        <v>4.1193418502807617</v>
      </c>
      <c r="AJ1" s="63">
        <v>4.1856107711791992</v>
      </c>
      <c r="AK1" s="63">
        <v>10.388893127441406</v>
      </c>
      <c r="AL1" s="63">
        <v>5.0157270431518555</v>
      </c>
      <c r="AM1" s="63">
        <v>7.702176570892334</v>
      </c>
      <c r="AN1" s="63">
        <v>1.6482053995132446</v>
      </c>
      <c r="AO1" s="63">
        <v>4.388763427734375</v>
      </c>
      <c r="AP1" s="64">
        <v>3.6691303253173828</v>
      </c>
      <c r="AQ1" s="55"/>
      <c r="AS1" s="56">
        <v>15.698500633239746</v>
      </c>
      <c r="AT1" s="57">
        <v>1.8403748273849487</v>
      </c>
      <c r="AU1" s="57">
        <v>5.9696140289306641</v>
      </c>
      <c r="AV1" s="57">
        <v>14.619551658630371</v>
      </c>
      <c r="AW1" s="57">
        <v>6.9953794479370117</v>
      </c>
      <c r="AX1" s="57">
        <v>7.9965476989746094</v>
      </c>
      <c r="AY1" s="57">
        <v>15.644683837890625</v>
      </c>
      <c r="AZ1" s="57">
        <v>4.5556302070617676</v>
      </c>
      <c r="BA1" s="57">
        <v>9.7462596893310547</v>
      </c>
      <c r="BB1" s="57">
        <v>3.7638986110687256</v>
      </c>
      <c r="BC1" s="57">
        <v>8.1615171432495117</v>
      </c>
      <c r="BD1" s="58">
        <v>5.0080423355102539</v>
      </c>
      <c r="BG1" s="53" t="s">
        <v>134</v>
      </c>
      <c r="BV1" s="53" t="s">
        <v>135</v>
      </c>
      <c r="CK1" s="114" t="s">
        <v>134</v>
      </c>
      <c r="CL1" s="114"/>
      <c r="CM1" s="114"/>
      <c r="CN1" s="114"/>
      <c r="CO1" s="114"/>
      <c r="CP1" s="114"/>
      <c r="CQ1" s="114"/>
      <c r="CR1" s="114"/>
      <c r="CS1" s="114"/>
      <c r="CT1" s="114"/>
      <c r="CU1" s="114"/>
      <c r="CV1" s="114"/>
      <c r="CZ1" s="114" t="s">
        <v>135</v>
      </c>
      <c r="DA1" s="114"/>
      <c r="DB1" s="114"/>
      <c r="DC1" s="114"/>
      <c r="DD1" s="114"/>
      <c r="DE1" s="114"/>
      <c r="DF1" s="114"/>
      <c r="DG1" s="114"/>
      <c r="DH1" s="114"/>
      <c r="DI1" s="114"/>
      <c r="DJ1" s="114"/>
      <c r="DK1" s="114"/>
      <c r="DP1" s="114" t="s">
        <v>148</v>
      </c>
      <c r="DQ1" s="114"/>
      <c r="DR1" s="114"/>
      <c r="DS1" s="114"/>
      <c r="DT1" s="114"/>
      <c r="DU1" s="114"/>
      <c r="DV1" s="114"/>
      <c r="DW1" s="114"/>
      <c r="DX1" s="114"/>
      <c r="DY1" s="114"/>
      <c r="DZ1" s="114"/>
      <c r="EA1" s="114"/>
    </row>
    <row r="2" spans="1:135" s="65" customFormat="1" ht="79.5" thickBot="1" x14ac:dyDescent="0.3">
      <c r="A2" s="83" t="str">
        <f>+'Indice PondENGHO'!A1</f>
        <v>Period</v>
      </c>
      <c r="B2" s="83" t="str">
        <f>+'Indice PondENGHO'!B1</f>
        <v>Mes</v>
      </c>
      <c r="C2" s="83" t="str">
        <f>+'Indice PondENGHO'!C1</f>
        <v>Anio</v>
      </c>
      <c r="D2" s="65" t="str">
        <f>+'Indice PondENGHO'!BL1</f>
        <v>ipc_quintil1</v>
      </c>
      <c r="E2" s="65" t="str">
        <f>+'Indice PondENGHO'!BM1</f>
        <v>ipc_quintil2</v>
      </c>
      <c r="F2" s="65" t="str">
        <f>+'Indice PondENGHO'!BN1</f>
        <v>ipc_quintil3</v>
      </c>
      <c r="G2" s="65" t="str">
        <f>+'Indice PondENGHO'!BO1</f>
        <v>ipc_quintil4</v>
      </c>
      <c r="H2" s="65" t="str">
        <f>+'Indice PondENGHO'!BP1</f>
        <v>ipc_quintil5</v>
      </c>
      <c r="I2" s="65" t="str">
        <f>+'Indice PondENGHO'!CD1</f>
        <v>ipc_sum_i</v>
      </c>
      <c r="K2" s="66" t="s">
        <v>82</v>
      </c>
      <c r="L2" s="66" t="s">
        <v>83</v>
      </c>
      <c r="M2" s="66" t="s">
        <v>84</v>
      </c>
      <c r="N2" s="66" t="s">
        <v>85</v>
      </c>
      <c r="O2" s="66" t="s">
        <v>86</v>
      </c>
      <c r="P2" s="67" t="s">
        <v>130</v>
      </c>
      <c r="Q2" s="67" t="s">
        <v>131</v>
      </c>
      <c r="S2" s="65" t="str">
        <f>+'Indice PondENGHO'!D1</f>
        <v>ipc_d1_i1</v>
      </c>
      <c r="T2" s="65" t="str">
        <f>+'Indice PondENGHO'!P1</f>
        <v>ipc_d2_i1</v>
      </c>
      <c r="U2" s="65" t="str">
        <f>+'Indice PondENGHO'!AB1</f>
        <v>ipc_d3_i1</v>
      </c>
      <c r="V2" s="65" t="str">
        <f>+'Indice PondENGHO'!AN1</f>
        <v>ipc_d4_i1</v>
      </c>
      <c r="W2" s="65" t="str">
        <f>+'Indice PondENGHO'!AZ1</f>
        <v>ipc_d5_i1</v>
      </c>
      <c r="Y2" s="66" t="s">
        <v>82</v>
      </c>
      <c r="Z2" s="66" t="s">
        <v>83</v>
      </c>
      <c r="AA2" s="66" t="s">
        <v>84</v>
      </c>
      <c r="AB2" s="66" t="s">
        <v>85</v>
      </c>
      <c r="AC2" s="66" t="s">
        <v>86</v>
      </c>
      <c r="AE2" s="65" t="str">
        <f>+'Indice PondENGHO'!D1</f>
        <v>ipc_d1_i1</v>
      </c>
      <c r="AF2" s="65" t="str">
        <f>+'Indice PondENGHO'!E1</f>
        <v>ipc_d1_i2</v>
      </c>
      <c r="AG2" s="65" t="str">
        <f>+'Indice PondENGHO'!F1</f>
        <v>ipc_d1_i3</v>
      </c>
      <c r="AH2" s="65" t="str">
        <f>+'Indice PondENGHO'!G1</f>
        <v>ipc_d1_i4</v>
      </c>
      <c r="AI2" s="65" t="str">
        <f>+'Indice PondENGHO'!H1</f>
        <v>ipc_d1_i5</v>
      </c>
      <c r="AJ2" s="65" t="str">
        <f>+'Indice PondENGHO'!I1</f>
        <v>ipc_d1_i6</v>
      </c>
      <c r="AK2" s="65" t="str">
        <f>+'Indice PondENGHO'!J1</f>
        <v>ipc_d1_i7</v>
      </c>
      <c r="AL2" s="65" t="str">
        <f>+'Indice PondENGHO'!K1</f>
        <v>ipc_d1_i8</v>
      </c>
      <c r="AM2" s="65" t="str">
        <f>+'Indice PondENGHO'!L1</f>
        <v>ipc_d1_i9</v>
      </c>
      <c r="AN2" s="65" t="str">
        <f>+'Indice PondENGHO'!M1</f>
        <v>ipc_d1_i10</v>
      </c>
      <c r="AO2" s="65" t="str">
        <f>+'Indice PondENGHO'!N1</f>
        <v>ipc_d1_i11</v>
      </c>
      <c r="AP2" s="65" t="str">
        <f>+'Indice PondENGHO'!O1</f>
        <v>ipc_d1_i12</v>
      </c>
      <c r="AQ2" s="65" t="str">
        <f>+D2</f>
        <v>ipc_quintil1</v>
      </c>
      <c r="AS2" s="65" t="str">
        <f>+'Indice PondENGHO'!AZ1</f>
        <v>ipc_d5_i1</v>
      </c>
      <c r="AT2" s="65" t="str">
        <f>+'Indice PondENGHO'!BA1</f>
        <v>ipc_d5_i2</v>
      </c>
      <c r="AU2" s="65" t="str">
        <f>+'Indice PondENGHO'!BB1</f>
        <v>ipc_d5_i3</v>
      </c>
      <c r="AV2" s="65" t="str">
        <f>+'Indice PondENGHO'!BC1</f>
        <v>ipc_d5_i4</v>
      </c>
      <c r="AW2" s="65" t="str">
        <f>+'Indice PondENGHO'!BD1</f>
        <v>ipc_d5_i5</v>
      </c>
      <c r="AX2" s="65" t="str">
        <f>+'Indice PondENGHO'!BE1</f>
        <v>ipc_d5_i6</v>
      </c>
      <c r="AY2" s="65" t="str">
        <f>+'Indice PondENGHO'!BF1</f>
        <v>ipc_d5_i7</v>
      </c>
      <c r="AZ2" s="65" t="str">
        <f>+'Indice PondENGHO'!BG1</f>
        <v>ipc_d5_i8</v>
      </c>
      <c r="BA2" s="65" t="str">
        <f>+'Indice PondENGHO'!BH1</f>
        <v>ipc_d5_i9</v>
      </c>
      <c r="BB2" s="65" t="str">
        <f>+'Indice PondENGHO'!BI1</f>
        <v>ipc_d5_i10</v>
      </c>
      <c r="BC2" s="65" t="str">
        <f>+'Indice PondENGHO'!BJ1</f>
        <v>ipc_d5_i11</v>
      </c>
      <c r="BD2" s="65" t="str">
        <f>+'Indice PondENGHO'!BK1</f>
        <v>ipc_d5_i12</v>
      </c>
      <c r="BE2" s="65" t="str">
        <f>+H2</f>
        <v>ipc_quintil5</v>
      </c>
      <c r="BG2" s="68" t="s">
        <v>88</v>
      </c>
      <c r="BH2" s="69" t="s">
        <v>89</v>
      </c>
      <c r="BI2" s="69" t="s">
        <v>90</v>
      </c>
      <c r="BJ2" s="69" t="s">
        <v>91</v>
      </c>
      <c r="BK2" s="69" t="s">
        <v>92</v>
      </c>
      <c r="BL2" s="69" t="s">
        <v>93</v>
      </c>
      <c r="BM2" s="69" t="s">
        <v>94</v>
      </c>
      <c r="BN2" s="69" t="s">
        <v>95</v>
      </c>
      <c r="BO2" s="69" t="s">
        <v>96</v>
      </c>
      <c r="BP2" s="69" t="s">
        <v>97</v>
      </c>
      <c r="BQ2" s="69" t="s">
        <v>98</v>
      </c>
      <c r="BR2" s="70" t="s">
        <v>99</v>
      </c>
      <c r="BS2" s="71" t="s">
        <v>109</v>
      </c>
      <c r="BT2" s="75"/>
      <c r="BV2" s="68" t="s">
        <v>88</v>
      </c>
      <c r="BW2" s="69" t="s">
        <v>89</v>
      </c>
      <c r="BX2" s="69" t="s">
        <v>90</v>
      </c>
      <c r="BY2" s="69" t="s">
        <v>91</v>
      </c>
      <c r="BZ2" s="69" t="s">
        <v>92</v>
      </c>
      <c r="CA2" s="69" t="s">
        <v>93</v>
      </c>
      <c r="CB2" s="69" t="s">
        <v>94</v>
      </c>
      <c r="CC2" s="69" t="s">
        <v>95</v>
      </c>
      <c r="CD2" s="69" t="s">
        <v>96</v>
      </c>
      <c r="CE2" s="69" t="s">
        <v>97</v>
      </c>
      <c r="CF2" s="69" t="s">
        <v>98</v>
      </c>
      <c r="CG2" s="70" t="s">
        <v>99</v>
      </c>
      <c r="CH2" s="76"/>
      <c r="CK2" s="68" t="s">
        <v>88</v>
      </c>
      <c r="CL2" s="69" t="s">
        <v>89</v>
      </c>
      <c r="CM2" s="69" t="s">
        <v>90</v>
      </c>
      <c r="CN2" s="69" t="s">
        <v>91</v>
      </c>
      <c r="CO2" s="69" t="s">
        <v>92</v>
      </c>
      <c r="CP2" s="69" t="s">
        <v>93</v>
      </c>
      <c r="CQ2" s="69" t="s">
        <v>94</v>
      </c>
      <c r="CR2" s="69" t="s">
        <v>95</v>
      </c>
      <c r="CS2" s="69" t="s">
        <v>96</v>
      </c>
      <c r="CT2" s="69" t="s">
        <v>97</v>
      </c>
      <c r="CU2" s="69" t="s">
        <v>98</v>
      </c>
      <c r="CV2" s="70" t="s">
        <v>99</v>
      </c>
      <c r="CZ2" s="68" t="s">
        <v>88</v>
      </c>
      <c r="DA2" s="69" t="s">
        <v>89</v>
      </c>
      <c r="DB2" s="69" t="s">
        <v>90</v>
      </c>
      <c r="DC2" s="69" t="s">
        <v>91</v>
      </c>
      <c r="DD2" s="69" t="s">
        <v>92</v>
      </c>
      <c r="DE2" s="69" t="s">
        <v>93</v>
      </c>
      <c r="DF2" s="69" t="s">
        <v>94</v>
      </c>
      <c r="DG2" s="69" t="s">
        <v>95</v>
      </c>
      <c r="DH2" s="69" t="s">
        <v>96</v>
      </c>
      <c r="DI2" s="69" t="s">
        <v>97</v>
      </c>
      <c r="DJ2" s="69" t="s">
        <v>98</v>
      </c>
      <c r="DK2" s="70" t="s">
        <v>99</v>
      </c>
      <c r="DO2" s="65" t="s">
        <v>149</v>
      </c>
      <c r="DP2" s="68" t="s">
        <v>88</v>
      </c>
      <c r="DQ2" s="69" t="s">
        <v>89</v>
      </c>
      <c r="DR2" s="69" t="s">
        <v>90</v>
      </c>
      <c r="DS2" s="69" t="s">
        <v>91</v>
      </c>
      <c r="DT2" s="69" t="s">
        <v>92</v>
      </c>
      <c r="DU2" s="69" t="s">
        <v>93</v>
      </c>
      <c r="DV2" s="69" t="s">
        <v>94</v>
      </c>
      <c r="DW2" s="69" t="s">
        <v>95</v>
      </c>
      <c r="DX2" s="69" t="s">
        <v>96</v>
      </c>
      <c r="DY2" s="69" t="s">
        <v>97</v>
      </c>
      <c r="DZ2" s="69" t="s">
        <v>98</v>
      </c>
      <c r="EA2" s="70" t="s">
        <v>99</v>
      </c>
      <c r="EB2" s="65" t="s">
        <v>150</v>
      </c>
    </row>
    <row r="3" spans="1:135" x14ac:dyDescent="0.2">
      <c r="A3" s="59">
        <f>+'Indice PondENGHO'!A2</f>
        <v>42705</v>
      </c>
      <c r="B3" s="53">
        <f>+'Indice PondENGHO'!B2</f>
        <v>12</v>
      </c>
      <c r="C3" s="53">
        <f>+'Indice PondENGHO'!C2</f>
        <v>2016</v>
      </c>
      <c r="D3" s="60">
        <f>+'Indice PondENGHO'!BL2</f>
        <v>100</v>
      </c>
      <c r="E3" s="60">
        <f>+'Indice PondENGHO'!BM2</f>
        <v>100</v>
      </c>
      <c r="F3" s="60">
        <f>+'Indice PondENGHO'!BN2</f>
        <v>100</v>
      </c>
      <c r="G3" s="60">
        <f>+'Indice PondENGHO'!BO2</f>
        <v>100</v>
      </c>
      <c r="H3" s="60">
        <f>+'Indice PondENGHO'!BP2</f>
        <v>100</v>
      </c>
      <c r="I3" s="60">
        <f>+'Indice PondENGHO'!CD2</f>
        <v>100</v>
      </c>
      <c r="S3" s="60">
        <f>+'Indice PondENGHO'!D2</f>
        <v>100</v>
      </c>
      <c r="T3" s="60">
        <f>+'Indice PondENGHO'!P2</f>
        <v>100</v>
      </c>
      <c r="U3" s="60">
        <f>+'Indice PondENGHO'!AB2</f>
        <v>100</v>
      </c>
      <c r="V3" s="60">
        <f>+'Indice PondENGHO'!AN2</f>
        <v>100</v>
      </c>
      <c r="W3" s="60">
        <f>+'Indice PondENGHO'!AZ2</f>
        <v>100</v>
      </c>
      <c r="AE3" s="60">
        <f>+'Indice PondENGHO'!D2</f>
        <v>100</v>
      </c>
      <c r="AF3" s="60">
        <f>+'Indice PondENGHO'!E2</f>
        <v>100</v>
      </c>
      <c r="AG3" s="60">
        <f>+'Indice PondENGHO'!F2</f>
        <v>100</v>
      </c>
      <c r="AH3" s="60">
        <f>+'Indice PondENGHO'!G2</f>
        <v>100</v>
      </c>
      <c r="AI3" s="60">
        <f>+'Indice PondENGHO'!H2</f>
        <v>100</v>
      </c>
      <c r="AJ3" s="60">
        <f>+'Indice PondENGHO'!I2</f>
        <v>100</v>
      </c>
      <c r="AK3" s="60">
        <f>+'Indice PondENGHO'!J2</f>
        <v>100</v>
      </c>
      <c r="AL3" s="60">
        <f>+'Indice PondENGHO'!K2</f>
        <v>100</v>
      </c>
      <c r="AM3" s="60">
        <f>+'Indice PondENGHO'!L2</f>
        <v>100</v>
      </c>
      <c r="AN3" s="60">
        <f>+'Indice PondENGHO'!M2</f>
        <v>100</v>
      </c>
      <c r="AO3" s="60">
        <f>+'Indice PondENGHO'!N2</f>
        <v>100</v>
      </c>
      <c r="AP3" s="60">
        <f>+'Indice PondENGHO'!O2</f>
        <v>100</v>
      </c>
      <c r="AQ3" s="60">
        <f t="shared" ref="AQ3:AQ66" si="0">+D3</f>
        <v>100</v>
      </c>
      <c r="AR3" s="60"/>
      <c r="AS3" s="60">
        <f>+'Indice PondENGHO'!AZ2</f>
        <v>100</v>
      </c>
      <c r="AT3" s="60">
        <f>+'Indice PondENGHO'!BA2</f>
        <v>100</v>
      </c>
      <c r="AU3" s="60">
        <f>+'Indice PondENGHO'!BB2</f>
        <v>100</v>
      </c>
      <c r="AV3" s="60">
        <f>+'Indice PondENGHO'!BC2</f>
        <v>100</v>
      </c>
      <c r="AW3" s="60">
        <f>+'Indice PondENGHO'!BD2</f>
        <v>100</v>
      </c>
      <c r="AX3" s="60">
        <f>+'Indice PondENGHO'!BE2</f>
        <v>100</v>
      </c>
      <c r="AY3" s="60">
        <f>+'Indice PondENGHO'!BF2</f>
        <v>100</v>
      </c>
      <c r="AZ3" s="60">
        <f>+'Indice PondENGHO'!BG2</f>
        <v>100</v>
      </c>
      <c r="BA3" s="60">
        <f>+'Indice PondENGHO'!BH2</f>
        <v>100</v>
      </c>
      <c r="BB3" s="60">
        <f>+'Indice PondENGHO'!BI2</f>
        <v>100</v>
      </c>
      <c r="BC3" s="60">
        <f>+'Indice PondENGHO'!BJ2</f>
        <v>100</v>
      </c>
      <c r="BD3" s="60">
        <f>+'Indice PondENGHO'!BK2</f>
        <v>100</v>
      </c>
      <c r="BE3" s="60">
        <f t="shared" ref="BE3:BE66" si="1">+H3</f>
        <v>100</v>
      </c>
      <c r="DO3" s="59">
        <f t="shared" ref="DO3:DO66" si="2">+A3</f>
        <v>42705</v>
      </c>
    </row>
    <row r="4" spans="1:135" x14ac:dyDescent="0.2">
      <c r="A4" s="59">
        <f>+'Indice PondENGHO'!A3</f>
        <v>42736</v>
      </c>
      <c r="B4" s="53">
        <f>+'Indice PondENGHO'!B3</f>
        <v>1</v>
      </c>
      <c r="C4" s="53">
        <f>+'Indice PondENGHO'!C3</f>
        <v>2017</v>
      </c>
      <c r="D4" s="60">
        <f>+'Indice PondENGHO'!BL3</f>
        <v>101.61908721923828</v>
      </c>
      <c r="E4" s="60">
        <f>+'Indice PondENGHO'!BM3</f>
        <v>101.68077850341797</v>
      </c>
      <c r="F4" s="60">
        <f>+'Indice PondENGHO'!BN3</f>
        <v>101.74388122558594</v>
      </c>
      <c r="G4" s="60">
        <f>+'Indice PondENGHO'!BO3</f>
        <v>101.80078125</v>
      </c>
      <c r="H4" s="60">
        <f>+'Indice PondENGHO'!BP3</f>
        <v>101.87610626220703</v>
      </c>
      <c r="I4" s="60">
        <f>+'Indice PondENGHO'!CD3</f>
        <v>101.77423095703125</v>
      </c>
      <c r="K4" s="61"/>
      <c r="L4" s="61"/>
      <c r="M4" s="61"/>
      <c r="N4" s="61"/>
      <c r="O4" s="61"/>
      <c r="P4" s="61"/>
      <c r="Q4" s="61"/>
      <c r="S4" s="60">
        <f>+'Indice PondENGHO'!D3</f>
        <v>100.95684814453125</v>
      </c>
      <c r="T4" s="60">
        <f>+'Indice PondENGHO'!P3</f>
        <v>100.92316436767578</v>
      </c>
      <c r="U4" s="60">
        <f>+'Indice PondENGHO'!AB3</f>
        <v>100.89429473876953</v>
      </c>
      <c r="V4" s="60">
        <f>+'Indice PondENGHO'!AN3</f>
        <v>100.88336181640625</v>
      </c>
      <c r="W4" s="60">
        <f>+'Indice PondENGHO'!AZ3</f>
        <v>100.84565734863281</v>
      </c>
      <c r="Y4" s="61"/>
      <c r="Z4" s="61"/>
      <c r="AA4" s="61"/>
      <c r="AB4" s="61"/>
      <c r="AC4" s="61"/>
      <c r="AE4" s="60">
        <f>+'Indice PondENGHO'!D3</f>
        <v>100.95684814453125</v>
      </c>
      <c r="AF4" s="60">
        <f>+'Indice PondENGHO'!E3</f>
        <v>100.62062072753906</v>
      </c>
      <c r="AG4" s="60">
        <f>+'Indice PondENGHO'!F3</f>
        <v>101.95632934570313</v>
      </c>
      <c r="AH4" s="60">
        <f>+'Indice PondENGHO'!G3</f>
        <v>101.75705718994141</v>
      </c>
      <c r="AI4" s="60">
        <f>+'Indice PondENGHO'!H3</f>
        <v>101.40763854980469</v>
      </c>
      <c r="AJ4" s="60">
        <f>+'Indice PondENGHO'!I3</f>
        <v>102.52864074707031</v>
      </c>
      <c r="AK4" s="60">
        <f>+'Indice PondENGHO'!J3</f>
        <v>102.0775146484375</v>
      </c>
      <c r="AL4" s="60">
        <f>+'Indice PondENGHO'!K3</f>
        <v>102.13018035888672</v>
      </c>
      <c r="AM4" s="60">
        <f>+'Indice PondENGHO'!L3</f>
        <v>102.72676086425781</v>
      </c>
      <c r="AN4" s="60">
        <f>+'Indice PondENGHO'!M3</f>
        <v>102.61689758300781</v>
      </c>
      <c r="AO4" s="60">
        <f>+'Indice PondENGHO'!N3</f>
        <v>102.92615509033203</v>
      </c>
      <c r="AP4" s="60">
        <f>+'Indice PondENGHO'!O3</f>
        <v>101.99767303466797</v>
      </c>
      <c r="AQ4" s="60">
        <f t="shared" si="0"/>
        <v>101.61908721923828</v>
      </c>
      <c r="AR4" s="60"/>
      <c r="AS4" s="60">
        <f>+'Indice PondENGHO'!AZ3</f>
        <v>100.84565734863281</v>
      </c>
      <c r="AT4" s="60">
        <f>+'Indice PondENGHO'!BA3</f>
        <v>100.45668792724609</v>
      </c>
      <c r="AU4" s="60">
        <f>+'Indice PondENGHO'!BB3</f>
        <v>101.89094543457031</v>
      </c>
      <c r="AV4" s="60">
        <f>+'Indice PondENGHO'!BC3</f>
        <v>101.74652099609375</v>
      </c>
      <c r="AW4" s="60">
        <f>+'Indice PondENGHO'!BD3</f>
        <v>101.548583984375</v>
      </c>
      <c r="AX4" s="60">
        <f>+'Indice PondENGHO'!BE3</f>
        <v>102.16879272460938</v>
      </c>
      <c r="AY4" s="60">
        <f>+'Indice PondENGHO'!BF3</f>
        <v>102.10839080810547</v>
      </c>
      <c r="AZ4" s="60">
        <f>+'Indice PondENGHO'!BG3</f>
        <v>102.52231597900391</v>
      </c>
      <c r="BA4" s="60">
        <f>+'Indice PondENGHO'!BH3</f>
        <v>102.39437103271484</v>
      </c>
      <c r="BB4" s="60">
        <f>+'Indice PondENGHO'!BI3</f>
        <v>102.75511932373047</v>
      </c>
      <c r="BC4" s="60">
        <f>+'Indice PondENGHO'!BJ3</f>
        <v>103.05781555175781</v>
      </c>
      <c r="BD4" s="60">
        <f>+'Indice PondENGHO'!BK3</f>
        <v>102.01801300048828</v>
      </c>
      <c r="BE4" s="60">
        <f t="shared" si="1"/>
        <v>101.87610626220703</v>
      </c>
      <c r="BG4" s="61"/>
      <c r="BH4" s="61"/>
      <c r="BI4" s="61"/>
      <c r="BJ4" s="61"/>
      <c r="BK4" s="61"/>
      <c r="BL4" s="61"/>
      <c r="BM4" s="61"/>
      <c r="BN4" s="61"/>
      <c r="BO4" s="61"/>
      <c r="BP4" s="61"/>
      <c r="BQ4" s="61"/>
      <c r="BR4" s="61"/>
      <c r="BV4" s="61"/>
      <c r="BW4" s="61"/>
      <c r="BX4" s="61"/>
      <c r="BY4" s="61"/>
      <c r="BZ4" s="61"/>
      <c r="CA4" s="61"/>
      <c r="CB4" s="61"/>
      <c r="CC4" s="61"/>
      <c r="CD4" s="61"/>
      <c r="CE4" s="61"/>
      <c r="CF4" s="61"/>
      <c r="CG4" s="61"/>
      <c r="CH4" s="61"/>
      <c r="DO4" s="59">
        <f t="shared" si="2"/>
        <v>42736</v>
      </c>
    </row>
    <row r="5" spans="1:135" x14ac:dyDescent="0.2">
      <c r="A5" s="59">
        <f>+'Indice PondENGHO'!A4</f>
        <v>42767</v>
      </c>
      <c r="B5" s="53">
        <f>+'Indice PondENGHO'!B4</f>
        <v>2</v>
      </c>
      <c r="C5" s="53">
        <f>+'Indice PondENGHO'!C4</f>
        <v>2017</v>
      </c>
      <c r="D5" s="60">
        <f>+'Indice PondENGHO'!BL4</f>
        <v>103.73878479003906</v>
      </c>
      <c r="E5" s="60">
        <f>+'Indice PondENGHO'!BM4</f>
        <v>103.92003631591797</v>
      </c>
      <c r="F5" s="60">
        <f>+'Indice PondENGHO'!BN4</f>
        <v>103.98721313476563</v>
      </c>
      <c r="G5" s="60">
        <f>+'Indice PondENGHO'!BO4</f>
        <v>104.07500457763672</v>
      </c>
      <c r="H5" s="60">
        <f>+'Indice PondENGHO'!BP4</f>
        <v>104.28218841552734</v>
      </c>
      <c r="I5" s="60">
        <f>+'Indice PondENGHO'!CD4</f>
        <v>104.06129455566406</v>
      </c>
      <c r="K5" s="61"/>
      <c r="L5" s="61"/>
      <c r="M5" s="61"/>
      <c r="N5" s="61"/>
      <c r="O5" s="61"/>
      <c r="P5" s="61"/>
      <c r="Q5" s="61"/>
      <c r="S5" s="60">
        <f>+'Indice PondENGHO'!D4</f>
        <v>102.4105224609375</v>
      </c>
      <c r="T5" s="60">
        <f>+'Indice PondENGHO'!P4</f>
        <v>102.34606170654297</v>
      </c>
      <c r="U5" s="60">
        <f>+'Indice PondENGHO'!AB4</f>
        <v>102.29216003417969</v>
      </c>
      <c r="V5" s="60">
        <f>+'Indice PondENGHO'!AN4</f>
        <v>102.26416015625</v>
      </c>
      <c r="W5" s="60">
        <f>+'Indice PondENGHO'!AZ4</f>
        <v>102.21628570556641</v>
      </c>
      <c r="Y5" s="61"/>
      <c r="Z5" s="61"/>
      <c r="AA5" s="61"/>
      <c r="AB5" s="61"/>
      <c r="AC5" s="61"/>
      <c r="AE5" s="60">
        <f>+'Indice PondENGHO'!D4</f>
        <v>102.4105224609375</v>
      </c>
      <c r="AF5" s="60">
        <f>+'Indice PondENGHO'!E4</f>
        <v>105.09841156005859</v>
      </c>
      <c r="AG5" s="60">
        <f>+'Indice PondENGHO'!F4</f>
        <v>103.75941467285156</v>
      </c>
      <c r="AH5" s="60">
        <f>+'Indice PondENGHO'!G4</f>
        <v>106.74596405029297</v>
      </c>
      <c r="AI5" s="60">
        <f>+'Indice PondENGHO'!H4</f>
        <v>102.24056243896484</v>
      </c>
      <c r="AJ5" s="60">
        <f>+'Indice PondENGHO'!I4</f>
        <v>105.09429931640625</v>
      </c>
      <c r="AK5" s="60">
        <f>+'Indice PondENGHO'!J4</f>
        <v>104.02630615234375</v>
      </c>
      <c r="AL5" s="60">
        <f>+'Indice PondENGHO'!K4</f>
        <v>105.78511047363281</v>
      </c>
      <c r="AM5" s="60">
        <f>+'Indice PondENGHO'!L4</f>
        <v>104.18731689453125</v>
      </c>
      <c r="AN5" s="60">
        <f>+'Indice PondENGHO'!M4</f>
        <v>107.39218139648438</v>
      </c>
      <c r="AO5" s="60">
        <f>+'Indice PondENGHO'!N4</f>
        <v>104.68140411376953</v>
      </c>
      <c r="AP5" s="60">
        <f>+'Indice PondENGHO'!O4</f>
        <v>103.84928894042969</v>
      </c>
      <c r="AQ5" s="60">
        <f t="shared" si="0"/>
        <v>103.73878479003906</v>
      </c>
      <c r="AR5" s="60"/>
      <c r="AS5" s="60">
        <f>+'Indice PondENGHO'!AZ4</f>
        <v>102.21628570556641</v>
      </c>
      <c r="AT5" s="60">
        <f>+'Indice PondENGHO'!BA4</f>
        <v>105.26210784912109</v>
      </c>
      <c r="AU5" s="60">
        <f>+'Indice PondENGHO'!BB4</f>
        <v>103.90706634521484</v>
      </c>
      <c r="AV5" s="60">
        <f>+'Indice PondENGHO'!BC4</f>
        <v>107.4716796875</v>
      </c>
      <c r="AW5" s="60">
        <f>+'Indice PondENGHO'!BD4</f>
        <v>102.53245544433594</v>
      </c>
      <c r="AX5" s="60">
        <f>+'Indice PondENGHO'!BE4</f>
        <v>105.10300445556641</v>
      </c>
      <c r="AY5" s="60">
        <f>+'Indice PondENGHO'!BF4</f>
        <v>104.03643035888672</v>
      </c>
      <c r="AZ5" s="60">
        <f>+'Indice PondENGHO'!BG4</f>
        <v>106.39570617675781</v>
      </c>
      <c r="BA5" s="60">
        <f>+'Indice PondENGHO'!BH4</f>
        <v>103.98758697509766</v>
      </c>
      <c r="BB5" s="60">
        <f>+'Indice PondENGHO'!BI4</f>
        <v>107.63965606689453</v>
      </c>
      <c r="BC5" s="60">
        <f>+'Indice PondENGHO'!BJ4</f>
        <v>104.81920623779297</v>
      </c>
      <c r="BD5" s="60">
        <f>+'Indice PondENGHO'!BK4</f>
        <v>103.98511505126953</v>
      </c>
      <c r="BE5" s="60">
        <f t="shared" si="1"/>
        <v>104.28218841552734</v>
      </c>
      <c r="BG5" s="61"/>
      <c r="BH5" s="61"/>
      <c r="BI5" s="61"/>
      <c r="BJ5" s="61"/>
      <c r="BK5" s="61"/>
      <c r="BL5" s="61"/>
      <c r="BM5" s="61"/>
      <c r="BN5" s="61"/>
      <c r="BO5" s="61"/>
      <c r="BP5" s="61"/>
      <c r="BQ5" s="61"/>
      <c r="BR5" s="61"/>
      <c r="BV5" s="61"/>
      <c r="BW5" s="61"/>
      <c r="BX5" s="61"/>
      <c r="BY5" s="61"/>
      <c r="BZ5" s="61"/>
      <c r="CA5" s="61"/>
      <c r="CB5" s="61"/>
      <c r="CC5" s="61"/>
      <c r="CD5" s="61"/>
      <c r="CE5" s="61"/>
      <c r="CF5" s="61"/>
      <c r="CG5" s="61"/>
      <c r="CH5" s="61"/>
      <c r="DO5" s="59">
        <f t="shared" si="2"/>
        <v>42767</v>
      </c>
    </row>
    <row r="6" spans="1:135" x14ac:dyDescent="0.2">
      <c r="A6" s="59">
        <f>+'Indice PondENGHO'!A5</f>
        <v>42795</v>
      </c>
      <c r="B6" s="53">
        <f>+'Indice PondENGHO'!B5</f>
        <v>3</v>
      </c>
      <c r="C6" s="53">
        <f>+'Indice PondENGHO'!C5</f>
        <v>2017</v>
      </c>
      <c r="D6" s="60">
        <f>+'Indice PondENGHO'!BL5</f>
        <v>105.64869689941406</v>
      </c>
      <c r="E6" s="60">
        <f>+'Indice PondENGHO'!BM5</f>
        <v>105.74728393554688</v>
      </c>
      <c r="F6" s="60">
        <f>+'Indice PondENGHO'!BN5</f>
        <v>105.75559234619141</v>
      </c>
      <c r="G6" s="60">
        <f>+'Indice PondENGHO'!BO5</f>
        <v>105.78517150878906</v>
      </c>
      <c r="H6" s="60">
        <f>+'Indice PondENGHO'!BP5</f>
        <v>105.88672637939453</v>
      </c>
      <c r="I6" s="60">
        <f>+'Indice PondENGHO'!CD5</f>
        <v>105.79020690917969</v>
      </c>
      <c r="K6" s="61"/>
      <c r="L6" s="61"/>
      <c r="M6" s="61"/>
      <c r="N6" s="61"/>
      <c r="O6" s="61"/>
      <c r="P6" s="61"/>
      <c r="Q6" s="61"/>
      <c r="S6" s="60">
        <f>+'Indice PondENGHO'!D5</f>
        <v>104.03205871582031</v>
      </c>
      <c r="T6" s="60">
        <f>+'Indice PondENGHO'!P5</f>
        <v>104.07159423828125</v>
      </c>
      <c r="U6" s="60">
        <f>+'Indice PondENGHO'!AB5</f>
        <v>104.08123779296875</v>
      </c>
      <c r="V6" s="60">
        <f>+'Indice PondENGHO'!AN5</f>
        <v>104.10099029541016</v>
      </c>
      <c r="W6" s="60">
        <f>+'Indice PondENGHO'!AZ5</f>
        <v>104.17098236083984</v>
      </c>
      <c r="Y6" s="61"/>
      <c r="Z6" s="61"/>
      <c r="AA6" s="61"/>
      <c r="AB6" s="61"/>
      <c r="AC6" s="61"/>
      <c r="AE6" s="60">
        <f>+'Indice PondENGHO'!D5</f>
        <v>104.03205871582031</v>
      </c>
      <c r="AF6" s="60">
        <f>+'Indice PondENGHO'!E5</f>
        <v>106.98245239257813</v>
      </c>
      <c r="AG6" s="60">
        <f>+'Indice PondENGHO'!F5</f>
        <v>105.17575073242188</v>
      </c>
      <c r="AH6" s="60">
        <f>+'Indice PondENGHO'!G5</f>
        <v>111.78063201904297</v>
      </c>
      <c r="AI6" s="60">
        <f>+'Indice PondENGHO'!H5</f>
        <v>103.19927215576172</v>
      </c>
      <c r="AJ6" s="60">
        <f>+'Indice PondENGHO'!I5</f>
        <v>107.26433563232422</v>
      </c>
      <c r="AK6" s="60">
        <f>+'Indice PondENGHO'!J5</f>
        <v>105.27593994140625</v>
      </c>
      <c r="AL6" s="60">
        <f>+'Indice PondENGHO'!K5</f>
        <v>109.44882202148438</v>
      </c>
      <c r="AM6" s="60">
        <f>+'Indice PondENGHO'!L5</f>
        <v>106.35136413574219</v>
      </c>
      <c r="AN6" s="60">
        <f>+'Indice PondENGHO'!M5</f>
        <v>105.30740356445313</v>
      </c>
      <c r="AO6" s="60">
        <f>+'Indice PondENGHO'!N5</f>
        <v>105.87038421630859</v>
      </c>
      <c r="AP6" s="60">
        <f>+'Indice PondENGHO'!O5</f>
        <v>105.8021240234375</v>
      </c>
      <c r="AQ6" s="60">
        <f t="shared" si="0"/>
        <v>105.64869689941406</v>
      </c>
      <c r="AR6" s="60"/>
      <c r="AS6" s="60">
        <f>+'Indice PondENGHO'!AZ5</f>
        <v>104.17098236083984</v>
      </c>
      <c r="AT6" s="60">
        <f>+'Indice PondENGHO'!BA5</f>
        <v>106.92048645019531</v>
      </c>
      <c r="AU6" s="60">
        <f>+'Indice PondENGHO'!BB5</f>
        <v>104.997802734375</v>
      </c>
      <c r="AV6" s="60">
        <f>+'Indice PondENGHO'!BC5</f>
        <v>110.73004913330078</v>
      </c>
      <c r="AW6" s="60">
        <f>+'Indice PondENGHO'!BD5</f>
        <v>103.31316375732422</v>
      </c>
      <c r="AX6" s="60">
        <f>+'Indice PondENGHO'!BE5</f>
        <v>107.12633514404297</v>
      </c>
      <c r="AY6" s="60">
        <f>+'Indice PondENGHO'!BF5</f>
        <v>105.29332733154297</v>
      </c>
      <c r="AZ6" s="60">
        <f>+'Indice PondENGHO'!BG5</f>
        <v>109.64917755126953</v>
      </c>
      <c r="BA6" s="60">
        <f>+'Indice PondENGHO'!BH5</f>
        <v>106.53427124023438</v>
      </c>
      <c r="BB6" s="60">
        <f>+'Indice PondENGHO'!BI5</f>
        <v>103.19100952148438</v>
      </c>
      <c r="BC6" s="60">
        <f>+'Indice PondENGHO'!BJ5</f>
        <v>105.82743835449219</v>
      </c>
      <c r="BD6" s="60">
        <f>+'Indice PondENGHO'!BK5</f>
        <v>105.826416015625</v>
      </c>
      <c r="BE6" s="60">
        <f t="shared" si="1"/>
        <v>105.88672637939453</v>
      </c>
      <c r="BG6" s="61"/>
      <c r="BH6" s="61"/>
      <c r="BI6" s="61"/>
      <c r="BJ6" s="61"/>
      <c r="BK6" s="61"/>
      <c r="BL6" s="61"/>
      <c r="BM6" s="61"/>
      <c r="BN6" s="61"/>
      <c r="BO6" s="61"/>
      <c r="BP6" s="61"/>
      <c r="BQ6" s="61"/>
      <c r="BR6" s="61"/>
      <c r="BV6" s="61"/>
      <c r="BW6" s="61"/>
      <c r="BX6" s="61"/>
      <c r="BY6" s="61"/>
      <c r="BZ6" s="61"/>
      <c r="CA6" s="61"/>
      <c r="CB6" s="61"/>
      <c r="CC6" s="61"/>
      <c r="CD6" s="61"/>
      <c r="CE6" s="61"/>
      <c r="CF6" s="61"/>
      <c r="CG6" s="61"/>
      <c r="CH6" s="61"/>
      <c r="DO6" s="59">
        <f t="shared" si="2"/>
        <v>42795</v>
      </c>
    </row>
    <row r="7" spans="1:135" x14ac:dyDescent="0.2">
      <c r="A7" s="59">
        <f>+'Indice PondENGHO'!A6</f>
        <v>42826</v>
      </c>
      <c r="B7" s="53">
        <f>+'Indice PondENGHO'!B6</f>
        <v>4</v>
      </c>
      <c r="C7" s="53">
        <f>+'Indice PondENGHO'!C6</f>
        <v>2017</v>
      </c>
      <c r="D7" s="60">
        <f>+'Indice PondENGHO'!BL6</f>
        <v>108.53758239746094</v>
      </c>
      <c r="E7" s="60">
        <f>+'Indice PondENGHO'!BM6</f>
        <v>108.64006805419922</v>
      </c>
      <c r="F7" s="60">
        <f>+'Indice PondENGHO'!BN6</f>
        <v>108.63882446289063</v>
      </c>
      <c r="G7" s="60">
        <f>+'Indice PondENGHO'!BO6</f>
        <v>108.55855560302734</v>
      </c>
      <c r="H7" s="60">
        <f>+'Indice PondENGHO'!BP6</f>
        <v>108.60956573486328</v>
      </c>
      <c r="I7" s="60">
        <f>+'Indice PondENGHO'!CD6</f>
        <v>108.59931182861328</v>
      </c>
      <c r="K7" s="61"/>
      <c r="L7" s="61"/>
      <c r="M7" s="61"/>
      <c r="N7" s="61"/>
      <c r="O7" s="61"/>
      <c r="P7" s="61"/>
      <c r="Q7" s="61"/>
      <c r="S7" s="60">
        <f>+'Indice PondENGHO'!D6</f>
        <v>106.74706268310547</v>
      </c>
      <c r="T7" s="60">
        <f>+'Indice PondENGHO'!P6</f>
        <v>106.77998352050781</v>
      </c>
      <c r="U7" s="60">
        <f>+'Indice PondENGHO'!AB6</f>
        <v>106.77767944335938</v>
      </c>
      <c r="V7" s="60">
        <f>+'Indice PondENGHO'!AN6</f>
        <v>106.78334808349609</v>
      </c>
      <c r="W7" s="60">
        <f>+'Indice PondENGHO'!AZ6</f>
        <v>106.83948516845703</v>
      </c>
      <c r="Y7" s="61"/>
      <c r="Z7" s="61"/>
      <c r="AA7" s="61"/>
      <c r="AB7" s="61"/>
      <c r="AC7" s="61"/>
      <c r="AE7" s="60">
        <f>+'Indice PondENGHO'!D6</f>
        <v>106.74706268310547</v>
      </c>
      <c r="AF7" s="60">
        <f>+'Indice PondENGHO'!E6</f>
        <v>110.34063720703125</v>
      </c>
      <c r="AG7" s="60">
        <f>+'Indice PondENGHO'!F6</f>
        <v>107.36605834960938</v>
      </c>
      <c r="AH7" s="60">
        <f>+'Indice PondENGHO'!G6</f>
        <v>118.5626220703125</v>
      </c>
      <c r="AI7" s="60">
        <f>+'Indice PondENGHO'!H6</f>
        <v>104.70502471923828</v>
      </c>
      <c r="AJ7" s="60">
        <f>+'Indice PondENGHO'!I6</f>
        <v>109.30916595458984</v>
      </c>
      <c r="AK7" s="60">
        <f>+'Indice PondENGHO'!J6</f>
        <v>105.92284393310547</v>
      </c>
      <c r="AL7" s="60">
        <f>+'Indice PondENGHO'!K6</f>
        <v>117.38151550292969</v>
      </c>
      <c r="AM7" s="60">
        <f>+'Indice PondENGHO'!L6</f>
        <v>109.00621032714844</v>
      </c>
      <c r="AN7" s="60">
        <f>+'Indice PondENGHO'!M6</f>
        <v>109.68583679199219</v>
      </c>
      <c r="AO7" s="60">
        <f>+'Indice PondENGHO'!N6</f>
        <v>107.81092834472656</v>
      </c>
      <c r="AP7" s="60">
        <f>+'Indice PondENGHO'!O6</f>
        <v>107.85284423828125</v>
      </c>
      <c r="AQ7" s="60">
        <f t="shared" si="0"/>
        <v>108.53758239746094</v>
      </c>
      <c r="AR7" s="60"/>
      <c r="AS7" s="60">
        <f>+'Indice PondENGHO'!AZ6</f>
        <v>106.83948516845703</v>
      </c>
      <c r="AT7" s="60">
        <f>+'Indice PondENGHO'!BA6</f>
        <v>110.28956604003906</v>
      </c>
      <c r="AU7" s="60">
        <f>+'Indice PondENGHO'!BB6</f>
        <v>107.43051147460938</v>
      </c>
      <c r="AV7" s="60">
        <f>+'Indice PondENGHO'!BC6</f>
        <v>116.94340515136719</v>
      </c>
      <c r="AW7" s="60">
        <f>+'Indice PondENGHO'!BD6</f>
        <v>104.8968505859375</v>
      </c>
      <c r="AX7" s="60">
        <f>+'Indice PondENGHO'!BE6</f>
        <v>108.93474578857422</v>
      </c>
      <c r="AY7" s="60">
        <f>+'Indice PondENGHO'!BF6</f>
        <v>105.9703369140625</v>
      </c>
      <c r="AZ7" s="60">
        <f>+'Indice PondENGHO'!BG6</f>
        <v>117.46279907226563</v>
      </c>
      <c r="BA7" s="60">
        <f>+'Indice PondENGHO'!BH6</f>
        <v>109.42676544189453</v>
      </c>
      <c r="BB7" s="60">
        <f>+'Indice PondENGHO'!BI6</f>
        <v>108.31094360351563</v>
      </c>
      <c r="BC7" s="60">
        <f>+'Indice PondENGHO'!BJ6</f>
        <v>107.91124725341797</v>
      </c>
      <c r="BD7" s="60">
        <f>+'Indice PondENGHO'!BK6</f>
        <v>107.8009033203125</v>
      </c>
      <c r="BE7" s="60">
        <f t="shared" si="1"/>
        <v>108.60956573486328</v>
      </c>
      <c r="BG7" s="61"/>
      <c r="BH7" s="61"/>
      <c r="BI7" s="61"/>
      <c r="BJ7" s="61"/>
      <c r="BK7" s="61"/>
      <c r="BL7" s="61"/>
      <c r="BM7" s="61"/>
      <c r="BN7" s="61"/>
      <c r="BO7" s="61"/>
      <c r="BP7" s="61"/>
      <c r="BQ7" s="61"/>
      <c r="BR7" s="61"/>
      <c r="BV7" s="61"/>
      <c r="BW7" s="61"/>
      <c r="BX7" s="61"/>
      <c r="BY7" s="61"/>
      <c r="BZ7" s="61"/>
      <c r="CA7" s="61"/>
      <c r="CB7" s="61"/>
      <c r="CC7" s="61"/>
      <c r="CD7" s="61"/>
      <c r="CE7" s="61"/>
      <c r="CF7" s="61"/>
      <c r="CG7" s="61"/>
      <c r="CH7" s="61"/>
      <c r="DO7" s="59">
        <f t="shared" si="2"/>
        <v>42826</v>
      </c>
    </row>
    <row r="8" spans="1:135" x14ac:dyDescent="0.2">
      <c r="A8" s="59">
        <f>+'Indice PondENGHO'!A7</f>
        <v>42856</v>
      </c>
      <c r="B8" s="53">
        <f>+'Indice PondENGHO'!B7</f>
        <v>5</v>
      </c>
      <c r="C8" s="53">
        <f>+'Indice PondENGHO'!C7</f>
        <v>2017</v>
      </c>
      <c r="D8" s="60">
        <f>+'Indice PondENGHO'!BL7</f>
        <v>110.56623077392578</v>
      </c>
      <c r="E8" s="60">
        <f>+'Indice PondENGHO'!BM7</f>
        <v>110.59861755371094</v>
      </c>
      <c r="F8" s="60">
        <f>+'Indice PondENGHO'!BN7</f>
        <v>110.55131530761719</v>
      </c>
      <c r="G8" s="60">
        <f>+'Indice PondENGHO'!BO7</f>
        <v>110.41874694824219</v>
      </c>
      <c r="H8" s="60">
        <f>+'Indice PondENGHO'!BP7</f>
        <v>110.44535064697266</v>
      </c>
      <c r="I8" s="60">
        <f>+'Indice PondENGHO'!CD7</f>
        <v>110.49671936035156</v>
      </c>
      <c r="K8" s="61"/>
      <c r="L8" s="61"/>
      <c r="M8" s="61"/>
      <c r="N8" s="61"/>
      <c r="O8" s="61"/>
      <c r="P8" s="61"/>
      <c r="Q8" s="61"/>
      <c r="S8" s="60">
        <f>+'Indice PondENGHO'!D7</f>
        <v>109.09757232666016</v>
      </c>
      <c r="T8" s="60">
        <f>+'Indice PondENGHO'!P7</f>
        <v>109.10128021240234</v>
      </c>
      <c r="U8" s="60">
        <f>+'Indice PondENGHO'!AB7</f>
        <v>109.07940673828125</v>
      </c>
      <c r="V8" s="60">
        <f>+'Indice PondENGHO'!AN7</f>
        <v>109.075927734375</v>
      </c>
      <c r="W8" s="60">
        <f>+'Indice PondENGHO'!AZ7</f>
        <v>109.09492492675781</v>
      </c>
      <c r="Y8" s="61"/>
      <c r="Z8" s="61"/>
      <c r="AA8" s="61"/>
      <c r="AB8" s="61"/>
      <c r="AC8" s="61"/>
      <c r="AE8" s="60">
        <f>+'Indice PondENGHO'!D7</f>
        <v>109.09757232666016</v>
      </c>
      <c r="AF8" s="60">
        <f>+'Indice PondENGHO'!E7</f>
        <v>112.78355407714844</v>
      </c>
      <c r="AG8" s="60">
        <f>+'Indice PondENGHO'!F7</f>
        <v>109.28188323974609</v>
      </c>
      <c r="AH8" s="60">
        <f>+'Indice PondENGHO'!G7</f>
        <v>120.76380157470703</v>
      </c>
      <c r="AI8" s="60">
        <f>+'Indice PondENGHO'!H7</f>
        <v>107.61511993408203</v>
      </c>
      <c r="AJ8" s="60">
        <f>+'Indice PondENGHO'!I7</f>
        <v>111.01935577392578</v>
      </c>
      <c r="AK8" s="60">
        <f>+'Indice PondENGHO'!J7</f>
        <v>106.98415374755859</v>
      </c>
      <c r="AL8" s="60">
        <f>+'Indice PondENGHO'!K7</f>
        <v>118.39276123046875</v>
      </c>
      <c r="AM8" s="60">
        <f>+'Indice PondENGHO'!L7</f>
        <v>110.19150543212891</v>
      </c>
      <c r="AN8" s="60">
        <f>+'Indice PondENGHO'!M7</f>
        <v>112.53749847412109</v>
      </c>
      <c r="AO8" s="60">
        <f>+'Indice PondENGHO'!N7</f>
        <v>109.57762145996094</v>
      </c>
      <c r="AP8" s="60">
        <f>+'Indice PondENGHO'!O7</f>
        <v>109.45314025878906</v>
      </c>
      <c r="AQ8" s="60">
        <f t="shared" si="0"/>
        <v>110.56623077392578</v>
      </c>
      <c r="AR8" s="60"/>
      <c r="AS8" s="60">
        <f>+'Indice PondENGHO'!AZ7</f>
        <v>109.09492492675781</v>
      </c>
      <c r="AT8" s="60">
        <f>+'Indice PondENGHO'!BA7</f>
        <v>112.80734252929688</v>
      </c>
      <c r="AU8" s="60">
        <f>+'Indice PondENGHO'!BB7</f>
        <v>109.23014831542969</v>
      </c>
      <c r="AV8" s="60">
        <f>+'Indice PondENGHO'!BC7</f>
        <v>119.11395263671875</v>
      </c>
      <c r="AW8" s="60">
        <f>+'Indice PondENGHO'!BD7</f>
        <v>107.94695281982422</v>
      </c>
      <c r="AX8" s="60">
        <f>+'Indice PondENGHO'!BE7</f>
        <v>110.56863403320313</v>
      </c>
      <c r="AY8" s="60">
        <f>+'Indice PondENGHO'!BF7</f>
        <v>106.91635131835938</v>
      </c>
      <c r="AZ8" s="60">
        <f>+'Indice PondENGHO'!BG7</f>
        <v>118.20719909667969</v>
      </c>
      <c r="BA8" s="60">
        <f>+'Indice PondENGHO'!BH7</f>
        <v>110.69735717773438</v>
      </c>
      <c r="BB8" s="60">
        <f>+'Indice PondENGHO'!BI7</f>
        <v>111.18198394775391</v>
      </c>
      <c r="BC8" s="60">
        <f>+'Indice PondENGHO'!BJ7</f>
        <v>109.36321258544922</v>
      </c>
      <c r="BD8" s="60">
        <f>+'Indice PondENGHO'!BK7</f>
        <v>109.26390838623047</v>
      </c>
      <c r="BE8" s="60">
        <f t="shared" si="1"/>
        <v>110.44535064697266</v>
      </c>
      <c r="BG8" s="61"/>
      <c r="BH8" s="61"/>
      <c r="BI8" s="61"/>
      <c r="BJ8" s="61"/>
      <c r="BK8" s="61"/>
      <c r="BL8" s="61"/>
      <c r="BM8" s="61"/>
      <c r="BN8" s="61"/>
      <c r="BO8" s="61"/>
      <c r="BP8" s="61"/>
      <c r="BQ8" s="61"/>
      <c r="BR8" s="61"/>
      <c r="BV8" s="61"/>
      <c r="BW8" s="61"/>
      <c r="BX8" s="61"/>
      <c r="BY8" s="61"/>
      <c r="BZ8" s="61"/>
      <c r="CA8" s="61"/>
      <c r="CB8" s="61"/>
      <c r="CC8" s="61"/>
      <c r="CD8" s="61"/>
      <c r="CE8" s="61"/>
      <c r="CF8" s="61"/>
      <c r="CG8" s="61"/>
      <c r="CH8" s="61"/>
      <c r="DO8" s="59">
        <f t="shared" si="2"/>
        <v>42856</v>
      </c>
    </row>
    <row r="9" spans="1:135" x14ac:dyDescent="0.2">
      <c r="A9" s="59">
        <f>+'Indice PondENGHO'!A8</f>
        <v>42887</v>
      </c>
      <c r="B9" s="53">
        <f>+'Indice PondENGHO'!B8</f>
        <v>6</v>
      </c>
      <c r="C9" s="53">
        <f>+'Indice PondENGHO'!C8</f>
        <v>2017</v>
      </c>
      <c r="D9" s="60">
        <f>+'Indice PondENGHO'!BL8</f>
        <v>111.98466491699219</v>
      </c>
      <c r="E9" s="60">
        <f>+'Indice PondENGHO'!BM8</f>
        <v>112.01293182373047</v>
      </c>
      <c r="F9" s="60">
        <f>+'Indice PondENGHO'!BN8</f>
        <v>111.98253631591797</v>
      </c>
      <c r="G9" s="60">
        <f>+'Indice PondENGHO'!BO8</f>
        <v>111.84759521484375</v>
      </c>
      <c r="H9" s="60">
        <f>+'Indice PondENGHO'!BP8</f>
        <v>111.91211700439453</v>
      </c>
      <c r="I9" s="60">
        <f>+'Indice PondENGHO'!CD8</f>
        <v>111.93470764160156</v>
      </c>
      <c r="K9" s="61"/>
      <c r="L9" s="61"/>
      <c r="M9" s="61"/>
      <c r="N9" s="61"/>
      <c r="O9" s="61"/>
      <c r="P9" s="61"/>
      <c r="Q9" s="61"/>
      <c r="S9" s="60">
        <f>+'Indice PondENGHO'!D8</f>
        <v>110.46003723144531</v>
      </c>
      <c r="T9" s="60">
        <f>+'Indice PondENGHO'!P8</f>
        <v>110.44353485107422</v>
      </c>
      <c r="U9" s="60">
        <f>+'Indice PondENGHO'!AB8</f>
        <v>110.41435241699219</v>
      </c>
      <c r="V9" s="60">
        <f>+'Indice PondENGHO'!AN8</f>
        <v>110.41536712646484</v>
      </c>
      <c r="W9" s="60">
        <f>+'Indice PondENGHO'!AZ8</f>
        <v>110.46120452880859</v>
      </c>
      <c r="Y9" s="61"/>
      <c r="Z9" s="61"/>
      <c r="AA9" s="61"/>
      <c r="AB9" s="61"/>
      <c r="AC9" s="61"/>
      <c r="AE9" s="60">
        <f>+'Indice PondENGHO'!D8</f>
        <v>110.46003723144531</v>
      </c>
      <c r="AF9" s="60">
        <f>+'Indice PondENGHO'!E8</f>
        <v>113.96144866943359</v>
      </c>
      <c r="AG9" s="60">
        <f>+'Indice PondENGHO'!F8</f>
        <v>110.41909027099609</v>
      </c>
      <c r="AH9" s="60">
        <f>+'Indice PondENGHO'!G8</f>
        <v>122.76113891601563</v>
      </c>
      <c r="AI9" s="60">
        <f>+'Indice PondENGHO'!H8</f>
        <v>108.64467620849609</v>
      </c>
      <c r="AJ9" s="60">
        <f>+'Indice PondENGHO'!I8</f>
        <v>112.71711730957031</v>
      </c>
      <c r="AK9" s="60">
        <f>+'Indice PondENGHO'!J8</f>
        <v>107.92303466796875</v>
      </c>
      <c r="AL9" s="60">
        <f>+'Indice PondENGHO'!K8</f>
        <v>119.63895416259766</v>
      </c>
      <c r="AM9" s="60">
        <f>+'Indice PondENGHO'!L8</f>
        <v>112.46979522705078</v>
      </c>
      <c r="AN9" s="60">
        <f>+'Indice PondENGHO'!M8</f>
        <v>115.02138519287109</v>
      </c>
      <c r="AO9" s="60">
        <f>+'Indice PondENGHO'!N8</f>
        <v>110.79644012451172</v>
      </c>
      <c r="AP9" s="60">
        <f>+'Indice PondENGHO'!O8</f>
        <v>110.90650939941406</v>
      </c>
      <c r="AQ9" s="60">
        <f t="shared" si="0"/>
        <v>111.98466491699219</v>
      </c>
      <c r="AR9" s="60"/>
      <c r="AS9" s="60">
        <f>+'Indice PondENGHO'!AZ8</f>
        <v>110.46120452880859</v>
      </c>
      <c r="AT9" s="60">
        <f>+'Indice PondENGHO'!BA8</f>
        <v>113.82203674316406</v>
      </c>
      <c r="AU9" s="60">
        <f>+'Indice PondENGHO'!BB8</f>
        <v>110.28856658935547</v>
      </c>
      <c r="AV9" s="60">
        <f>+'Indice PondENGHO'!BC8</f>
        <v>121.30478668212891</v>
      </c>
      <c r="AW9" s="60">
        <f>+'Indice PondENGHO'!BD8</f>
        <v>109.14565277099609</v>
      </c>
      <c r="AX9" s="60">
        <f>+'Indice PondENGHO'!BE8</f>
        <v>112.13619232177734</v>
      </c>
      <c r="AY9" s="60">
        <f>+'Indice PondENGHO'!BF8</f>
        <v>107.61550140380859</v>
      </c>
      <c r="AZ9" s="60">
        <f>+'Indice PondENGHO'!BG8</f>
        <v>119.75714874267578</v>
      </c>
      <c r="BA9" s="60">
        <f>+'Indice PondENGHO'!BH8</f>
        <v>113.01324462890625</v>
      </c>
      <c r="BB9" s="60">
        <f>+'Indice PondENGHO'!BI8</f>
        <v>113.61156463623047</v>
      </c>
      <c r="BC9" s="60">
        <f>+'Indice PondENGHO'!BJ8</f>
        <v>110.90227508544922</v>
      </c>
      <c r="BD9" s="60">
        <f>+'Indice PondENGHO'!BK8</f>
        <v>110.63562774658203</v>
      </c>
      <c r="BE9" s="60">
        <f t="shared" si="1"/>
        <v>111.91211700439453</v>
      </c>
      <c r="BG9" s="61"/>
      <c r="BH9" s="61"/>
      <c r="BI9" s="61"/>
      <c r="BJ9" s="61"/>
      <c r="BK9" s="61"/>
      <c r="BL9" s="61"/>
      <c r="BM9" s="61"/>
      <c r="BN9" s="61"/>
      <c r="BO9" s="61"/>
      <c r="BP9" s="61"/>
      <c r="BQ9" s="61"/>
      <c r="BR9" s="61"/>
      <c r="BV9" s="61"/>
      <c r="BW9" s="61"/>
      <c r="BX9" s="61"/>
      <c r="BY9" s="61"/>
      <c r="BZ9" s="61"/>
      <c r="CA9" s="61"/>
      <c r="CB9" s="61"/>
      <c r="CC9" s="61"/>
      <c r="CD9" s="61"/>
      <c r="CE9" s="61"/>
      <c r="CF9" s="61"/>
      <c r="CG9" s="61"/>
      <c r="CH9" s="61"/>
      <c r="DO9" s="59">
        <f t="shared" si="2"/>
        <v>42887</v>
      </c>
    </row>
    <row r="10" spans="1:135" x14ac:dyDescent="0.2">
      <c r="A10" s="59">
        <f>+'Indice PondENGHO'!A9</f>
        <v>42917</v>
      </c>
      <c r="B10" s="53">
        <f>+'Indice PondENGHO'!B9</f>
        <v>7</v>
      </c>
      <c r="C10" s="53">
        <f>+'Indice PondENGHO'!C9</f>
        <v>2017</v>
      </c>
      <c r="D10" s="60">
        <f>+'Indice PondENGHO'!BL9</f>
        <v>114.13205718994141</v>
      </c>
      <c r="E10" s="60">
        <f>+'Indice PondENGHO'!BM9</f>
        <v>114.23109436035156</v>
      </c>
      <c r="F10" s="60">
        <f>+'Indice PondENGHO'!BN9</f>
        <v>114.26043701171875</v>
      </c>
      <c r="G10" s="60">
        <f>+'Indice PondENGHO'!BO9</f>
        <v>114.14899444580078</v>
      </c>
      <c r="H10" s="60">
        <f>+'Indice PondENGHO'!BP9</f>
        <v>114.28753662109375</v>
      </c>
      <c r="I10" s="60">
        <f>+'Indice PondENGHO'!CD9</f>
        <v>114.22412109375</v>
      </c>
      <c r="K10" s="61"/>
      <c r="L10" s="61"/>
      <c r="M10" s="61"/>
      <c r="N10" s="61"/>
      <c r="O10" s="61"/>
      <c r="P10" s="61"/>
      <c r="Q10" s="61"/>
      <c r="S10" s="60">
        <f>+'Indice PondENGHO'!D9</f>
        <v>112.36148071289063</v>
      </c>
      <c r="T10" s="60">
        <f>+'Indice PondENGHO'!P9</f>
        <v>112.35422515869141</v>
      </c>
      <c r="U10" s="60">
        <f>+'Indice PondENGHO'!AB9</f>
        <v>112.32728576660156</v>
      </c>
      <c r="V10" s="60">
        <f>+'Indice PondENGHO'!AN9</f>
        <v>112.30989074707031</v>
      </c>
      <c r="W10" s="60">
        <f>+'Indice PondENGHO'!AZ9</f>
        <v>112.34126281738281</v>
      </c>
      <c r="Y10" s="61"/>
      <c r="Z10" s="61"/>
      <c r="AA10" s="61"/>
      <c r="AB10" s="61"/>
      <c r="AC10" s="61"/>
      <c r="AE10" s="60">
        <f>+'Indice PondENGHO'!D9</f>
        <v>112.36148071289063</v>
      </c>
      <c r="AF10" s="60">
        <f>+'Indice PondENGHO'!E9</f>
        <v>117.51545715332031</v>
      </c>
      <c r="AG10" s="60">
        <f>+'Indice PondENGHO'!F9</f>
        <v>111.33341217041016</v>
      </c>
      <c r="AH10" s="60">
        <f>+'Indice PondENGHO'!G9</f>
        <v>125.07801055908203</v>
      </c>
      <c r="AI10" s="60">
        <f>+'Indice PondENGHO'!H9</f>
        <v>110.70111083984375</v>
      </c>
      <c r="AJ10" s="60">
        <f>+'Indice PondENGHO'!I9</f>
        <v>116.33429718017578</v>
      </c>
      <c r="AK10" s="60">
        <f>+'Indice PondENGHO'!J9</f>
        <v>110.46901702880859</v>
      </c>
      <c r="AL10" s="60">
        <f>+'Indice PondENGHO'!K9</f>
        <v>121.85523223876953</v>
      </c>
      <c r="AM10" s="60">
        <f>+'Indice PondENGHO'!L9</f>
        <v>115.62946319580078</v>
      </c>
      <c r="AN10" s="60">
        <f>+'Indice PondENGHO'!M9</f>
        <v>117.16191101074219</v>
      </c>
      <c r="AO10" s="60">
        <f>+'Indice PondENGHO'!N9</f>
        <v>113.29505157470703</v>
      </c>
      <c r="AP10" s="60">
        <f>+'Indice PondENGHO'!O9</f>
        <v>112.34674072265625</v>
      </c>
      <c r="AQ10" s="60">
        <f t="shared" si="0"/>
        <v>114.13205718994141</v>
      </c>
      <c r="AR10" s="60"/>
      <c r="AS10" s="60">
        <f>+'Indice PondENGHO'!AZ9</f>
        <v>112.34126281738281</v>
      </c>
      <c r="AT10" s="60">
        <f>+'Indice PondENGHO'!BA9</f>
        <v>117.46575164794922</v>
      </c>
      <c r="AU10" s="60">
        <f>+'Indice PondENGHO'!BB9</f>
        <v>111.26816558837891</v>
      </c>
      <c r="AV10" s="60">
        <f>+'Indice PondENGHO'!BC9</f>
        <v>123.86968231201172</v>
      </c>
      <c r="AW10" s="60">
        <f>+'Indice PondENGHO'!BD9</f>
        <v>111.06087493896484</v>
      </c>
      <c r="AX10" s="60">
        <f>+'Indice PondENGHO'!BE9</f>
        <v>115.95888519287109</v>
      </c>
      <c r="AY10" s="60">
        <f>+'Indice PondENGHO'!BF9</f>
        <v>109.87563323974609</v>
      </c>
      <c r="AZ10" s="60">
        <f>+'Indice PondENGHO'!BG9</f>
        <v>121.58207702636719</v>
      </c>
      <c r="BA10" s="60">
        <f>+'Indice PondENGHO'!BH9</f>
        <v>116.11452484130859</v>
      </c>
      <c r="BB10" s="60">
        <f>+'Indice PondENGHO'!BI9</f>
        <v>115.7061767578125</v>
      </c>
      <c r="BC10" s="60">
        <f>+'Indice PondENGHO'!BJ9</f>
        <v>113.78730773925781</v>
      </c>
      <c r="BD10" s="60">
        <f>+'Indice PondENGHO'!BK9</f>
        <v>112.18100738525391</v>
      </c>
      <c r="BE10" s="60">
        <f t="shared" si="1"/>
        <v>114.28753662109375</v>
      </c>
      <c r="BG10" s="61"/>
      <c r="BH10" s="61"/>
      <c r="BI10" s="61"/>
      <c r="BJ10" s="61"/>
      <c r="BK10" s="61"/>
      <c r="BL10" s="61"/>
      <c r="BM10" s="61"/>
      <c r="BN10" s="61"/>
      <c r="BO10" s="61"/>
      <c r="BP10" s="61"/>
      <c r="BQ10" s="61"/>
      <c r="BR10" s="61"/>
      <c r="BV10" s="61"/>
      <c r="BW10" s="61"/>
      <c r="BX10" s="61"/>
      <c r="BY10" s="61"/>
      <c r="BZ10" s="61"/>
      <c r="CA10" s="61"/>
      <c r="CB10" s="61"/>
      <c r="CC10" s="61"/>
      <c r="CD10" s="61"/>
      <c r="CE10" s="61"/>
      <c r="CF10" s="61"/>
      <c r="CG10" s="61"/>
      <c r="CH10" s="61"/>
      <c r="DO10" s="59">
        <f t="shared" si="2"/>
        <v>42917</v>
      </c>
    </row>
    <row r="11" spans="1:135" x14ac:dyDescent="0.2">
      <c r="A11" s="59">
        <f>+'Indice PondENGHO'!A10</f>
        <v>42948</v>
      </c>
      <c r="B11" s="53">
        <f>+'Indice PondENGHO'!B10</f>
        <v>8</v>
      </c>
      <c r="C11" s="53">
        <f>+'Indice PondENGHO'!C10</f>
        <v>2017</v>
      </c>
      <c r="D11" s="60">
        <f>+'Indice PondENGHO'!BL10</f>
        <v>115.73587036132813</v>
      </c>
      <c r="E11" s="60">
        <f>+'Indice PondENGHO'!BM10</f>
        <v>115.85997772216797</v>
      </c>
      <c r="F11" s="60">
        <f>+'Indice PondENGHO'!BN10</f>
        <v>115.91897583007813</v>
      </c>
      <c r="G11" s="60">
        <f>+'Indice PondENGHO'!BO10</f>
        <v>115.79045104980469</v>
      </c>
      <c r="H11" s="60">
        <f>+'Indice PondENGHO'!BP10</f>
        <v>115.92357635498047</v>
      </c>
      <c r="I11" s="60">
        <f>+'Indice PondENGHO'!CD10</f>
        <v>115.86030578613281</v>
      </c>
      <c r="K11" s="61"/>
      <c r="L11" s="61"/>
      <c r="M11" s="61"/>
      <c r="N11" s="61"/>
      <c r="O11" s="61"/>
      <c r="P11" s="61"/>
      <c r="Q11" s="61"/>
      <c r="S11" s="60">
        <f>+'Indice PondENGHO'!D10</f>
        <v>114.25117492675781</v>
      </c>
      <c r="T11" s="60">
        <f>+'Indice PondENGHO'!P10</f>
        <v>114.33045959472656</v>
      </c>
      <c r="U11" s="60">
        <f>+'Indice PondENGHO'!AB10</f>
        <v>114.37197113037109</v>
      </c>
      <c r="V11" s="60">
        <f>+'Indice PondENGHO'!AN10</f>
        <v>114.38284301757813</v>
      </c>
      <c r="W11" s="60">
        <f>+'Indice PondENGHO'!AZ10</f>
        <v>114.45977020263672</v>
      </c>
      <c r="Y11" s="61"/>
      <c r="Z11" s="61"/>
      <c r="AA11" s="61"/>
      <c r="AB11" s="61"/>
      <c r="AC11" s="61"/>
      <c r="AE11" s="60">
        <f>+'Indice PondENGHO'!D10</f>
        <v>114.25117492675781</v>
      </c>
      <c r="AF11" s="60">
        <f>+'Indice PondENGHO'!E10</f>
        <v>119.68026733398438</v>
      </c>
      <c r="AG11" s="60">
        <f>+'Indice PondENGHO'!F10</f>
        <v>111.40992736816406</v>
      </c>
      <c r="AH11" s="60">
        <f>+'Indice PondENGHO'!G10</f>
        <v>127.60695648193359</v>
      </c>
      <c r="AI11" s="60">
        <f>+'Indice PondENGHO'!H10</f>
        <v>111.37641143798828</v>
      </c>
      <c r="AJ11" s="60">
        <f>+'Indice PondENGHO'!I10</f>
        <v>119.1470947265625</v>
      </c>
      <c r="AK11" s="60">
        <f>+'Indice PondENGHO'!J10</f>
        <v>111.63196563720703</v>
      </c>
      <c r="AL11" s="60">
        <f>+'Indice PondENGHO'!K10</f>
        <v>124.01591491699219</v>
      </c>
      <c r="AM11" s="60">
        <f>+'Indice PondENGHO'!L10</f>
        <v>116.88379669189453</v>
      </c>
      <c r="AN11" s="60">
        <f>+'Indice PondENGHO'!M10</f>
        <v>119.86794281005859</v>
      </c>
      <c r="AO11" s="60">
        <f>+'Indice PondENGHO'!N10</f>
        <v>114.19630432128906</v>
      </c>
      <c r="AP11" s="60">
        <f>+'Indice PondENGHO'!O10</f>
        <v>113.98938751220703</v>
      </c>
      <c r="AQ11" s="60">
        <f t="shared" si="0"/>
        <v>115.73587036132813</v>
      </c>
      <c r="AR11" s="60"/>
      <c r="AS11" s="60">
        <f>+'Indice PondENGHO'!AZ10</f>
        <v>114.45977020263672</v>
      </c>
      <c r="AT11" s="60">
        <f>+'Indice PondENGHO'!BA10</f>
        <v>119.48432922363281</v>
      </c>
      <c r="AU11" s="60">
        <f>+'Indice PondENGHO'!BB10</f>
        <v>111.47580718994141</v>
      </c>
      <c r="AV11" s="60">
        <f>+'Indice PondENGHO'!BC10</f>
        <v>126.69509124755859</v>
      </c>
      <c r="AW11" s="60">
        <f>+'Indice PondENGHO'!BD10</f>
        <v>111.77075958251953</v>
      </c>
      <c r="AX11" s="60">
        <f>+'Indice PondENGHO'!BE10</f>
        <v>118.96599578857422</v>
      </c>
      <c r="AY11" s="60">
        <f>+'Indice PondENGHO'!BF10</f>
        <v>111.10037231445313</v>
      </c>
      <c r="AZ11" s="60">
        <f>+'Indice PondENGHO'!BG10</f>
        <v>123.80332946777344</v>
      </c>
      <c r="BA11" s="60">
        <f>+'Indice PondENGHO'!BH10</f>
        <v>116.90837860107422</v>
      </c>
      <c r="BB11" s="60">
        <f>+'Indice PondENGHO'!BI10</f>
        <v>118.46299743652344</v>
      </c>
      <c r="BC11" s="60">
        <f>+'Indice PondENGHO'!BJ10</f>
        <v>114.68177795410156</v>
      </c>
      <c r="BD11" s="60">
        <f>+'Indice PondENGHO'!BK10</f>
        <v>113.77651214599609</v>
      </c>
      <c r="BE11" s="60">
        <f t="shared" si="1"/>
        <v>115.92357635498047</v>
      </c>
      <c r="BG11" s="61"/>
      <c r="BH11" s="61"/>
      <c r="BI11" s="61"/>
      <c r="BJ11" s="61"/>
      <c r="BK11" s="61"/>
      <c r="BL11" s="61"/>
      <c r="BM11" s="61"/>
      <c r="BN11" s="61"/>
      <c r="BO11" s="61"/>
      <c r="BP11" s="61"/>
      <c r="BQ11" s="61"/>
      <c r="BR11" s="61"/>
      <c r="BV11" s="61"/>
      <c r="BW11" s="61"/>
      <c r="BX11" s="61"/>
      <c r="BY11" s="61"/>
      <c r="BZ11" s="61"/>
      <c r="CA11" s="61"/>
      <c r="CB11" s="61"/>
      <c r="CC11" s="61"/>
      <c r="CD11" s="61"/>
      <c r="CE11" s="61"/>
      <c r="CF11" s="61"/>
      <c r="CG11" s="61"/>
      <c r="CH11" s="61"/>
      <c r="DO11" s="59">
        <f t="shared" si="2"/>
        <v>42948</v>
      </c>
    </row>
    <row r="12" spans="1:135" x14ac:dyDescent="0.2">
      <c r="A12" s="59">
        <f>+'Indice PondENGHO'!A11</f>
        <v>42979</v>
      </c>
      <c r="B12" s="53">
        <f>+'Indice PondENGHO'!B11</f>
        <v>9</v>
      </c>
      <c r="C12" s="53">
        <f>+'Indice PondENGHO'!C11</f>
        <v>2017</v>
      </c>
      <c r="D12" s="60">
        <f>+'Indice PondENGHO'!BL11</f>
        <v>117.00475311279297</v>
      </c>
      <c r="E12" s="60">
        <f>+'Indice PondENGHO'!BM11</f>
        <v>117.17496490478516</v>
      </c>
      <c r="F12" s="60">
        <f>+'Indice PondENGHO'!BN11</f>
        <v>117.31626129150391</v>
      </c>
      <c r="G12" s="60">
        <f>+'Indice PondENGHO'!BO11</f>
        <v>117.19694519042969</v>
      </c>
      <c r="H12" s="60">
        <f>+'Indice PondENGHO'!BP11</f>
        <v>117.36870574951172</v>
      </c>
      <c r="I12" s="60">
        <f>+'Indice PondENGHO'!CD11</f>
        <v>117.24664306640625</v>
      </c>
      <c r="K12" s="61"/>
      <c r="L12" s="61"/>
      <c r="M12" s="61"/>
      <c r="N12" s="61"/>
      <c r="O12" s="61"/>
      <c r="P12" s="61"/>
      <c r="Q12" s="61"/>
      <c r="S12" s="60">
        <f>+'Indice PondENGHO'!D11</f>
        <v>115.56863403320313</v>
      </c>
      <c r="T12" s="60">
        <f>+'Indice PondENGHO'!P11</f>
        <v>115.60106658935547</v>
      </c>
      <c r="U12" s="60">
        <f>+'Indice PondENGHO'!AB11</f>
        <v>115.58808135986328</v>
      </c>
      <c r="V12" s="60">
        <f>+'Indice PondENGHO'!AN11</f>
        <v>115.56291198730469</v>
      </c>
      <c r="W12" s="60">
        <f>+'Indice PondENGHO'!AZ11</f>
        <v>115.61656188964844</v>
      </c>
      <c r="Y12" s="61"/>
      <c r="Z12" s="61"/>
      <c r="AA12" s="61"/>
      <c r="AB12" s="61"/>
      <c r="AC12" s="61"/>
      <c r="AE12" s="60">
        <f>+'Indice PondENGHO'!D11</f>
        <v>115.56863403320313</v>
      </c>
      <c r="AF12" s="60">
        <f>+'Indice PondENGHO'!E11</f>
        <v>118.65380096435547</v>
      </c>
      <c r="AG12" s="60">
        <f>+'Indice PondENGHO'!F11</f>
        <v>111.19949340820313</v>
      </c>
      <c r="AH12" s="60">
        <f>+'Indice PondENGHO'!G11</f>
        <v>130.02391052246094</v>
      </c>
      <c r="AI12" s="60">
        <f>+'Indice PondENGHO'!H11</f>
        <v>111.85802459716797</v>
      </c>
      <c r="AJ12" s="60">
        <f>+'Indice PondENGHO'!I11</f>
        <v>121.93613433837891</v>
      </c>
      <c r="AK12" s="60">
        <f>+'Indice PondENGHO'!J11</f>
        <v>112.517333984375</v>
      </c>
      <c r="AL12" s="60">
        <f>+'Indice PondENGHO'!K11</f>
        <v>125.33570098876953</v>
      </c>
      <c r="AM12" s="60">
        <f>+'Indice PondENGHO'!L11</f>
        <v>118.71741485595703</v>
      </c>
      <c r="AN12" s="60">
        <f>+'Indice PondENGHO'!M11</f>
        <v>125.29145812988281</v>
      </c>
      <c r="AO12" s="60">
        <f>+'Indice PondENGHO'!N11</f>
        <v>115.83677673339844</v>
      </c>
      <c r="AP12" s="60">
        <f>+'Indice PondENGHO'!O11</f>
        <v>115.60317993164063</v>
      </c>
      <c r="AQ12" s="60">
        <f t="shared" si="0"/>
        <v>117.00475311279297</v>
      </c>
      <c r="AR12" s="60"/>
      <c r="AS12" s="60">
        <f>+'Indice PondENGHO'!AZ11</f>
        <v>115.61656188964844</v>
      </c>
      <c r="AT12" s="60">
        <f>+'Indice PondENGHO'!BA11</f>
        <v>118.36453247070313</v>
      </c>
      <c r="AU12" s="60">
        <f>+'Indice PondENGHO'!BB11</f>
        <v>111.30521392822266</v>
      </c>
      <c r="AV12" s="60">
        <f>+'Indice PondENGHO'!BC11</f>
        <v>129.08296203613281</v>
      </c>
      <c r="AW12" s="60">
        <f>+'Indice PondENGHO'!BD11</f>
        <v>112.06813812255859</v>
      </c>
      <c r="AX12" s="60">
        <f>+'Indice PondENGHO'!BE11</f>
        <v>121.84173583984375</v>
      </c>
      <c r="AY12" s="60">
        <f>+'Indice PondENGHO'!BF11</f>
        <v>112.03704833984375</v>
      </c>
      <c r="AZ12" s="60">
        <f>+'Indice PondENGHO'!BG11</f>
        <v>125.01902770996094</v>
      </c>
      <c r="BA12" s="60">
        <f>+'Indice PondENGHO'!BH11</f>
        <v>118.67967987060547</v>
      </c>
      <c r="BB12" s="60">
        <f>+'Indice PondENGHO'!BI11</f>
        <v>124.75799560546875</v>
      </c>
      <c r="BC12" s="60">
        <f>+'Indice PondENGHO'!BJ11</f>
        <v>116.29725646972656</v>
      </c>
      <c r="BD12" s="60">
        <f>+'Indice PondENGHO'!BK11</f>
        <v>115.67960357666016</v>
      </c>
      <c r="BE12" s="60">
        <f t="shared" si="1"/>
        <v>117.36870574951172</v>
      </c>
      <c r="BG12" s="61"/>
      <c r="BH12" s="61"/>
      <c r="BI12" s="61"/>
      <c r="BJ12" s="61"/>
      <c r="BK12" s="61"/>
      <c r="BL12" s="61"/>
      <c r="BM12" s="61"/>
      <c r="BN12" s="61"/>
      <c r="BO12" s="61"/>
      <c r="BP12" s="61"/>
      <c r="BQ12" s="61"/>
      <c r="BR12" s="61"/>
      <c r="BV12" s="61"/>
      <c r="BW12" s="61"/>
      <c r="BX12" s="61"/>
      <c r="BY12" s="61"/>
      <c r="BZ12" s="61"/>
      <c r="CA12" s="61"/>
      <c r="CB12" s="61"/>
      <c r="CC12" s="61"/>
      <c r="CD12" s="61"/>
      <c r="CE12" s="61"/>
      <c r="CF12" s="61"/>
      <c r="CG12" s="61"/>
      <c r="CH12" s="61"/>
      <c r="DO12" s="59">
        <f t="shared" si="2"/>
        <v>42979</v>
      </c>
    </row>
    <row r="13" spans="1:135" x14ac:dyDescent="0.2">
      <c r="A13" s="59">
        <f>+'Indice PondENGHO'!A12</f>
        <v>43009</v>
      </c>
      <c r="B13" s="53">
        <f>+'Indice PondENGHO'!B12</f>
        <v>10</v>
      </c>
      <c r="C13" s="53">
        <f>+'Indice PondENGHO'!C12</f>
        <v>2017</v>
      </c>
      <c r="D13" s="60">
        <f>+'Indice PondENGHO'!BL12</f>
        <v>118.49081420898438</v>
      </c>
      <c r="E13" s="60">
        <f>+'Indice PondENGHO'!BM12</f>
        <v>118.67994689941406</v>
      </c>
      <c r="F13" s="60">
        <f>+'Indice PondENGHO'!BN12</f>
        <v>118.81137084960938</v>
      </c>
      <c r="G13" s="60">
        <f>+'Indice PondENGHO'!BO12</f>
        <v>118.66330718994141</v>
      </c>
      <c r="H13" s="60">
        <f>+'Indice PondENGHO'!BP12</f>
        <v>118.78785705566406</v>
      </c>
      <c r="I13" s="60">
        <f>+'Indice PondENGHO'!CD12</f>
        <v>118.71122741699219</v>
      </c>
      <c r="K13" s="61"/>
      <c r="L13" s="61"/>
      <c r="M13" s="61"/>
      <c r="N13" s="61"/>
      <c r="O13" s="61"/>
      <c r="P13" s="61"/>
      <c r="Q13" s="61"/>
      <c r="S13" s="60">
        <f>+'Indice PondENGHO'!D12</f>
        <v>116.70383453369141</v>
      </c>
      <c r="T13" s="60">
        <f>+'Indice PondENGHO'!P12</f>
        <v>116.67873382568359</v>
      </c>
      <c r="U13" s="60">
        <f>+'Indice PondENGHO'!AB12</f>
        <v>116.61502838134766</v>
      </c>
      <c r="V13" s="60">
        <f>+'Indice PondENGHO'!AN12</f>
        <v>116.55551147460938</v>
      </c>
      <c r="W13" s="60">
        <f>+'Indice PondENGHO'!AZ12</f>
        <v>116.55970764160156</v>
      </c>
      <c r="Y13" s="61"/>
      <c r="Z13" s="61"/>
      <c r="AA13" s="61"/>
      <c r="AB13" s="61"/>
      <c r="AC13" s="61"/>
      <c r="AE13" s="60">
        <f>+'Indice PondENGHO'!D12</f>
        <v>116.70383453369141</v>
      </c>
      <c r="AF13" s="60">
        <f>+'Indice PondENGHO'!E12</f>
        <v>121.90938568115234</v>
      </c>
      <c r="AG13" s="60">
        <f>+'Indice PondENGHO'!F12</f>
        <v>112.32152557373047</v>
      </c>
      <c r="AH13" s="60">
        <f>+'Indice PondENGHO'!G12</f>
        <v>131.26573181152344</v>
      </c>
      <c r="AI13" s="60">
        <f>+'Indice PondENGHO'!H12</f>
        <v>112.28556060791016</v>
      </c>
      <c r="AJ13" s="60">
        <f>+'Indice PondENGHO'!I12</f>
        <v>123.36464691162109</v>
      </c>
      <c r="AK13" s="60">
        <f>+'Indice PondENGHO'!J12</f>
        <v>114.09012603759766</v>
      </c>
      <c r="AL13" s="60">
        <f>+'Indice PondENGHO'!K12</f>
        <v>132.03768920898438</v>
      </c>
      <c r="AM13" s="60">
        <f>+'Indice PondENGHO'!L12</f>
        <v>120.60665130615234</v>
      </c>
      <c r="AN13" s="60">
        <f>+'Indice PondENGHO'!M12</f>
        <v>127.21171569824219</v>
      </c>
      <c r="AO13" s="60">
        <f>+'Indice PondENGHO'!N12</f>
        <v>117.49250030517578</v>
      </c>
      <c r="AP13" s="60">
        <f>+'Indice PondENGHO'!O12</f>
        <v>117.0889892578125</v>
      </c>
      <c r="AQ13" s="60">
        <f t="shared" si="0"/>
        <v>118.49081420898438</v>
      </c>
      <c r="AR13" s="60"/>
      <c r="AS13" s="60">
        <f>+'Indice PondENGHO'!AZ12</f>
        <v>116.55970764160156</v>
      </c>
      <c r="AT13" s="60">
        <f>+'Indice PondENGHO'!BA12</f>
        <v>121.67742919921875</v>
      </c>
      <c r="AU13" s="60">
        <f>+'Indice PondENGHO'!BB12</f>
        <v>112.43251800537109</v>
      </c>
      <c r="AV13" s="60">
        <f>+'Indice PondENGHO'!BC12</f>
        <v>130.28230285644531</v>
      </c>
      <c r="AW13" s="60">
        <f>+'Indice PondENGHO'!BD12</f>
        <v>112.37955474853516</v>
      </c>
      <c r="AX13" s="60">
        <f>+'Indice PondENGHO'!BE12</f>
        <v>123.01064300537109</v>
      </c>
      <c r="AY13" s="60">
        <f>+'Indice PondENGHO'!BF12</f>
        <v>113.43924713134766</v>
      </c>
      <c r="AZ13" s="60">
        <f>+'Indice PondENGHO'!BG12</f>
        <v>131.6287841796875</v>
      </c>
      <c r="BA13" s="60">
        <f>+'Indice PondENGHO'!BH12</f>
        <v>120.38020324707031</v>
      </c>
      <c r="BB13" s="60">
        <f>+'Indice PondENGHO'!BI12</f>
        <v>125.96470642089844</v>
      </c>
      <c r="BC13" s="60">
        <f>+'Indice PondENGHO'!BJ12</f>
        <v>118.06404876708984</v>
      </c>
      <c r="BD13" s="60">
        <f>+'Indice PondENGHO'!BK12</f>
        <v>117.21360015869141</v>
      </c>
      <c r="BE13" s="60">
        <f t="shared" si="1"/>
        <v>118.78785705566406</v>
      </c>
      <c r="BG13" s="61"/>
      <c r="BH13" s="61"/>
      <c r="BI13" s="61"/>
      <c r="BJ13" s="61"/>
      <c r="BK13" s="61"/>
      <c r="BL13" s="61"/>
      <c r="BM13" s="61"/>
      <c r="BN13" s="61"/>
      <c r="BO13" s="61"/>
      <c r="BP13" s="61"/>
      <c r="BQ13" s="61"/>
      <c r="BR13" s="61"/>
      <c r="BV13" s="61"/>
      <c r="BW13" s="61"/>
      <c r="BX13" s="61"/>
      <c r="BY13" s="61"/>
      <c r="BZ13" s="61"/>
      <c r="CA13" s="61"/>
      <c r="CB13" s="61"/>
      <c r="CC13" s="61"/>
      <c r="CD13" s="61"/>
      <c r="CE13" s="61"/>
      <c r="CF13" s="61"/>
      <c r="CG13" s="61"/>
      <c r="CH13" s="61"/>
      <c r="DO13" s="59">
        <f t="shared" si="2"/>
        <v>43009</v>
      </c>
    </row>
    <row r="14" spans="1:135" x14ac:dyDescent="0.2">
      <c r="A14" s="59">
        <f>+'Indice PondENGHO'!A13</f>
        <v>43040</v>
      </c>
      <c r="B14" s="53">
        <f>+'Indice PondENGHO'!B13</f>
        <v>11</v>
      </c>
      <c r="C14" s="53">
        <f>+'Indice PondENGHO'!C13</f>
        <v>2017</v>
      </c>
      <c r="D14" s="60">
        <f>+'Indice PondENGHO'!BL13</f>
        <v>120.43659210205078</v>
      </c>
      <c r="E14" s="60">
        <f>+'Indice PondENGHO'!BM13</f>
        <v>120.63984680175781</v>
      </c>
      <c r="F14" s="60">
        <f>+'Indice PondENGHO'!BN13</f>
        <v>120.7723388671875</v>
      </c>
      <c r="G14" s="60">
        <f>+'Indice PondENGHO'!BO13</f>
        <v>120.63140869140625</v>
      </c>
      <c r="H14" s="60">
        <f>+'Indice PondENGHO'!BP13</f>
        <v>120.69203948974609</v>
      </c>
      <c r="I14" s="60">
        <f>+'Indice PondENGHO'!CD13</f>
        <v>120.65341949462891</v>
      </c>
      <c r="K14" s="61"/>
      <c r="L14" s="61"/>
      <c r="M14" s="61"/>
      <c r="N14" s="61"/>
      <c r="O14" s="61"/>
      <c r="P14" s="61"/>
      <c r="Q14" s="61"/>
      <c r="S14" s="60">
        <f>+'Indice PondENGHO'!D13</f>
        <v>118.86189270019531</v>
      </c>
      <c r="T14" s="60">
        <f>+'Indice PondENGHO'!P13</f>
        <v>118.85418701171875</v>
      </c>
      <c r="U14" s="60">
        <f>+'Indice PondENGHO'!AB13</f>
        <v>118.80068969726563</v>
      </c>
      <c r="V14" s="60">
        <f>+'Indice PondENGHO'!AN13</f>
        <v>118.74453735351563</v>
      </c>
      <c r="W14" s="60">
        <f>+'Indice PondENGHO'!AZ13</f>
        <v>118.75933074951172</v>
      </c>
      <c r="Y14" s="61"/>
      <c r="Z14" s="61"/>
      <c r="AA14" s="61"/>
      <c r="AB14" s="61"/>
      <c r="AC14" s="61"/>
      <c r="AE14" s="60">
        <f>+'Indice PondENGHO'!D13</f>
        <v>118.86189270019531</v>
      </c>
      <c r="AF14" s="60">
        <f>+'Indice PondENGHO'!E13</f>
        <v>122.46558380126953</v>
      </c>
      <c r="AG14" s="60">
        <f>+'Indice PondENGHO'!F13</f>
        <v>114.04085540771484</v>
      </c>
      <c r="AH14" s="60">
        <f>+'Indice PondENGHO'!G13</f>
        <v>133.02287292480469</v>
      </c>
      <c r="AI14" s="60">
        <f>+'Indice PondENGHO'!H13</f>
        <v>113.53385162353516</v>
      </c>
      <c r="AJ14" s="60">
        <f>+'Indice PondENGHO'!I13</f>
        <v>124.98359680175781</v>
      </c>
      <c r="AK14" s="60">
        <f>+'Indice PondENGHO'!J13</f>
        <v>117.52829742431641</v>
      </c>
      <c r="AL14" s="60">
        <f>+'Indice PondENGHO'!K13</f>
        <v>133.340087890625</v>
      </c>
      <c r="AM14" s="60">
        <f>+'Indice PondENGHO'!L13</f>
        <v>121.92750549316406</v>
      </c>
      <c r="AN14" s="60">
        <f>+'Indice PondENGHO'!M13</f>
        <v>129.78993225097656</v>
      </c>
      <c r="AO14" s="60">
        <f>+'Indice PondENGHO'!N13</f>
        <v>119.59818267822266</v>
      </c>
      <c r="AP14" s="60">
        <f>+'Indice PondENGHO'!O13</f>
        <v>118.41654205322266</v>
      </c>
      <c r="AQ14" s="60">
        <f t="shared" si="0"/>
        <v>120.43659210205078</v>
      </c>
      <c r="AR14" s="60"/>
      <c r="AS14" s="60">
        <f>+'Indice PondENGHO'!AZ13</f>
        <v>118.75933074951172</v>
      </c>
      <c r="AT14" s="60">
        <f>+'Indice PondENGHO'!BA13</f>
        <v>122.29325866699219</v>
      </c>
      <c r="AU14" s="60">
        <f>+'Indice PondENGHO'!BB13</f>
        <v>114.20022583007813</v>
      </c>
      <c r="AV14" s="60">
        <f>+'Indice PondENGHO'!BC13</f>
        <v>131.79194641113281</v>
      </c>
      <c r="AW14" s="60">
        <f>+'Indice PondENGHO'!BD13</f>
        <v>113.6197509765625</v>
      </c>
      <c r="AX14" s="60">
        <f>+'Indice PondENGHO'!BE13</f>
        <v>124.58107757568359</v>
      </c>
      <c r="AY14" s="60">
        <f>+'Indice PondENGHO'!BF13</f>
        <v>116.86464691162109</v>
      </c>
      <c r="AZ14" s="60">
        <f>+'Indice PondENGHO'!BG13</f>
        <v>132.79275512695313</v>
      </c>
      <c r="BA14" s="60">
        <f>+'Indice PondENGHO'!BH13</f>
        <v>121.41909027099609</v>
      </c>
      <c r="BB14" s="60">
        <f>+'Indice PondENGHO'!BI13</f>
        <v>128.53611755371094</v>
      </c>
      <c r="BC14" s="60">
        <f>+'Indice PondENGHO'!BJ13</f>
        <v>120.23737335205078</v>
      </c>
      <c r="BD14" s="60">
        <f>+'Indice PondENGHO'!BK13</f>
        <v>118.59823608398438</v>
      </c>
      <c r="BE14" s="60">
        <f t="shared" si="1"/>
        <v>120.69203948974609</v>
      </c>
      <c r="BG14" s="61"/>
      <c r="BH14" s="61"/>
      <c r="BI14" s="61"/>
      <c r="BJ14" s="61"/>
      <c r="BK14" s="61"/>
      <c r="BL14" s="61"/>
      <c r="BM14" s="61"/>
      <c r="BN14" s="61"/>
      <c r="BO14" s="61"/>
      <c r="BP14" s="61"/>
      <c r="BQ14" s="61"/>
      <c r="BR14" s="61"/>
      <c r="BV14" s="61"/>
      <c r="BW14" s="61"/>
      <c r="BX14" s="61"/>
      <c r="BY14" s="61"/>
      <c r="BZ14" s="61"/>
      <c r="CA14" s="61"/>
      <c r="CB14" s="61"/>
      <c r="CC14" s="61"/>
      <c r="CD14" s="61"/>
      <c r="CE14" s="61"/>
      <c r="CF14" s="61"/>
      <c r="CG14" s="61"/>
      <c r="CH14" s="61"/>
      <c r="DO14" s="59">
        <f t="shared" si="2"/>
        <v>43040</v>
      </c>
    </row>
    <row r="15" spans="1:135" x14ac:dyDescent="0.2">
      <c r="A15" s="59">
        <f>+'Indice PondENGHO'!A14</f>
        <v>43070</v>
      </c>
      <c r="B15" s="53">
        <f>+'Indice PondENGHO'!B14</f>
        <v>12</v>
      </c>
      <c r="C15" s="53">
        <f>+'Indice PondENGHO'!C14</f>
        <v>2017</v>
      </c>
      <c r="D15" s="60">
        <f>+'Indice PondENGHO'!BL14</f>
        <v>124.215576171875</v>
      </c>
      <c r="E15" s="60">
        <f>+'Indice PondENGHO'!BM14</f>
        <v>124.73513031005859</v>
      </c>
      <c r="F15" s="60">
        <f>+'Indice PondENGHO'!BN14</f>
        <v>124.95198822021484</v>
      </c>
      <c r="G15" s="60">
        <f>+'Indice PondENGHO'!BO14</f>
        <v>124.84994506835938</v>
      </c>
      <c r="H15" s="60">
        <f>+'Indice PondENGHO'!BP14</f>
        <v>125.10878753662109</v>
      </c>
      <c r="I15" s="60">
        <f>+'Indice PondENGHO'!CD14</f>
        <v>124.85629272460938</v>
      </c>
      <c r="K15" s="61">
        <f>100*D$1*(D15-D3)/$I3</f>
        <v>2.9574671569124287</v>
      </c>
      <c r="L15" s="61">
        <f t="shared" ref="L15:O15" si="3">100*E$1*(E15-E3)/$I3</f>
        <v>3.8394591795703032</v>
      </c>
      <c r="M15" s="61">
        <f t="shared" si="3"/>
        <v>4.4094291950588174</v>
      </c>
      <c r="N15" s="61">
        <f t="shared" si="3"/>
        <v>5.5354711146153086</v>
      </c>
      <c r="O15" s="61">
        <f t="shared" si="3"/>
        <v>8.1145044126518595</v>
      </c>
      <c r="P15" s="61">
        <f t="shared" ref="P15" si="4">+SUM(K15:O15)</f>
        <v>24.856331058808721</v>
      </c>
      <c r="Q15" s="61">
        <f>100*(I15/I3-1)</f>
        <v>24.856292724609386</v>
      </c>
      <c r="S15" s="60">
        <f>+'Indice PondENGHO'!D14</f>
        <v>120.34941864013672</v>
      </c>
      <c r="T15" s="60">
        <f>+'Indice PondENGHO'!P14</f>
        <v>120.35932922363281</v>
      </c>
      <c r="U15" s="60">
        <f>+'Indice PondENGHO'!AB14</f>
        <v>120.30073547363281</v>
      </c>
      <c r="V15" s="60">
        <f>+'Indice PondENGHO'!AN14</f>
        <v>120.25452423095703</v>
      </c>
      <c r="W15" s="60">
        <f>+'Indice PondENGHO'!AZ14</f>
        <v>120.3004150390625</v>
      </c>
      <c r="Y15" s="61">
        <f>+S$1*(S15-S3)/D3</f>
        <v>7.0154648707545126</v>
      </c>
      <c r="Z15" s="61">
        <f t="shared" ref="Z15:AC15" si="5">+T$1*(T15-T3)/E3</f>
        <v>5.6383157914853657</v>
      </c>
      <c r="AA15" s="61">
        <f t="shared" si="5"/>
        <v>5.1514692191951328</v>
      </c>
      <c r="AB15" s="61">
        <f t="shared" si="5"/>
        <v>4.2697877469964443</v>
      </c>
      <c r="AC15" s="61">
        <f t="shared" si="5"/>
        <v>3.1868607834575231</v>
      </c>
      <c r="AE15" s="60">
        <f>+'Indice PondENGHO'!D14</f>
        <v>120.34941864013672</v>
      </c>
      <c r="AF15" s="60">
        <f>+'Indice PondENGHO'!E14</f>
        <v>123.66600036621094</v>
      </c>
      <c r="AG15" s="60">
        <f>+'Indice PondENGHO'!F14</f>
        <v>116.462890625</v>
      </c>
      <c r="AH15" s="60">
        <f>+'Indice PondENGHO'!G14</f>
        <v>155.42205810546875</v>
      </c>
      <c r="AI15" s="60">
        <f>+'Indice PondENGHO'!H14</f>
        <v>117.08005523681641</v>
      </c>
      <c r="AJ15" s="60">
        <f>+'Indice PondENGHO'!I14</f>
        <v>127.72017669677734</v>
      </c>
      <c r="AK15" s="60">
        <f>+'Indice PondENGHO'!J14</f>
        <v>121.36076354980469</v>
      </c>
      <c r="AL15" s="60">
        <f>+'Indice PondENGHO'!K14</f>
        <v>133.84187316894531</v>
      </c>
      <c r="AM15" s="60">
        <f>+'Indice PondENGHO'!L14</f>
        <v>123.06198883056641</v>
      </c>
      <c r="AN15" s="60">
        <f>+'Indice PondENGHO'!M14</f>
        <v>132.25860595703125</v>
      </c>
      <c r="AO15" s="60">
        <f>+'Indice PondENGHO'!N14</f>
        <v>121.50434112548828</v>
      </c>
      <c r="AP15" s="60">
        <f>+'Indice PondENGHO'!O14</f>
        <v>119.78823852539063</v>
      </c>
      <c r="AQ15" s="60">
        <f t="shared" si="0"/>
        <v>124.215576171875</v>
      </c>
      <c r="AR15" s="60"/>
      <c r="AS15" s="60">
        <f>+'Indice PondENGHO'!AZ14</f>
        <v>120.3004150390625</v>
      </c>
      <c r="AT15" s="60">
        <f>+'Indice PondENGHO'!BA14</f>
        <v>123.63646697998047</v>
      </c>
      <c r="AU15" s="60">
        <f>+'Indice PondENGHO'!BB14</f>
        <v>116.81163787841797</v>
      </c>
      <c r="AV15" s="60">
        <f>+'Indice PondENGHO'!BC14</f>
        <v>155.16561889648438</v>
      </c>
      <c r="AW15" s="60">
        <f>+'Indice PondENGHO'!BD14</f>
        <v>117.51886749267578</v>
      </c>
      <c r="AX15" s="60">
        <f>+'Indice PondENGHO'!BE14</f>
        <v>127.79045104980469</v>
      </c>
      <c r="AY15" s="60">
        <f>+'Indice PondENGHO'!BF14</f>
        <v>120.72868347167969</v>
      </c>
      <c r="AZ15" s="60">
        <f>+'Indice PondENGHO'!BG14</f>
        <v>133.94439697265625</v>
      </c>
      <c r="BA15" s="60">
        <f>+'Indice PondENGHO'!BH14</f>
        <v>122.64602661132813</v>
      </c>
      <c r="BB15" s="60">
        <f>+'Indice PondENGHO'!BI14</f>
        <v>130.59735107421875</v>
      </c>
      <c r="BC15" s="60">
        <f>+'Indice PondENGHO'!BJ14</f>
        <v>122.42559051513672</v>
      </c>
      <c r="BD15" s="60">
        <f>+'Indice PondENGHO'!BK14</f>
        <v>119.85821533203125</v>
      </c>
      <c r="BE15" s="60">
        <f t="shared" si="1"/>
        <v>125.10878753662109</v>
      </c>
      <c r="BG15" s="61">
        <f>+AE$1*(AE15-AE3)/$AQ3</f>
        <v>7.0154648707545126</v>
      </c>
      <c r="BH15" s="61">
        <f t="shared" ref="BH15:BR15" si="6">+AF$1*(AF15-AF3)/$AQ3</f>
        <v>0.52624122555607755</v>
      </c>
      <c r="BI15" s="61">
        <f t="shared" si="6"/>
        <v>1.3157627494353801</v>
      </c>
      <c r="BJ15" s="61">
        <f t="shared" si="6"/>
        <v>7.8650684655847725</v>
      </c>
      <c r="BK15" s="61">
        <f t="shared" si="6"/>
        <v>0.70358586342124907</v>
      </c>
      <c r="BL15" s="61">
        <f t="shared" si="6"/>
        <v>1.1602587016102188</v>
      </c>
      <c r="BM15" s="61">
        <f t="shared" si="6"/>
        <v>2.2191468963946681</v>
      </c>
      <c r="BN15" s="61">
        <f t="shared" si="6"/>
        <v>1.6974159844439418</v>
      </c>
      <c r="BO15" s="61">
        <f t="shared" si="6"/>
        <v>1.7762751004896926</v>
      </c>
      <c r="BP15" s="61">
        <f t="shared" si="6"/>
        <v>0.53168808519149025</v>
      </c>
      <c r="BQ15" s="61">
        <f t="shared" si="6"/>
        <v>0.94377465869067234</v>
      </c>
      <c r="BR15" s="61">
        <f t="shared" si="6"/>
        <v>0.72605626058124473</v>
      </c>
      <c r="BS15" s="61">
        <f>+SUM(BG15:BR15)</f>
        <v>26.48073886215392</v>
      </c>
      <c r="BT15" s="53">
        <f>+(D15/D3-1)*100</f>
        <v>24.215576171874996</v>
      </c>
      <c r="BV15" s="61">
        <f t="shared" ref="BV15:BV46" si="7">+AS$1*(AS15-AS3)/$BE3</f>
        <v>3.1868607834575231</v>
      </c>
      <c r="BW15" s="61">
        <f t="shared" ref="BW15:BW46" si="8">+AT$1*(AT15-AT3)/$BE3</f>
        <v>0.43499958838271596</v>
      </c>
      <c r="BX15" s="61">
        <f t="shared" ref="BX15:BX46" si="9">+AU$1*(AU15-AU3)/$BE3</f>
        <v>1.0035898932830605</v>
      </c>
      <c r="BY15" s="61">
        <f t="shared" ref="BY15:BY46" si="10">+AV$1*(AV15-AV3)/$BE3</f>
        <v>8.0649661523746907</v>
      </c>
      <c r="BZ15" s="61">
        <f t="shared" ref="BZ15:BZ46" si="11">+AW$1*(AW15-AW3)/$BE3</f>
        <v>1.2255112560939596</v>
      </c>
      <c r="CA15" s="61">
        <f t="shared" ref="CA15:CA46" si="12">+AX$1*(AX15-AX3)/$BE3</f>
        <v>2.2222766739578219</v>
      </c>
      <c r="CB15" s="61">
        <f t="shared" ref="CB15:CB46" si="13">+AY$1*(AY15-AY3)/$BE3</f>
        <v>3.2429369929013774</v>
      </c>
      <c r="CC15" s="61">
        <f t="shared" ref="CC15:CC46" si="14">+AZ$1*(AZ15-AZ3)/$BE3</f>
        <v>1.5463812020912884</v>
      </c>
      <c r="CD15" s="61">
        <f t="shared" ref="CD15:CD46" si="15">+BA$1*(BA15-BA3)/$BE3</f>
        <v>2.2071405628550567</v>
      </c>
      <c r="CE15" s="61">
        <f t="shared" ref="CE15:CE46" si="16">+BB$1*(BB15-BB3)/$BE3</f>
        <v>1.1516532721063413</v>
      </c>
      <c r="CF15" s="61">
        <f t="shared" ref="CF15:CF46" si="17">+BC$1*(BC15-BC3)/$BE3</f>
        <v>1.8302684143678198</v>
      </c>
      <c r="CG15" s="61">
        <f t="shared" ref="CG15:CG46" si="18">+BD$1*(BD15-BD3)/$BE3</f>
        <v>0.99450783090491313</v>
      </c>
      <c r="CH15" s="61">
        <f>+SUM(BV15:CG15)</f>
        <v>27.111092622776564</v>
      </c>
      <c r="CI15" s="53">
        <f>(H15/H3-1)*100</f>
        <v>25.10878753662109</v>
      </c>
      <c r="CK15" s="61">
        <f>+BG15/$BS15*$BT15</f>
        <v>6.4153619294084496</v>
      </c>
      <c r="CL15" s="61">
        <f t="shared" ref="CL15:CV15" si="19">+BH15/$BS15*$BT15</f>
        <v>0.48122654539849663</v>
      </c>
      <c r="CM15" s="61">
        <f t="shared" si="19"/>
        <v>1.2032123895381557</v>
      </c>
      <c r="CN15" s="61">
        <f t="shared" si="19"/>
        <v>7.1922904234964555</v>
      </c>
      <c r="CO15" s="61">
        <f t="shared" si="19"/>
        <v>0.64340112101184255</v>
      </c>
      <c r="CP15" s="61">
        <f t="shared" si="19"/>
        <v>1.0610101596552546</v>
      </c>
      <c r="CQ15" s="61">
        <f t="shared" si="19"/>
        <v>2.0293210467411438</v>
      </c>
      <c r="CR15" s="61">
        <f t="shared" si="19"/>
        <v>1.5522190026731415</v>
      </c>
      <c r="CS15" s="61">
        <f t="shared" si="19"/>
        <v>1.6243325090746499</v>
      </c>
      <c r="CT15" s="61">
        <f t="shared" si="19"/>
        <v>0.48620748060145486</v>
      </c>
      <c r="CU15" s="61">
        <f t="shared" si="19"/>
        <v>0.8630441641215737</v>
      </c>
      <c r="CV15" s="61">
        <f t="shared" si="19"/>
        <v>0.6639494001543792</v>
      </c>
      <c r="CW15" s="61">
        <f>+SUM(CK15:CV15)</f>
        <v>24.215576171874996</v>
      </c>
      <c r="CX15" s="61"/>
      <c r="CY15" s="61"/>
      <c r="CZ15" s="61">
        <f>+BV15/$CH15*$CI15</f>
        <v>2.9514933770467038</v>
      </c>
      <c r="DA15" s="61">
        <f t="shared" ref="DA15:DK15" si="20">+BW15/$CH15*$CI15</f>
        <v>0.40287244764319063</v>
      </c>
      <c r="DB15" s="61">
        <f t="shared" si="20"/>
        <v>0.92946919384482807</v>
      </c>
      <c r="DC15" s="61">
        <f t="shared" si="20"/>
        <v>7.4693235137226104</v>
      </c>
      <c r="DD15" s="61">
        <f t="shared" si="20"/>
        <v>1.1350004288336746</v>
      </c>
      <c r="DE15" s="61">
        <f t="shared" si="20"/>
        <v>2.0581491727529402</v>
      </c>
      <c r="DF15" s="61">
        <f t="shared" si="20"/>
        <v>3.0034280463120036</v>
      </c>
      <c r="DG15" s="61">
        <f t="shared" si="20"/>
        <v>1.4321723434087978</v>
      </c>
      <c r="DH15" s="61">
        <f t="shared" si="20"/>
        <v>2.0441309477002645</v>
      </c>
      <c r="DI15" s="61">
        <f t="shared" si="20"/>
        <v>1.0665972680451536</v>
      </c>
      <c r="DJ15" s="61">
        <f t="shared" si="20"/>
        <v>1.6950929049883281</v>
      </c>
      <c r="DK15" s="61">
        <f t="shared" si="20"/>
        <v>0.92105789232259938</v>
      </c>
      <c r="DL15" s="61">
        <f>+SUM(CZ15:DK15)</f>
        <v>25.108787536621097</v>
      </c>
      <c r="DM15" s="61">
        <f>+(H15/H3-1)*100</f>
        <v>25.10878753662109</v>
      </c>
      <c r="DN15" s="61"/>
      <c r="DO15" s="59">
        <f t="shared" si="2"/>
        <v>43070</v>
      </c>
      <c r="DP15" s="61">
        <f>+CK15-CZ15</f>
        <v>3.4638685523617458</v>
      </c>
      <c r="DQ15" s="61">
        <f t="shared" ref="DQ15:DQ76" si="21">+CL15-DA15</f>
        <v>7.8354097755305996E-2</v>
      </c>
      <c r="DR15" s="61">
        <f t="shared" ref="DR15:DR76" si="22">+CM15-DB15</f>
        <v>0.27374319569332761</v>
      </c>
      <c r="DS15" s="61">
        <f t="shared" ref="DS15:DS76" si="23">+CN15-DC15</f>
        <v>-0.27703309022615485</v>
      </c>
      <c r="DT15" s="61">
        <f t="shared" ref="DT15:DT76" si="24">+CO15-DD15</f>
        <v>-0.49159930782183203</v>
      </c>
      <c r="DU15" s="61">
        <f t="shared" ref="DU15:DU76" si="25">+CP15-DE15</f>
        <v>-0.9971390130976856</v>
      </c>
      <c r="DV15" s="61">
        <f t="shared" ref="DV15:DV76" si="26">+CQ15-DF15</f>
        <v>-0.97410699957085978</v>
      </c>
      <c r="DW15" s="61">
        <f t="shared" ref="DW15:DW76" si="27">+CR15-DG15</f>
        <v>0.12004665926434366</v>
      </c>
      <c r="DX15" s="61">
        <f t="shared" ref="DX15:DX76" si="28">+CS15-DH15</f>
        <v>-0.41979843862561461</v>
      </c>
      <c r="DY15" s="61">
        <f t="shared" ref="DY15:DY76" si="29">+CT15-DI15</f>
        <v>-0.58038978744369873</v>
      </c>
      <c r="DZ15" s="61">
        <f t="shared" ref="DZ15:DZ76" si="30">+CU15-DJ15</f>
        <v>-0.8320487408667544</v>
      </c>
      <c r="EA15" s="61">
        <f t="shared" ref="EA15:EA76" si="31">+CV15-DK15</f>
        <v>-0.25710849216822018</v>
      </c>
      <c r="EB15" s="61">
        <f t="shared" ref="EB15:EB76" si="32">+CW15-DL15</f>
        <v>-0.89321136474610086</v>
      </c>
      <c r="EC15" s="61"/>
      <c r="ED15" s="79">
        <f>+'Infla Interanual PondENGHO'!CI16</f>
        <v>-8.9321136474609375E-3</v>
      </c>
      <c r="EE15" s="53">
        <f>+ED15*100</f>
        <v>-0.89321136474609375</v>
      </c>
    </row>
    <row r="16" spans="1:135" x14ac:dyDescent="0.2">
      <c r="A16" s="59">
        <f>+'Indice PondENGHO'!A15</f>
        <v>43101</v>
      </c>
      <c r="B16" s="53">
        <f>+'Indice PondENGHO'!B15</f>
        <v>1</v>
      </c>
      <c r="C16" s="53">
        <f>+'Indice PondENGHO'!C15</f>
        <v>2018</v>
      </c>
      <c r="D16" s="60">
        <f>+'Indice PondENGHO'!BL15</f>
        <v>126.56712341308594</v>
      </c>
      <c r="E16" s="60">
        <f>+'Indice PondENGHO'!BM15</f>
        <v>127.11602020263672</v>
      </c>
      <c r="F16" s="60">
        <f>+'Indice PondENGHO'!BN15</f>
        <v>127.35016632080078</v>
      </c>
      <c r="G16" s="60">
        <f>+'Indice PondENGHO'!BO15</f>
        <v>127.30791473388672</v>
      </c>
      <c r="H16" s="60">
        <f>+'Indice PondENGHO'!BP15</f>
        <v>127.62203216552734</v>
      </c>
      <c r="I16" s="60">
        <f>+'Indice PondENGHO'!CD15</f>
        <v>127.29658508300781</v>
      </c>
      <c r="K16" s="61">
        <f t="shared" ref="K16:K76" si="33">100*D$1*(D16-D4)/$I4</f>
        <v>2.993806035749631</v>
      </c>
      <c r="L16" s="61">
        <f t="shared" ref="L16:L76" si="34">100*E$1*(E16-E4)/$I4</f>
        <v>3.8793046897413848</v>
      </c>
      <c r="M16" s="61">
        <f t="shared" ref="M16:M76" si="35">100*F$1*(F16-F4)/$I4</f>
        <v>4.4461689730942053</v>
      </c>
      <c r="N16" s="61">
        <f t="shared" ref="N16:N76" si="36">100*G$1*(G16-G4)/$I4</f>
        <v>5.5828117176130707</v>
      </c>
      <c r="O16" s="61">
        <f t="shared" ref="O16:O76" si="37">100*H$1*(H16-H4)/$I4</f>
        <v>8.1753611062237486</v>
      </c>
      <c r="P16" s="61">
        <f t="shared" ref="P16:P76" si="38">+SUM(K16:O16)</f>
        <v>25.077452522422035</v>
      </c>
      <c r="Q16" s="61">
        <f t="shared" ref="Q16:Q76" si="39">100*(I16/I4-1)</f>
        <v>25.077422728698394</v>
      </c>
      <c r="S16" s="60">
        <f>+'Indice PondENGHO'!D15</f>
        <v>122.21836090087891</v>
      </c>
      <c r="T16" s="60">
        <f>+'Indice PondENGHO'!P15</f>
        <v>122.28165435791016</v>
      </c>
      <c r="U16" s="60">
        <f>+'Indice PondENGHO'!AB15</f>
        <v>122.26629638671875</v>
      </c>
      <c r="V16" s="60">
        <f>+'Indice PondENGHO'!AN15</f>
        <v>122.26271057128906</v>
      </c>
      <c r="W16" s="60">
        <f>+'Indice PondENGHO'!AZ15</f>
        <v>122.39329528808594</v>
      </c>
      <c r="Y16" s="61">
        <f t="shared" ref="Y16:Y76" si="40">+S$1*(S16-S4)/D4</f>
        <v>7.2131226949139711</v>
      </c>
      <c r="Z16" s="61">
        <f t="shared" ref="Z16:Z76" si="41">+T$1*(T16-T4)/E4</f>
        <v>5.8172484673574383</v>
      </c>
      <c r="AA16" s="61">
        <f t="shared" ref="AA16:AA76" si="42">+U$1*(U16-U4)/F4</f>
        <v>5.3303562452518829</v>
      </c>
      <c r="AB16" s="61">
        <f t="shared" ref="AB16:AB76" si="43">+V$1*(V16-V4)/G4</f>
        <v>4.4271842957321734</v>
      </c>
      <c r="AC16" s="61">
        <f t="shared" ref="AC16:AC76" si="44">+W$1*(W16-W4)/H4</f>
        <v>3.3203625486696877</v>
      </c>
      <c r="AE16" s="60">
        <f>+'Indice PondENGHO'!D15</f>
        <v>122.21836090087891</v>
      </c>
      <c r="AF16" s="60">
        <f>+'Indice PondENGHO'!E15</f>
        <v>126.10694122314453</v>
      </c>
      <c r="AG16" s="60">
        <f>+'Indice PondENGHO'!F15</f>
        <v>118.87535858154297</v>
      </c>
      <c r="AH16" s="60">
        <f>+'Indice PondENGHO'!G15</f>
        <v>158.42131042480469</v>
      </c>
      <c r="AI16" s="60">
        <f>+'Indice PondENGHO'!H15</f>
        <v>118.86908721923828</v>
      </c>
      <c r="AJ16" s="60">
        <f>+'Indice PondENGHO'!I15</f>
        <v>129.94380187988281</v>
      </c>
      <c r="AK16" s="60">
        <f>+'Indice PondENGHO'!J15</f>
        <v>124.17176818847656</v>
      </c>
      <c r="AL16" s="60">
        <f>+'Indice PondENGHO'!K15</f>
        <v>135.17852783203125</v>
      </c>
      <c r="AM16" s="60">
        <f>+'Indice PondENGHO'!L15</f>
        <v>126.54217529296875</v>
      </c>
      <c r="AN16" s="60">
        <f>+'Indice PondENGHO'!M15</f>
        <v>135.76881408691406</v>
      </c>
      <c r="AO16" s="60">
        <f>+'Indice PondENGHO'!N15</f>
        <v>124.77898406982422</v>
      </c>
      <c r="AP16" s="60">
        <f>+'Indice PondENGHO'!O15</f>
        <v>122.49166870117188</v>
      </c>
      <c r="AQ16" s="60">
        <f t="shared" si="0"/>
        <v>126.56712341308594</v>
      </c>
      <c r="AR16" s="60"/>
      <c r="AS16" s="60">
        <f>+'Indice PondENGHO'!AZ15</f>
        <v>122.39329528808594</v>
      </c>
      <c r="AT16" s="60">
        <f>+'Indice PondENGHO'!BA15</f>
        <v>125.97536468505859</v>
      </c>
      <c r="AU16" s="60">
        <f>+'Indice PondENGHO'!BB15</f>
        <v>119.26497650146484</v>
      </c>
      <c r="AV16" s="60">
        <f>+'Indice PondENGHO'!BC15</f>
        <v>156.67953491210938</v>
      </c>
      <c r="AW16" s="60">
        <f>+'Indice PondENGHO'!BD15</f>
        <v>119.58760833740234</v>
      </c>
      <c r="AX16" s="60">
        <f>+'Indice PondENGHO'!BE15</f>
        <v>130.09944152832031</v>
      </c>
      <c r="AY16" s="60">
        <f>+'Indice PondENGHO'!BF15</f>
        <v>123.32518768310547</v>
      </c>
      <c r="AZ16" s="60">
        <f>+'Indice PondENGHO'!BG15</f>
        <v>135.56895446777344</v>
      </c>
      <c r="BA16" s="60">
        <f>+'Indice PondENGHO'!BH15</f>
        <v>126.20127868652344</v>
      </c>
      <c r="BB16" s="60">
        <f>+'Indice PondENGHO'!BI15</f>
        <v>133.69786071777344</v>
      </c>
      <c r="BC16" s="60">
        <f>+'Indice PondENGHO'!BJ15</f>
        <v>126.04736328125</v>
      </c>
      <c r="BD16" s="60">
        <f>+'Indice PondENGHO'!BK15</f>
        <v>123.07815551757813</v>
      </c>
      <c r="BE16" s="60">
        <f t="shared" si="1"/>
        <v>127.62203216552734</v>
      </c>
      <c r="BG16" s="61">
        <f t="shared" ref="BG16:BR16" si="45">+AE$1*(AE16-AE4)/$AQ4</f>
        <v>7.2131226949139711</v>
      </c>
      <c r="BH16" s="61">
        <f t="shared" si="45"/>
        <v>0.55768870820931316</v>
      </c>
      <c r="BI16" s="61">
        <f t="shared" si="45"/>
        <v>1.3306739204809888</v>
      </c>
      <c r="BJ16" s="61">
        <f t="shared" si="45"/>
        <v>7.9132290794792493</v>
      </c>
      <c r="BK16" s="61">
        <f t="shared" si="45"/>
        <v>0.70783627602698607</v>
      </c>
      <c r="BL16" s="61">
        <f t="shared" si="45"/>
        <v>1.1292090577781662</v>
      </c>
      <c r="BM16" s="61">
        <f t="shared" si="45"/>
        <v>2.2587768207644832</v>
      </c>
      <c r="BN16" s="61">
        <f t="shared" si="45"/>
        <v>1.6312042814841261</v>
      </c>
      <c r="BO16" s="61">
        <f t="shared" si="45"/>
        <v>1.8050794595622188</v>
      </c>
      <c r="BP16" s="61">
        <f t="shared" si="45"/>
        <v>0.53770575273978638</v>
      </c>
      <c r="BQ16" s="61">
        <f t="shared" si="45"/>
        <v>0.94378821186235129</v>
      </c>
      <c r="BR16" s="61">
        <f t="shared" si="45"/>
        <v>0.73997063981358757</v>
      </c>
      <c r="BS16" s="61">
        <f t="shared" ref="BS16:BS76" si="46">+SUM(BG16:BR16)</f>
        <v>26.768284903115227</v>
      </c>
      <c r="BT16" s="53">
        <f t="shared" ref="BT16:BT76" si="47">+(D16/D4-1)*100</f>
        <v>24.550541513941649</v>
      </c>
      <c r="BV16" s="61">
        <f t="shared" si="7"/>
        <v>3.3203625486696877</v>
      </c>
      <c r="BW16" s="61">
        <f t="shared" si="8"/>
        <v>0.46099062926861867</v>
      </c>
      <c r="BX16" s="61">
        <f t="shared" si="9"/>
        <v>1.0180626586676527</v>
      </c>
      <c r="BY16" s="61">
        <f t="shared" si="10"/>
        <v>7.8830656586192669</v>
      </c>
      <c r="BZ16" s="61">
        <f t="shared" si="11"/>
        <v>1.2386596312899658</v>
      </c>
      <c r="CA16" s="61">
        <f t="shared" si="12"/>
        <v>2.1923567126459593</v>
      </c>
      <c r="CB16" s="61">
        <f t="shared" si="13"/>
        <v>3.2581739854466432</v>
      </c>
      <c r="CC16" s="61">
        <f t="shared" si="14"/>
        <v>1.4777583288647673</v>
      </c>
      <c r="CD16" s="61">
        <f t="shared" si="15"/>
        <v>2.2775537160475201</v>
      </c>
      <c r="CE16" s="61">
        <f t="shared" si="16"/>
        <v>1.1432056605691283</v>
      </c>
      <c r="CF16" s="61">
        <f t="shared" si="17"/>
        <v>1.8417428265945448</v>
      </c>
      <c r="CG16" s="61">
        <f t="shared" si="18"/>
        <v>1.0352779389311195</v>
      </c>
      <c r="CH16" s="61">
        <f t="shared" ref="CH16:CH76" si="48">+SUM(BV16:CG16)</f>
        <v>27.147210295614876</v>
      </c>
      <c r="CI16" s="53">
        <f t="shared" ref="CI16:CI76" si="49">(H16/H4-1)*100</f>
        <v>25.271800079457172</v>
      </c>
      <c r="CK16" s="61">
        <f t="shared" ref="CK16:CK76" si="50">+BG16/$BS16*$BT16</f>
        <v>6.6155179088829579</v>
      </c>
      <c r="CL16" s="61">
        <f t="shared" ref="CL16:CL76" si="51">+BH16/$BS16*$BT16</f>
        <v>0.51148438655312745</v>
      </c>
      <c r="CM16" s="61">
        <f t="shared" ref="CM16:CM76" si="52">+BI16/$BS16*$BT16</f>
        <v>1.2204280343148206</v>
      </c>
      <c r="CN16" s="61">
        <f t="shared" ref="CN16:CN76" si="53">+BJ16/$BS16*$BT16</f>
        <v>7.2576207152695247</v>
      </c>
      <c r="CO16" s="61">
        <f t="shared" ref="CO16:CO76" si="54">+BK16/$BS16*$BT16</f>
        <v>0.64919227894395282</v>
      </c>
      <c r="CP16" s="61">
        <f t="shared" ref="CP16:CP76" si="55">+BL16/$BS16*$BT16</f>
        <v>1.0356544676373907</v>
      </c>
      <c r="CQ16" s="61">
        <f t="shared" ref="CQ16:CQ76" si="56">+BM16/$BS16*$BT16</f>
        <v>2.0716379218772421</v>
      </c>
      <c r="CR16" s="61">
        <f t="shared" ref="CR16:CR76" si="57">+BN16/$BS16*$BT16</f>
        <v>1.4960595561217607</v>
      </c>
      <c r="CS16" s="61">
        <f t="shared" ref="CS16:CS76" si="58">+BO16/$BS16*$BT16</f>
        <v>1.6555292342539385</v>
      </c>
      <c r="CT16" s="61">
        <f t="shared" ref="CT16:CT76" si="59">+BP16/$BS16*$BT16</f>
        <v>0.49315701221437136</v>
      </c>
      <c r="CU16" s="61">
        <f t="shared" ref="CU16:CU76" si="60">+BQ16/$BS16*$BT16</f>
        <v>0.86559567635948487</v>
      </c>
      <c r="CV16" s="61">
        <f t="shared" ref="CV16:CV76" si="61">+BR16/$BS16*$BT16</f>
        <v>0.67866432151307732</v>
      </c>
      <c r="CW16" s="61">
        <f t="shared" ref="CW16:CW76" si="62">+SUM(CK16:CV16)</f>
        <v>24.550541513941649</v>
      </c>
      <c r="CX16" s="61"/>
      <c r="CY16" s="61"/>
      <c r="CZ16" s="61">
        <f t="shared" ref="CZ16:CZ76" si="63">+BV16/$CH16*$CI16</f>
        <v>3.090982005427334</v>
      </c>
      <c r="DA16" s="61">
        <f t="shared" ref="DA16:DA76" si="64">+BW16/$CH16*$CI16</f>
        <v>0.4291440223329886</v>
      </c>
      <c r="DB16" s="61">
        <f t="shared" ref="DB16:DB76" si="65">+BX16/$CH16*$CI16</f>
        <v>0.94773185524574821</v>
      </c>
      <c r="DC16" s="61">
        <f t="shared" ref="DC16:DC76" si="66">+BY16/$CH16*$CI16</f>
        <v>7.3384799826021396</v>
      </c>
      <c r="DD16" s="61">
        <f t="shared" ref="DD16:DD76" si="67">+BZ16/$CH16*$CI16</f>
        <v>1.1530893313745241</v>
      </c>
      <c r="DE16" s="61">
        <f t="shared" ref="DE16:DE76" si="68">+CA16/$CH16*$CI16</f>
        <v>2.0409021752704453</v>
      </c>
      <c r="DF16" s="61">
        <f t="shared" ref="DF16:DF76" si="69">+CB16/$CH16*$CI16</f>
        <v>3.0330896135429519</v>
      </c>
      <c r="DG16" s="61">
        <f t="shared" ref="DG16:DG76" si="70">+CC16/$CH16*$CI16</f>
        <v>1.3756703781403135</v>
      </c>
      <c r="DH16" s="61">
        <f t="shared" ref="DH16:DH76" si="71">+CD16/$CH16*$CI16</f>
        <v>2.1202135156950215</v>
      </c>
      <c r="DI16" s="61">
        <f t="shared" ref="DI16:DI76" si="72">+CE16/$CH16*$CI16</f>
        <v>1.0642296055102782</v>
      </c>
      <c r="DJ16" s="61">
        <f t="shared" ref="DJ16:DJ76" si="73">+CF16/$CH16*$CI16</f>
        <v>1.7145097416875295</v>
      </c>
      <c r="DK16" s="61">
        <f t="shared" ref="DK16:DK76" si="74">+CG16/$CH16*$CI16</f>
        <v>0.96375785262789682</v>
      </c>
      <c r="DL16" s="61">
        <f t="shared" ref="DL16:DL76" si="75">+SUM(CZ16:DK16)</f>
        <v>25.271800079457169</v>
      </c>
      <c r="DM16" s="61">
        <f t="shared" ref="DM16:DM76" si="76">+(H16/H4-1)*100</f>
        <v>25.271800079457172</v>
      </c>
      <c r="DN16" s="61"/>
      <c r="DO16" s="59">
        <f t="shared" si="2"/>
        <v>43101</v>
      </c>
      <c r="DP16" s="61">
        <f t="shared" ref="DP16:DP76" si="77">+CK16-CZ16</f>
        <v>3.5245359034556238</v>
      </c>
      <c r="DQ16" s="61">
        <f t="shared" si="21"/>
        <v>8.2340364220138851E-2</v>
      </c>
      <c r="DR16" s="61">
        <f t="shared" si="22"/>
        <v>0.2726961790690724</v>
      </c>
      <c r="DS16" s="61">
        <f t="shared" si="23"/>
        <v>-8.0859267332614948E-2</v>
      </c>
      <c r="DT16" s="61">
        <f t="shared" si="24"/>
        <v>-0.50389705243057126</v>
      </c>
      <c r="DU16" s="61">
        <f t="shared" si="25"/>
        <v>-1.0052477076330546</v>
      </c>
      <c r="DV16" s="61">
        <f t="shared" si="26"/>
        <v>-0.96145169166570987</v>
      </c>
      <c r="DW16" s="61">
        <f t="shared" si="27"/>
        <v>0.12038917798144722</v>
      </c>
      <c r="DX16" s="61">
        <f t="shared" si="28"/>
        <v>-0.46468428144108298</v>
      </c>
      <c r="DY16" s="61">
        <f t="shared" si="29"/>
        <v>-0.57107259329590687</v>
      </c>
      <c r="DZ16" s="61">
        <f t="shared" si="30"/>
        <v>-0.84891406532804459</v>
      </c>
      <c r="EA16" s="61">
        <f t="shared" si="31"/>
        <v>-0.2850935311148195</v>
      </c>
      <c r="EB16" s="61">
        <f t="shared" si="32"/>
        <v>-0.72125856551551948</v>
      </c>
      <c r="EC16" s="61"/>
      <c r="ED16" s="79">
        <f>+'Infla Interanual PondENGHO'!CI17</f>
        <v>-7.212585655155257E-3</v>
      </c>
      <c r="EE16" s="53">
        <f t="shared" ref="EE16:EE76" si="78">+ED16*100</f>
        <v>-0.7212585655155257</v>
      </c>
    </row>
    <row r="17" spans="1:135" x14ac:dyDescent="0.2">
      <c r="A17" s="59">
        <f>+'Indice PondENGHO'!A16</f>
        <v>43132</v>
      </c>
      <c r="B17" s="53">
        <f>+'Indice PondENGHO'!B16</f>
        <v>2</v>
      </c>
      <c r="C17" s="53">
        <f>+'Indice PondENGHO'!C16</f>
        <v>2018</v>
      </c>
      <c r="D17" s="60">
        <f>+'Indice PondENGHO'!BL16</f>
        <v>129.56132507324219</v>
      </c>
      <c r="E17" s="60">
        <f>+'Indice PondENGHO'!BM16</f>
        <v>130.34245300292969</v>
      </c>
      <c r="F17" s="60">
        <f>+'Indice PondENGHO'!BN16</f>
        <v>130.61912536621094</v>
      </c>
      <c r="G17" s="60">
        <f>+'Indice PondENGHO'!BO16</f>
        <v>130.67269897460938</v>
      </c>
      <c r="H17" s="60">
        <f>+'Indice PondENGHO'!BP16</f>
        <v>131.04168701171875</v>
      </c>
      <c r="I17" s="60">
        <f>+'Indice PondENGHO'!CD16</f>
        <v>130.59541320800781</v>
      </c>
      <c r="K17" s="61">
        <f t="shared" si="33"/>
        <v>3.030643571626058</v>
      </c>
      <c r="L17" s="61">
        <f t="shared" si="34"/>
        <v>3.9412970184363569</v>
      </c>
      <c r="M17" s="61">
        <f t="shared" si="35"/>
        <v>4.5226225421969213</v>
      </c>
      <c r="N17" s="61">
        <f t="shared" si="36"/>
        <v>5.6935602818003597</v>
      </c>
      <c r="O17" s="61">
        <f t="shared" si="37"/>
        <v>8.3104589035739025</v>
      </c>
      <c r="P17" s="61">
        <f t="shared" si="38"/>
        <v>25.498582317633598</v>
      </c>
      <c r="Q17" s="61">
        <f t="shared" si="39"/>
        <v>25.498547529744808</v>
      </c>
      <c r="S17" s="60">
        <f>+'Indice PondENGHO'!D16</f>
        <v>124.198974609375</v>
      </c>
      <c r="T17" s="60">
        <f>+'Indice PondENGHO'!P16</f>
        <v>124.31050872802734</v>
      </c>
      <c r="U17" s="60">
        <f>+'Indice PondENGHO'!AB16</f>
        <v>124.32929992675781</v>
      </c>
      <c r="V17" s="60">
        <f>+'Indice PondENGHO'!AN16</f>
        <v>124.36270904541016</v>
      </c>
      <c r="W17" s="60">
        <f>+'Indice PondENGHO'!AZ16</f>
        <v>124.55181121826172</v>
      </c>
      <c r="Y17" s="61">
        <f t="shared" si="40"/>
        <v>7.2408519972210463</v>
      </c>
      <c r="Z17" s="61">
        <f t="shared" si="41"/>
        <v>5.8533826381380134</v>
      </c>
      <c r="AA17" s="61">
        <f t="shared" si="42"/>
        <v>5.3776759194465829</v>
      </c>
      <c r="AB17" s="61">
        <f t="shared" si="43"/>
        <v>4.4761183217055951</v>
      </c>
      <c r="AC17" s="61">
        <f t="shared" si="44"/>
        <v>3.3623600226688506</v>
      </c>
      <c r="AE17" s="60">
        <f>+'Indice PondENGHO'!D16</f>
        <v>124.198974609375</v>
      </c>
      <c r="AF17" s="60">
        <f>+'Indice PondENGHO'!E16</f>
        <v>128.83711242675781</v>
      </c>
      <c r="AG17" s="60">
        <f>+'Indice PondENGHO'!F16</f>
        <v>120.49453735351563</v>
      </c>
      <c r="AH17" s="60">
        <f>+'Indice PondENGHO'!G16</f>
        <v>163.95657348632813</v>
      </c>
      <c r="AI17" s="60">
        <f>+'Indice PondENGHO'!H16</f>
        <v>121.33549499511719</v>
      </c>
      <c r="AJ17" s="60">
        <f>+'Indice PondENGHO'!I16</f>
        <v>132.84707641601563</v>
      </c>
      <c r="AK17" s="60">
        <f>+'Indice PondENGHO'!J16</f>
        <v>129.6400146484375</v>
      </c>
      <c r="AL17" s="60">
        <f>+'Indice PondENGHO'!K16</f>
        <v>147.37454223632813</v>
      </c>
      <c r="AM17" s="60">
        <f>+'Indice PondENGHO'!L16</f>
        <v>128.81507873535156</v>
      </c>
      <c r="AN17" s="60">
        <f>+'Indice PondENGHO'!M16</f>
        <v>139.64918518066406</v>
      </c>
      <c r="AO17" s="60">
        <f>+'Indice PondENGHO'!N16</f>
        <v>127.52841186523438</v>
      </c>
      <c r="AP17" s="60">
        <f>+'Indice PondENGHO'!O16</f>
        <v>124.76380157470703</v>
      </c>
      <c r="AQ17" s="60">
        <f t="shared" si="0"/>
        <v>129.56132507324219</v>
      </c>
      <c r="AR17" s="60"/>
      <c r="AS17" s="60">
        <f>+'Indice PondENGHO'!AZ16</f>
        <v>124.55181121826172</v>
      </c>
      <c r="AT17" s="60">
        <f>+'Indice PondENGHO'!BA16</f>
        <v>128.74949645996094</v>
      </c>
      <c r="AU17" s="60">
        <f>+'Indice PondENGHO'!BB16</f>
        <v>121.00288391113281</v>
      </c>
      <c r="AV17" s="60">
        <f>+'Indice PondENGHO'!BC16</f>
        <v>162.64439392089844</v>
      </c>
      <c r="AW17" s="60">
        <f>+'Indice PondENGHO'!BD16</f>
        <v>122.26219940185547</v>
      </c>
      <c r="AX17" s="60">
        <f>+'Indice PondENGHO'!BE16</f>
        <v>133.32177734375</v>
      </c>
      <c r="AY17" s="60">
        <f>+'Indice PondENGHO'!BF16</f>
        <v>128.84814453125</v>
      </c>
      <c r="AZ17" s="60">
        <f>+'Indice PondENGHO'!BG16</f>
        <v>147.23126220703125</v>
      </c>
      <c r="BA17" s="60">
        <f>+'Indice PondENGHO'!BH16</f>
        <v>128.66203308105469</v>
      </c>
      <c r="BB17" s="60">
        <f>+'Indice PondENGHO'!BI16</f>
        <v>137.650634765625</v>
      </c>
      <c r="BC17" s="60">
        <f>+'Indice PondENGHO'!BJ16</f>
        <v>128.51565551757813</v>
      </c>
      <c r="BD17" s="60">
        <f>+'Indice PondENGHO'!BK16</f>
        <v>125.19364929199219</v>
      </c>
      <c r="BE17" s="60">
        <f t="shared" si="1"/>
        <v>131.04168701171875</v>
      </c>
      <c r="BG17" s="61">
        <f t="shared" ref="BG17:BR17" si="79">+AE$1*(AE17-AE5)/$AQ5</f>
        <v>7.2408519972210463</v>
      </c>
      <c r="BH17" s="61">
        <f t="shared" si="79"/>
        <v>0.50883361258593829</v>
      </c>
      <c r="BI17" s="61">
        <f t="shared" si="79"/>
        <v>1.2893156022017465</v>
      </c>
      <c r="BJ17" s="61">
        <f t="shared" si="79"/>
        <v>7.8262780978676547</v>
      </c>
      <c r="BK17" s="61">
        <f t="shared" si="79"/>
        <v>0.75823670930835596</v>
      </c>
      <c r="BL17" s="61">
        <f t="shared" si="79"/>
        <v>1.1197578899094087</v>
      </c>
      <c r="BM17" s="61">
        <f t="shared" si="79"/>
        <v>2.5650780535160704</v>
      </c>
      <c r="BN17" s="61">
        <f t="shared" si="79"/>
        <v>2.010831706036134</v>
      </c>
      <c r="BO17" s="61">
        <f t="shared" si="79"/>
        <v>1.8285096613363852</v>
      </c>
      <c r="BP17" s="61">
        <f t="shared" si="79"/>
        <v>0.51250039140914549</v>
      </c>
      <c r="BQ17" s="61">
        <f t="shared" si="79"/>
        <v>0.96656339531770341</v>
      </c>
      <c r="BR17" s="61">
        <f t="shared" si="79"/>
        <v>0.73972403572081258</v>
      </c>
      <c r="BS17" s="61">
        <f t="shared" si="46"/>
        <v>27.366481152430396</v>
      </c>
      <c r="BT17" s="53">
        <f t="shared" si="47"/>
        <v>24.89188622699443</v>
      </c>
      <c r="BV17" s="61">
        <f t="shared" si="7"/>
        <v>3.3623600226688506</v>
      </c>
      <c r="BW17" s="61">
        <f t="shared" si="8"/>
        <v>0.41450605723921891</v>
      </c>
      <c r="BX17" s="61">
        <f t="shared" si="9"/>
        <v>0.97864682289643434</v>
      </c>
      <c r="BY17" s="61">
        <f t="shared" si="10"/>
        <v>7.7347853755044413</v>
      </c>
      <c r="BZ17" s="61">
        <f t="shared" si="11"/>
        <v>1.3234958672284749</v>
      </c>
      <c r="CA17" s="61">
        <f t="shared" si="12"/>
        <v>2.1638667814271964</v>
      </c>
      <c r="CB17" s="61">
        <f t="shared" si="13"/>
        <v>3.7223175846292067</v>
      </c>
      <c r="CC17" s="61">
        <f t="shared" si="14"/>
        <v>1.7839258592503546</v>
      </c>
      <c r="CD17" s="61">
        <f t="shared" si="15"/>
        <v>2.3060847024116851</v>
      </c>
      <c r="CE17" s="61">
        <f t="shared" si="16"/>
        <v>1.0831982216451599</v>
      </c>
      <c r="CF17" s="61">
        <f t="shared" si="17"/>
        <v>1.8545734412523367</v>
      </c>
      <c r="CG17" s="61">
        <f t="shared" si="18"/>
        <v>1.0185175336792511</v>
      </c>
      <c r="CH17" s="61">
        <f t="shared" si="48"/>
        <v>27.746278269832612</v>
      </c>
      <c r="CI17" s="53">
        <f t="shared" si="49"/>
        <v>25.660660754034371</v>
      </c>
      <c r="CK17" s="61">
        <f t="shared" si="50"/>
        <v>6.5861030176809869</v>
      </c>
      <c r="CL17" s="61">
        <f t="shared" si="51"/>
        <v>0.46282268890952738</v>
      </c>
      <c r="CM17" s="61">
        <f t="shared" si="52"/>
        <v>1.1727301402739709</v>
      </c>
      <c r="CN17" s="61">
        <f t="shared" si="53"/>
        <v>7.1185923724665283</v>
      </c>
      <c r="CO17" s="61">
        <f t="shared" si="54"/>
        <v>0.68967368497641379</v>
      </c>
      <c r="CP17" s="61">
        <f t="shared" si="55"/>
        <v>1.0185045655725082</v>
      </c>
      <c r="CQ17" s="61">
        <f t="shared" si="56"/>
        <v>2.3331326638540779</v>
      </c>
      <c r="CR17" s="61">
        <f t="shared" si="57"/>
        <v>1.8290036548538631</v>
      </c>
      <c r="CS17" s="61">
        <f t="shared" si="58"/>
        <v>1.663167953578981</v>
      </c>
      <c r="CT17" s="61">
        <f t="shared" si="59"/>
        <v>0.46615790182120709</v>
      </c>
      <c r="CU17" s="61">
        <f t="shared" si="60"/>
        <v>0.87916257605114145</v>
      </c>
      <c r="CV17" s="61">
        <f t="shared" si="61"/>
        <v>0.67283500695522835</v>
      </c>
      <c r="CW17" s="61">
        <f t="shared" si="62"/>
        <v>24.891886226994437</v>
      </c>
      <c r="CX17" s="61"/>
      <c r="CY17" s="61"/>
      <c r="CZ17" s="61">
        <f t="shared" si="63"/>
        <v>3.1096199294029931</v>
      </c>
      <c r="DA17" s="61">
        <f t="shared" si="64"/>
        <v>0.38334868597034788</v>
      </c>
      <c r="DB17" s="61">
        <f t="shared" si="65"/>
        <v>0.90508441803032702</v>
      </c>
      <c r="DC17" s="61">
        <f t="shared" si="66"/>
        <v>7.1533811344307265</v>
      </c>
      <c r="DD17" s="61">
        <f t="shared" si="67"/>
        <v>1.2240120324620853</v>
      </c>
      <c r="DE17" s="61">
        <f t="shared" si="68"/>
        <v>2.001214391895541</v>
      </c>
      <c r="DF17" s="61">
        <f t="shared" si="69"/>
        <v>3.4425203924303802</v>
      </c>
      <c r="DG17" s="61">
        <f t="shared" si="70"/>
        <v>1.649832667264199</v>
      </c>
      <c r="DH17" s="61">
        <f t="shared" si="71"/>
        <v>2.132742151692244</v>
      </c>
      <c r="DI17" s="61">
        <f t="shared" si="72"/>
        <v>1.0017769527393074</v>
      </c>
      <c r="DJ17" s="61">
        <f t="shared" si="73"/>
        <v>1.7151698493257201</v>
      </c>
      <c r="DK17" s="61">
        <f t="shared" si="74"/>
        <v>0.94195814839049807</v>
      </c>
      <c r="DL17" s="61">
        <f t="shared" si="75"/>
        <v>25.660660754034367</v>
      </c>
      <c r="DM17" s="61">
        <f t="shared" si="76"/>
        <v>25.660660754034371</v>
      </c>
      <c r="DN17" s="61"/>
      <c r="DO17" s="59">
        <f t="shared" si="2"/>
        <v>43132</v>
      </c>
      <c r="DP17" s="61">
        <f t="shared" si="77"/>
        <v>3.4764830882779938</v>
      </c>
      <c r="DQ17" s="61">
        <f t="shared" si="21"/>
        <v>7.94740029391795E-2</v>
      </c>
      <c r="DR17" s="61">
        <f t="shared" si="22"/>
        <v>0.26764572224364391</v>
      </c>
      <c r="DS17" s="61">
        <f t="shared" si="23"/>
        <v>-3.4788761964198223E-2</v>
      </c>
      <c r="DT17" s="61">
        <f t="shared" si="24"/>
        <v>-0.53433834748567155</v>
      </c>
      <c r="DU17" s="61">
        <f t="shared" si="25"/>
        <v>-0.98270982632303272</v>
      </c>
      <c r="DV17" s="61">
        <f t="shared" si="26"/>
        <v>-1.1093877285763023</v>
      </c>
      <c r="DW17" s="61">
        <f t="shared" si="27"/>
        <v>0.1791709875896641</v>
      </c>
      <c r="DX17" s="61">
        <f t="shared" si="28"/>
        <v>-0.46957419811326306</v>
      </c>
      <c r="DY17" s="61">
        <f t="shared" si="29"/>
        <v>-0.53561905091810036</v>
      </c>
      <c r="DZ17" s="61">
        <f t="shared" si="30"/>
        <v>-0.83600727327457869</v>
      </c>
      <c r="EA17" s="61">
        <f t="shared" si="31"/>
        <v>-0.26912314143526972</v>
      </c>
      <c r="EB17" s="61">
        <f t="shared" si="32"/>
        <v>-0.76877452703993043</v>
      </c>
      <c r="EC17" s="61"/>
      <c r="ED17" s="79">
        <f>+'Infla Interanual PondENGHO'!CI18</f>
        <v>-7.6877452703993931E-3</v>
      </c>
      <c r="EE17" s="53">
        <f t="shared" si="78"/>
        <v>-0.76877452703993931</v>
      </c>
    </row>
    <row r="18" spans="1:135" x14ac:dyDescent="0.2">
      <c r="A18" s="59">
        <f>+'Indice PondENGHO'!A17</f>
        <v>43160</v>
      </c>
      <c r="B18" s="53">
        <f>+'Indice PondENGHO'!B17</f>
        <v>3</v>
      </c>
      <c r="C18" s="53">
        <f>+'Indice PondENGHO'!C17</f>
        <v>2018</v>
      </c>
      <c r="D18" s="60">
        <f>+'Indice PondENGHO'!BL17</f>
        <v>131.68763732910156</v>
      </c>
      <c r="E18" s="60">
        <f>+'Indice PondENGHO'!BM17</f>
        <v>132.44691467285156</v>
      </c>
      <c r="F18" s="60">
        <f>+'Indice PondENGHO'!BN17</f>
        <v>132.68276977539063</v>
      </c>
      <c r="G18" s="60">
        <f>+'Indice PondENGHO'!BO17</f>
        <v>132.7806396484375</v>
      </c>
      <c r="H18" s="60">
        <f>+'Indice PondENGHO'!BP17</f>
        <v>133.22921752929688</v>
      </c>
      <c r="I18" s="60">
        <f>+'Indice PondENGHO'!CD17</f>
        <v>132.72293090820313</v>
      </c>
      <c r="K18" s="61">
        <f t="shared" si="33"/>
        <v>3.006096826122703</v>
      </c>
      <c r="L18" s="61">
        <f t="shared" si="34"/>
        <v>3.9175598530329334</v>
      </c>
      <c r="M18" s="61">
        <f t="shared" si="35"/>
        <v>4.4980324270567973</v>
      </c>
      <c r="N18" s="61">
        <f t="shared" si="36"/>
        <v>5.6842680878081469</v>
      </c>
      <c r="O18" s="61">
        <f t="shared" si="37"/>
        <v>8.3527382592190431</v>
      </c>
      <c r="P18" s="61">
        <f t="shared" si="38"/>
        <v>25.458695453239621</v>
      </c>
      <c r="Q18" s="61">
        <f t="shared" si="39"/>
        <v>25.458617376696346</v>
      </c>
      <c r="S18" s="60">
        <f>+'Indice PondENGHO'!D17</f>
        <v>126.09628295898438</v>
      </c>
      <c r="T18" s="60">
        <f>+'Indice PondENGHO'!P17</f>
        <v>126.13044738769531</v>
      </c>
      <c r="U18" s="60">
        <f>+'Indice PondENGHO'!AB17</f>
        <v>126.095703125</v>
      </c>
      <c r="V18" s="60">
        <f>+'Indice PondENGHO'!AN17</f>
        <v>126.08792114257813</v>
      </c>
      <c r="W18" s="60">
        <f>+'Indice PondENGHO'!AZ17</f>
        <v>126.20793151855469</v>
      </c>
      <c r="Y18" s="61">
        <f t="shared" si="40"/>
        <v>7.1999414674589231</v>
      </c>
      <c r="Z18" s="61">
        <f t="shared" si="41"/>
        <v>5.7769637040424202</v>
      </c>
      <c r="AA18" s="61">
        <f t="shared" si="42"/>
        <v>5.2823130676679995</v>
      </c>
      <c r="AB18" s="61">
        <f t="shared" si="43"/>
        <v>4.3815125127623968</v>
      </c>
      <c r="AC18" s="61">
        <f t="shared" si="44"/>
        <v>3.2671428434525631</v>
      </c>
      <c r="AE18" s="60">
        <f>+'Indice PondENGHO'!D17</f>
        <v>126.09628295898438</v>
      </c>
      <c r="AF18" s="60">
        <f>+'Indice PondENGHO'!E17</f>
        <v>129.2930908203125</v>
      </c>
      <c r="AG18" s="60">
        <f>+'Indice PondENGHO'!F17</f>
        <v>122.47133636474609</v>
      </c>
      <c r="AH18" s="60">
        <f>+'Indice PondENGHO'!G17</f>
        <v>165.16801452636719</v>
      </c>
      <c r="AI18" s="60">
        <f>+'Indice PondENGHO'!H17</f>
        <v>126.60877990722656</v>
      </c>
      <c r="AJ18" s="60">
        <f>+'Indice PondENGHO'!I17</f>
        <v>134.73565673828125</v>
      </c>
      <c r="AK18" s="60">
        <f>+'Indice PondENGHO'!J17</f>
        <v>132.43934631347656</v>
      </c>
      <c r="AL18" s="60">
        <f>+'Indice PondENGHO'!K17</f>
        <v>151.52825927734375</v>
      </c>
      <c r="AM18" s="60">
        <f>+'Indice PondENGHO'!L17</f>
        <v>131.24458312988281</v>
      </c>
      <c r="AN18" s="60">
        <f>+'Indice PondENGHO'!M17</f>
        <v>139.81147766113281</v>
      </c>
      <c r="AO18" s="60">
        <f>+'Indice PondENGHO'!N17</f>
        <v>129.96690368652344</v>
      </c>
      <c r="AP18" s="60">
        <f>+'Indice PondENGHO'!O17</f>
        <v>126.95532989501953</v>
      </c>
      <c r="AQ18" s="60">
        <f t="shared" si="0"/>
        <v>131.68763732910156</v>
      </c>
      <c r="AR18" s="60"/>
      <c r="AS18" s="60">
        <f>+'Indice PondENGHO'!AZ17</f>
        <v>126.20793151855469</v>
      </c>
      <c r="AT18" s="60">
        <f>+'Indice PondENGHO'!BA17</f>
        <v>129.10433959960938</v>
      </c>
      <c r="AU18" s="60">
        <f>+'Indice PondENGHO'!BB17</f>
        <v>123.42582702636719</v>
      </c>
      <c r="AV18" s="60">
        <f>+'Indice PondENGHO'!BC17</f>
        <v>163.90008544921875</v>
      </c>
      <c r="AW18" s="60">
        <f>+'Indice PondENGHO'!BD17</f>
        <v>127.86636352539063</v>
      </c>
      <c r="AX18" s="60">
        <f>+'Indice PondENGHO'!BE17</f>
        <v>134.97819519042969</v>
      </c>
      <c r="AY18" s="60">
        <f>+'Indice PondENGHO'!BF17</f>
        <v>130.98483276367188</v>
      </c>
      <c r="AZ18" s="60">
        <f>+'Indice PondENGHO'!BG17</f>
        <v>151.23941040039063</v>
      </c>
      <c r="BA18" s="60">
        <f>+'Indice PondENGHO'!BH17</f>
        <v>130.95755004882813</v>
      </c>
      <c r="BB18" s="60">
        <f>+'Indice PondENGHO'!BI17</f>
        <v>137.99435424804688</v>
      </c>
      <c r="BC18" s="60">
        <f>+'Indice PondENGHO'!BJ17</f>
        <v>130.65345764160156</v>
      </c>
      <c r="BD18" s="60">
        <f>+'Indice PondENGHO'!BK17</f>
        <v>127.78602600097656</v>
      </c>
      <c r="BE18" s="60">
        <f t="shared" si="1"/>
        <v>133.22921752929688</v>
      </c>
      <c r="BG18" s="61">
        <f t="shared" ref="BG18:BR18" si="80">+AE$1*(AE18-AE6)/$AQ6</f>
        <v>7.1999414674589231</v>
      </c>
      <c r="BH18" s="61">
        <f t="shared" si="80"/>
        <v>0.46957812126257908</v>
      </c>
      <c r="BI18" s="61">
        <f t="shared" si="80"/>
        <v>1.3084062839173163</v>
      </c>
      <c r="BJ18" s="61">
        <f t="shared" si="80"/>
        <v>7.1712414011067622</v>
      </c>
      <c r="BK18" s="61">
        <f t="shared" si="80"/>
        <v>0.91275867857501081</v>
      </c>
      <c r="BL18" s="61">
        <f t="shared" si="80"/>
        <v>1.0883641814256388</v>
      </c>
      <c r="BM18" s="61">
        <f t="shared" si="80"/>
        <v>2.6710951867714372</v>
      </c>
      <c r="BN18" s="61">
        <f t="shared" si="80"/>
        <v>1.9977432528653944</v>
      </c>
      <c r="BO18" s="61">
        <f t="shared" si="80"/>
        <v>1.8148067485707466</v>
      </c>
      <c r="BP18" s="61">
        <f t="shared" si="80"/>
        <v>0.5382915539932982</v>
      </c>
      <c r="BQ18" s="61">
        <f t="shared" si="80"/>
        <v>1.0009960036445535</v>
      </c>
      <c r="BR18" s="61">
        <f t="shared" si="80"/>
        <v>0.73464104545461562</v>
      </c>
      <c r="BS18" s="61">
        <f t="shared" si="46"/>
        <v>26.907863925046275</v>
      </c>
      <c r="BT18" s="53">
        <f t="shared" si="47"/>
        <v>24.64672181851768</v>
      </c>
      <c r="BV18" s="61">
        <f t="shared" si="7"/>
        <v>3.2671428434525631</v>
      </c>
      <c r="BW18" s="61">
        <f t="shared" si="8"/>
        <v>0.38556867613701939</v>
      </c>
      <c r="BX18" s="61">
        <f t="shared" si="9"/>
        <v>1.038923348567693</v>
      </c>
      <c r="BY18" s="61">
        <f t="shared" si="10"/>
        <v>7.3410720983728686</v>
      </c>
      <c r="BZ18" s="61">
        <f t="shared" si="11"/>
        <v>1.6221008516516731</v>
      </c>
      <c r="CA18" s="61">
        <f t="shared" si="12"/>
        <v>2.1033677683838325</v>
      </c>
      <c r="CB18" s="61">
        <f t="shared" si="13"/>
        <v>3.7959005207599148</v>
      </c>
      <c r="CC18" s="61">
        <f t="shared" si="14"/>
        <v>1.789362345638247</v>
      </c>
      <c r="CD18" s="61">
        <f t="shared" si="15"/>
        <v>2.2480213136498683</v>
      </c>
      <c r="CE18" s="61">
        <f t="shared" si="16"/>
        <v>1.237135808765039</v>
      </c>
      <c r="CF18" s="61">
        <f t="shared" si="17"/>
        <v>1.913535236554593</v>
      </c>
      <c r="CG18" s="61">
        <f t="shared" si="18"/>
        <v>1.0386066340732139</v>
      </c>
      <c r="CH18" s="61">
        <f t="shared" si="48"/>
        <v>27.780737446006526</v>
      </c>
      <c r="CI18" s="53">
        <f t="shared" si="49"/>
        <v>25.822397277571497</v>
      </c>
      <c r="CK18" s="61">
        <f t="shared" si="50"/>
        <v>6.5949105046904934</v>
      </c>
      <c r="CL18" s="61">
        <f t="shared" si="51"/>
        <v>0.43011817508293887</v>
      </c>
      <c r="CM18" s="61">
        <f t="shared" si="52"/>
        <v>1.1984572909666629</v>
      </c>
      <c r="CN18" s="61">
        <f t="shared" si="53"/>
        <v>6.568622184163635</v>
      </c>
      <c r="CO18" s="61">
        <f t="shared" si="54"/>
        <v>0.83605704640627265</v>
      </c>
      <c r="CP18" s="61">
        <f t="shared" si="55"/>
        <v>0.99690593395143678</v>
      </c>
      <c r="CQ18" s="61">
        <f t="shared" si="56"/>
        <v>2.4466356825098265</v>
      </c>
      <c r="CR18" s="61">
        <f t="shared" si="57"/>
        <v>1.8298673709421667</v>
      </c>
      <c r="CS18" s="61">
        <f t="shared" si="58"/>
        <v>1.6623035262474788</v>
      </c>
      <c r="CT18" s="61">
        <f t="shared" si="59"/>
        <v>0.49305742832232619</v>
      </c>
      <c r="CU18" s="61">
        <f t="shared" si="60"/>
        <v>0.91687954539976713</v>
      </c>
      <c r="CV18" s="61">
        <f t="shared" si="61"/>
        <v>0.67290712983467615</v>
      </c>
      <c r="CW18" s="61">
        <f t="shared" si="62"/>
        <v>24.64672181851768</v>
      </c>
      <c r="CX18" s="61"/>
      <c r="CY18" s="61"/>
      <c r="CZ18" s="61">
        <f t="shared" si="63"/>
        <v>3.0368330081293133</v>
      </c>
      <c r="DA18" s="61">
        <f t="shared" si="64"/>
        <v>0.35838888554877552</v>
      </c>
      <c r="DB18" s="61">
        <f t="shared" si="65"/>
        <v>0.96568680006427632</v>
      </c>
      <c r="DC18" s="61">
        <f t="shared" si="66"/>
        <v>6.8235798468600199</v>
      </c>
      <c r="DD18" s="61">
        <f t="shared" si="67"/>
        <v>1.507754525848908</v>
      </c>
      <c r="DE18" s="61">
        <f t="shared" si="68"/>
        <v>1.9550956212594686</v>
      </c>
      <c r="DF18" s="61">
        <f t="shared" si="69"/>
        <v>3.5283171105054052</v>
      </c>
      <c r="DG18" s="61">
        <f t="shared" si="70"/>
        <v>1.6632252996307721</v>
      </c>
      <c r="DH18" s="61">
        <f t="shared" si="71"/>
        <v>2.089552142463361</v>
      </c>
      <c r="DI18" s="61">
        <f t="shared" si="72"/>
        <v>1.1499267217916405</v>
      </c>
      <c r="DJ18" s="61">
        <f t="shared" si="73"/>
        <v>1.7786449038287653</v>
      </c>
      <c r="DK18" s="61">
        <f t="shared" si="74"/>
        <v>0.96539241164079037</v>
      </c>
      <c r="DL18" s="61">
        <f t="shared" si="75"/>
        <v>25.822397277571497</v>
      </c>
      <c r="DM18" s="61">
        <f t="shared" si="76"/>
        <v>25.822397277571497</v>
      </c>
      <c r="DN18" s="61"/>
      <c r="DO18" s="59">
        <f t="shared" si="2"/>
        <v>43160</v>
      </c>
      <c r="DP18" s="61">
        <f t="shared" si="77"/>
        <v>3.5580774965611801</v>
      </c>
      <c r="DQ18" s="61">
        <f t="shared" si="21"/>
        <v>7.1729289534163354E-2</v>
      </c>
      <c r="DR18" s="61">
        <f t="shared" si="22"/>
        <v>0.23277049090238655</v>
      </c>
      <c r="DS18" s="61">
        <f t="shared" si="23"/>
        <v>-0.25495766269638498</v>
      </c>
      <c r="DT18" s="61">
        <f t="shared" si="24"/>
        <v>-0.67169747944263536</v>
      </c>
      <c r="DU18" s="61">
        <f t="shared" si="25"/>
        <v>-0.95818968730803178</v>
      </c>
      <c r="DV18" s="61">
        <f t="shared" si="26"/>
        <v>-1.0816814279955786</v>
      </c>
      <c r="DW18" s="61">
        <f t="shared" si="27"/>
        <v>0.16664207131139452</v>
      </c>
      <c r="DX18" s="61">
        <f t="shared" si="28"/>
        <v>-0.42724861621588217</v>
      </c>
      <c r="DY18" s="61">
        <f t="shared" si="29"/>
        <v>-0.65686929346931433</v>
      </c>
      <c r="DZ18" s="61">
        <f t="shared" si="30"/>
        <v>-0.86176535842899815</v>
      </c>
      <c r="EA18" s="61">
        <f t="shared" si="31"/>
        <v>-0.29248528180611422</v>
      </c>
      <c r="EB18" s="61">
        <f t="shared" si="32"/>
        <v>-1.1756754590538172</v>
      </c>
      <c r="EC18" s="61"/>
      <c r="ED18" s="79">
        <f>+'Infla Interanual PondENGHO'!CI19</f>
        <v>-1.1756754590538154E-2</v>
      </c>
      <c r="EE18" s="53">
        <f t="shared" si="78"/>
        <v>-1.1756754590538154</v>
      </c>
    </row>
    <row r="19" spans="1:135" x14ac:dyDescent="0.2">
      <c r="A19" s="59">
        <f>+'Indice PondENGHO'!A18</f>
        <v>43191</v>
      </c>
      <c r="B19" s="53">
        <f>+'Indice PondENGHO'!B18</f>
        <v>4</v>
      </c>
      <c r="C19" s="53">
        <f>+'Indice PondENGHO'!C18</f>
        <v>2018</v>
      </c>
      <c r="D19" s="60">
        <f>+'Indice PondENGHO'!BL18</f>
        <v>135.208984375</v>
      </c>
      <c r="E19" s="60">
        <f>+'Indice PondENGHO'!BM18</f>
        <v>136.08821105957031</v>
      </c>
      <c r="F19" s="60">
        <f>+'Indice PondENGHO'!BN18</f>
        <v>136.310546875</v>
      </c>
      <c r="G19" s="60">
        <f>+'Indice PondENGHO'!BO18</f>
        <v>136.44747924804688</v>
      </c>
      <c r="H19" s="60">
        <f>+'Indice PondENGHO'!BP18</f>
        <v>136.912353515625</v>
      </c>
      <c r="I19" s="60">
        <f>+'Indice PondENGHO'!CD18</f>
        <v>136.36640930175781</v>
      </c>
      <c r="K19" s="61">
        <f t="shared" si="33"/>
        <v>2.9994656672067062</v>
      </c>
      <c r="L19" s="61">
        <f t="shared" si="34"/>
        <v>3.9232117250781315</v>
      </c>
      <c r="M19" s="61">
        <f t="shared" si="35"/>
        <v>4.5028381372151633</v>
      </c>
      <c r="N19" s="61">
        <f t="shared" si="36"/>
        <v>5.7204979704729153</v>
      </c>
      <c r="O19" s="61">
        <f t="shared" si="37"/>
        <v>8.4224492087665723</v>
      </c>
      <c r="P19" s="61">
        <f t="shared" si="38"/>
        <v>25.568462708739489</v>
      </c>
      <c r="Q19" s="61">
        <f t="shared" si="39"/>
        <v>25.568391738029938</v>
      </c>
      <c r="S19" s="60">
        <f>+'Indice PondENGHO'!D18</f>
        <v>128.04415893554688</v>
      </c>
      <c r="T19" s="60">
        <f>+'Indice PondENGHO'!P18</f>
        <v>128.05934143066406</v>
      </c>
      <c r="U19" s="60">
        <f>+'Indice PondENGHO'!AB18</f>
        <v>128.02207946777344</v>
      </c>
      <c r="V19" s="60">
        <f>+'Indice PondENGHO'!AN18</f>
        <v>128.02705383300781</v>
      </c>
      <c r="W19" s="60">
        <f>+'Indice PondENGHO'!AZ18</f>
        <v>128.11306762695313</v>
      </c>
      <c r="Y19" s="61">
        <f t="shared" si="40"/>
        <v>6.7646401325335095</v>
      </c>
      <c r="Z19" s="61">
        <f t="shared" si="41"/>
        <v>5.4244338982027935</v>
      </c>
      <c r="AA19" s="61">
        <f t="shared" si="42"/>
        <v>4.9622512496711604</v>
      </c>
      <c r="AB19" s="61">
        <f t="shared" si="43"/>
        <v>4.1252517891144826</v>
      </c>
      <c r="AC19" s="61">
        <f t="shared" si="44"/>
        <v>3.0748981034621505</v>
      </c>
      <c r="AE19" s="60">
        <f>+'Indice PondENGHO'!D18</f>
        <v>128.04415893554688</v>
      </c>
      <c r="AF19" s="60">
        <f>+'Indice PondENGHO'!E18</f>
        <v>132.00041198730469</v>
      </c>
      <c r="AG19" s="60">
        <f>+'Indice PondENGHO'!F18</f>
        <v>125.13965606689453</v>
      </c>
      <c r="AH19" s="60">
        <f>+'Indice PondENGHO'!G18</f>
        <v>179.348876953125</v>
      </c>
      <c r="AI19" s="60">
        <f>+'Indice PondENGHO'!H18</f>
        <v>128.50352478027344</v>
      </c>
      <c r="AJ19" s="60">
        <f>+'Indice PondENGHO'!I18</f>
        <v>137.2298583984375</v>
      </c>
      <c r="AK19" s="60">
        <f>+'Indice PondENGHO'!J18</f>
        <v>137.26799011230469</v>
      </c>
      <c r="AL19" s="60">
        <f>+'Indice PondENGHO'!K18</f>
        <v>153.88009643554688</v>
      </c>
      <c r="AM19" s="60">
        <f>+'Indice PondENGHO'!L18</f>
        <v>133.75468444824219</v>
      </c>
      <c r="AN19" s="60">
        <f>+'Indice PondENGHO'!M18</f>
        <v>142.966064453125</v>
      </c>
      <c r="AO19" s="60">
        <f>+'Indice PondENGHO'!N18</f>
        <v>132.75099182128906</v>
      </c>
      <c r="AP19" s="60">
        <f>+'Indice PondENGHO'!O18</f>
        <v>129.26177978515625</v>
      </c>
      <c r="AQ19" s="60">
        <f t="shared" si="0"/>
        <v>135.208984375</v>
      </c>
      <c r="AR19" s="60"/>
      <c r="AS19" s="60">
        <f>+'Indice PondENGHO'!AZ18</f>
        <v>128.11306762695313</v>
      </c>
      <c r="AT19" s="60">
        <f>+'Indice PondENGHO'!BA18</f>
        <v>131.81065368652344</v>
      </c>
      <c r="AU19" s="60">
        <f>+'Indice PondENGHO'!BB18</f>
        <v>125.85024261474609</v>
      </c>
      <c r="AV19" s="60">
        <f>+'Indice PondENGHO'!BC18</f>
        <v>176.27426147460938</v>
      </c>
      <c r="AW19" s="60">
        <f>+'Indice PondENGHO'!BD18</f>
        <v>130.00152587890625</v>
      </c>
      <c r="AX19" s="60">
        <f>+'Indice PondENGHO'!BE18</f>
        <v>137.30496215820313</v>
      </c>
      <c r="AY19" s="60">
        <f>+'Indice PondENGHO'!BF18</f>
        <v>136.30064392089844</v>
      </c>
      <c r="AZ19" s="60">
        <f>+'Indice PondENGHO'!BG18</f>
        <v>153.08168029785156</v>
      </c>
      <c r="BA19" s="60">
        <f>+'Indice PondENGHO'!BH18</f>
        <v>133.48330688476563</v>
      </c>
      <c r="BB19" s="60">
        <f>+'Indice PondENGHO'!BI18</f>
        <v>141.05622863769531</v>
      </c>
      <c r="BC19" s="60">
        <f>+'Indice PondENGHO'!BJ18</f>
        <v>133.68550109863281</v>
      </c>
      <c r="BD19" s="60">
        <f>+'Indice PondENGHO'!BK18</f>
        <v>129.92610168457031</v>
      </c>
      <c r="BE19" s="60">
        <f t="shared" si="1"/>
        <v>136.912353515625</v>
      </c>
      <c r="BG19" s="61">
        <f t="shared" ref="BG19:BR19" si="81">+AE$1*(AE19-AE7)/$AQ7</f>
        <v>6.7646401325335095</v>
      </c>
      <c r="BH19" s="61">
        <f t="shared" si="81"/>
        <v>0.44374532782833315</v>
      </c>
      <c r="BI19" s="61">
        <f t="shared" si="81"/>
        <v>1.3087801411135818</v>
      </c>
      <c r="BJ19" s="61">
        <f t="shared" si="81"/>
        <v>7.9477665346709845</v>
      </c>
      <c r="BK19" s="61">
        <f t="shared" si="81"/>
        <v>0.90322775862404625</v>
      </c>
      <c r="BL19" s="61">
        <f t="shared" si="81"/>
        <v>1.0767252084517067</v>
      </c>
      <c r="BM19" s="61">
        <f t="shared" si="81"/>
        <v>3.0002637476044138</v>
      </c>
      <c r="BN19" s="61">
        <f t="shared" si="81"/>
        <v>1.6866684827197447</v>
      </c>
      <c r="BO19" s="61">
        <f t="shared" si="81"/>
        <v>1.7562314668368983</v>
      </c>
      <c r="BP19" s="61">
        <f t="shared" si="81"/>
        <v>0.5053793323610305</v>
      </c>
      <c r="BQ19" s="61">
        <f t="shared" si="81"/>
        <v>1.0084621018228233</v>
      </c>
      <c r="BR19" s="61">
        <f t="shared" si="81"/>
        <v>0.72373248890093167</v>
      </c>
      <c r="BS19" s="61">
        <f t="shared" si="46"/>
        <v>27.125622723468002</v>
      </c>
      <c r="BT19" s="53">
        <f t="shared" si="47"/>
        <v>24.573425525427027</v>
      </c>
      <c r="BV19" s="61">
        <f t="shared" si="7"/>
        <v>3.0748981034621505</v>
      </c>
      <c r="BW19" s="61">
        <f t="shared" si="8"/>
        <v>0.36467200374617992</v>
      </c>
      <c r="BX19" s="61">
        <f t="shared" si="9"/>
        <v>1.0124217390917605</v>
      </c>
      <c r="BY19" s="61">
        <f t="shared" si="10"/>
        <v>7.9863179002656333</v>
      </c>
      <c r="BZ19" s="61">
        <f t="shared" si="11"/>
        <v>1.6169545325342676</v>
      </c>
      <c r="CA19" s="61">
        <f t="shared" si="12"/>
        <v>2.0888011741413801</v>
      </c>
      <c r="CB19" s="61">
        <f t="shared" si="13"/>
        <v>4.3689343624342616</v>
      </c>
      <c r="CC19" s="61">
        <f t="shared" si="14"/>
        <v>1.4940346198340209</v>
      </c>
      <c r="CD19" s="61">
        <f t="shared" si="15"/>
        <v>2.1587536838305876</v>
      </c>
      <c r="CE19" s="61">
        <f t="shared" si="16"/>
        <v>1.1347981370266695</v>
      </c>
      <c r="CF19" s="61">
        <f t="shared" si="17"/>
        <v>1.9368184854518919</v>
      </c>
      <c r="CG19" s="61">
        <f t="shared" si="18"/>
        <v>1.0202041536586099</v>
      </c>
      <c r="CH19" s="61">
        <f t="shared" si="48"/>
        <v>28.257608895477414</v>
      </c>
      <c r="CI19" s="53">
        <f t="shared" si="49"/>
        <v>26.059203523430185</v>
      </c>
      <c r="CK19" s="61">
        <f t="shared" si="50"/>
        <v>6.1281682709282519</v>
      </c>
      <c r="CL19" s="61">
        <f t="shared" si="51"/>
        <v>0.40199419113102036</v>
      </c>
      <c r="CM19" s="61">
        <f t="shared" si="52"/>
        <v>1.1856395576492291</v>
      </c>
      <c r="CN19" s="61">
        <f t="shared" si="53"/>
        <v>7.1999766060393373</v>
      </c>
      <c r="CO19" s="61">
        <f t="shared" si="54"/>
        <v>0.81824481175297814</v>
      </c>
      <c r="CP19" s="61">
        <f t="shared" si="55"/>
        <v>0.97541822324126004</v>
      </c>
      <c r="CQ19" s="61">
        <f t="shared" si="56"/>
        <v>2.7179747543495183</v>
      </c>
      <c r="CR19" s="61">
        <f t="shared" si="57"/>
        <v>1.5279731185798795</v>
      </c>
      <c r="CS19" s="61">
        <f t="shared" si="58"/>
        <v>1.5909910565257035</v>
      </c>
      <c r="CT19" s="61">
        <f t="shared" si="59"/>
        <v>0.45782917179333477</v>
      </c>
      <c r="CU19" s="61">
        <f t="shared" si="60"/>
        <v>0.9135778598335702</v>
      </c>
      <c r="CV19" s="61">
        <f t="shared" si="61"/>
        <v>0.6556379036029456</v>
      </c>
      <c r="CW19" s="61">
        <f t="shared" si="62"/>
        <v>24.573425525427027</v>
      </c>
      <c r="CX19" s="61"/>
      <c r="CY19" s="61"/>
      <c r="CZ19" s="61">
        <f t="shared" si="63"/>
        <v>2.8356750137041584</v>
      </c>
      <c r="DA19" s="61">
        <f t="shared" si="64"/>
        <v>0.33630099418779014</v>
      </c>
      <c r="DB19" s="61">
        <f t="shared" si="65"/>
        <v>0.93365663910649777</v>
      </c>
      <c r="DC19" s="61">
        <f t="shared" si="66"/>
        <v>7.3649927117203671</v>
      </c>
      <c r="DD19" s="61">
        <f t="shared" si="67"/>
        <v>1.4911575642264367</v>
      </c>
      <c r="DE19" s="61">
        <f t="shared" si="68"/>
        <v>1.9262951482650745</v>
      </c>
      <c r="DF19" s="61">
        <f t="shared" si="69"/>
        <v>4.0290369277990745</v>
      </c>
      <c r="DG19" s="61">
        <f t="shared" si="70"/>
        <v>1.3778006615250669</v>
      </c>
      <c r="DH19" s="61">
        <f t="shared" si="71"/>
        <v>1.9908054433048485</v>
      </c>
      <c r="DI19" s="61">
        <f t="shared" si="72"/>
        <v>1.0465123117872983</v>
      </c>
      <c r="DJ19" s="61">
        <f t="shared" si="73"/>
        <v>1.7861365159035312</v>
      </c>
      <c r="DK19" s="61">
        <f t="shared" si="74"/>
        <v>0.94083359190004068</v>
      </c>
      <c r="DL19" s="61">
        <f t="shared" si="75"/>
        <v>26.059203523430188</v>
      </c>
      <c r="DM19" s="61">
        <f t="shared" si="76"/>
        <v>26.059203523430185</v>
      </c>
      <c r="DN19" s="61"/>
      <c r="DO19" s="59">
        <f t="shared" si="2"/>
        <v>43191</v>
      </c>
      <c r="DP19" s="61">
        <f t="shared" si="77"/>
        <v>3.2924932572240935</v>
      </c>
      <c r="DQ19" s="61">
        <f t="shared" si="21"/>
        <v>6.5693196943230225E-2</v>
      </c>
      <c r="DR19" s="61">
        <f t="shared" si="22"/>
        <v>0.25198291854273136</v>
      </c>
      <c r="DS19" s="61">
        <f t="shared" si="23"/>
        <v>-0.16501610568102976</v>
      </c>
      <c r="DT19" s="61">
        <f t="shared" si="24"/>
        <v>-0.67291275247345861</v>
      </c>
      <c r="DU19" s="61">
        <f t="shared" si="25"/>
        <v>-0.95087692502381449</v>
      </c>
      <c r="DV19" s="61">
        <f t="shared" si="26"/>
        <v>-1.3110621734495562</v>
      </c>
      <c r="DW19" s="61">
        <f t="shared" si="27"/>
        <v>0.15017245705481264</v>
      </c>
      <c r="DX19" s="61">
        <f t="shared" si="28"/>
        <v>-0.39981438677914505</v>
      </c>
      <c r="DY19" s="61">
        <f t="shared" si="29"/>
        <v>-0.5886831399939636</v>
      </c>
      <c r="DZ19" s="61">
        <f t="shared" si="30"/>
        <v>-0.87255865606996097</v>
      </c>
      <c r="EA19" s="61">
        <f t="shared" si="31"/>
        <v>-0.28519568829709507</v>
      </c>
      <c r="EB19" s="61">
        <f t="shared" si="32"/>
        <v>-1.4857779980031616</v>
      </c>
      <c r="EC19" s="61"/>
      <c r="ED19" s="79">
        <f>+'Infla Interanual PondENGHO'!CI20</f>
        <v>-1.4857779980031571E-2</v>
      </c>
      <c r="EE19" s="53">
        <f t="shared" si="78"/>
        <v>-1.4857779980031571</v>
      </c>
    </row>
    <row r="20" spans="1:135" x14ac:dyDescent="0.2">
      <c r="A20" s="59">
        <f>+'Indice PondENGHO'!A19</f>
        <v>43221</v>
      </c>
      <c r="B20" s="53">
        <f>+'Indice PondENGHO'!B19</f>
        <v>5</v>
      </c>
      <c r="C20" s="53">
        <f>+'Indice PondENGHO'!C19</f>
        <v>2018</v>
      </c>
      <c r="D20" s="60">
        <f>+'Indice PondENGHO'!BL19</f>
        <v>138.78945922851563</v>
      </c>
      <c r="E20" s="60">
        <f>+'Indice PondENGHO'!BM19</f>
        <v>139.47355651855469</v>
      </c>
      <c r="F20" s="60">
        <f>+'Indice PondENGHO'!BN19</f>
        <v>139.62991333007813</v>
      </c>
      <c r="G20" s="60">
        <f>+'Indice PondENGHO'!BO19</f>
        <v>139.66033935546875</v>
      </c>
      <c r="H20" s="60">
        <f>+'Indice PondENGHO'!BP19</f>
        <v>139.95437622070313</v>
      </c>
      <c r="I20" s="60">
        <f>+'Indice PondENGHO'!CD19</f>
        <v>139.61457824707031</v>
      </c>
      <c r="K20" s="61">
        <f t="shared" si="33"/>
        <v>3.1194816171878705</v>
      </c>
      <c r="L20" s="61">
        <f t="shared" si="34"/>
        <v>4.0562764193802989</v>
      </c>
      <c r="M20" s="61">
        <f t="shared" si="35"/>
        <v>4.6505176436125595</v>
      </c>
      <c r="N20" s="61">
        <f t="shared" si="36"/>
        <v>5.8949590293254692</v>
      </c>
      <c r="O20" s="61">
        <f t="shared" si="37"/>
        <v>8.6306149980510742</v>
      </c>
      <c r="P20" s="61">
        <f t="shared" si="38"/>
        <v>26.351849707557271</v>
      </c>
      <c r="Q20" s="61">
        <f t="shared" si="39"/>
        <v>26.351785876791212</v>
      </c>
      <c r="S20" s="60">
        <f>+'Indice PondENGHO'!D19</f>
        <v>133.24234008789063</v>
      </c>
      <c r="T20" s="60">
        <f>+'Indice PondENGHO'!P19</f>
        <v>133.27273559570313</v>
      </c>
      <c r="U20" s="60">
        <f>+'Indice PondENGHO'!AB19</f>
        <v>133.23759460449219</v>
      </c>
      <c r="V20" s="60">
        <f>+'Indice PondENGHO'!AN19</f>
        <v>133.25227355957031</v>
      </c>
      <c r="W20" s="60">
        <f>+'Indice PondENGHO'!AZ19</f>
        <v>133.39810180664063</v>
      </c>
      <c r="Y20" s="61">
        <f t="shared" si="40"/>
        <v>7.5284396901286517</v>
      </c>
      <c r="Z20" s="61">
        <f t="shared" si="41"/>
        <v>6.0525590185466509</v>
      </c>
      <c r="AA20" s="61">
        <f t="shared" si="42"/>
        <v>5.5452327200317697</v>
      </c>
      <c r="AB20" s="61">
        <f t="shared" si="43"/>
        <v>4.6156416672922225</v>
      </c>
      <c r="AC20" s="61">
        <f t="shared" si="44"/>
        <v>3.4544092205210051</v>
      </c>
      <c r="AE20" s="60">
        <f>+'Indice PondENGHO'!D19</f>
        <v>133.24234008789063</v>
      </c>
      <c r="AF20" s="60">
        <f>+'Indice PondENGHO'!E19</f>
        <v>134.95877075195313</v>
      </c>
      <c r="AG20" s="60">
        <f>+'Indice PondENGHO'!F19</f>
        <v>127.41905212402344</v>
      </c>
      <c r="AH20" s="60">
        <f>+'Indice PondENGHO'!G19</f>
        <v>178.71258544921875</v>
      </c>
      <c r="AI20" s="60">
        <f>+'Indice PondENGHO'!H19</f>
        <v>131.47514343261719</v>
      </c>
      <c r="AJ20" s="60">
        <f>+'Indice PondENGHO'!I19</f>
        <v>140.27644348144531</v>
      </c>
      <c r="AK20" s="60">
        <f>+'Indice PondENGHO'!J19</f>
        <v>139.90614318847656</v>
      </c>
      <c r="AL20" s="60">
        <f>+'Indice PondENGHO'!K19</f>
        <v>160.58804321289063</v>
      </c>
      <c r="AM20" s="60">
        <f>+'Indice PondENGHO'!L19</f>
        <v>137.454833984375</v>
      </c>
      <c r="AN20" s="60">
        <f>+'Indice PondENGHO'!M19</f>
        <v>145.49362182617188</v>
      </c>
      <c r="AO20" s="60">
        <f>+'Indice PondENGHO'!N19</f>
        <v>135.862060546875</v>
      </c>
      <c r="AP20" s="60">
        <f>+'Indice PondENGHO'!O19</f>
        <v>132.02597045898438</v>
      </c>
      <c r="AQ20" s="60">
        <f t="shared" si="0"/>
        <v>138.78945922851563</v>
      </c>
      <c r="AR20" s="60"/>
      <c r="AS20" s="60">
        <f>+'Indice PondENGHO'!AZ19</f>
        <v>133.39810180664063</v>
      </c>
      <c r="AT20" s="60">
        <f>+'Indice PondENGHO'!BA19</f>
        <v>134.68789672851563</v>
      </c>
      <c r="AU20" s="60">
        <f>+'Indice PondENGHO'!BB19</f>
        <v>128.28135681152344</v>
      </c>
      <c r="AV20" s="60">
        <f>+'Indice PondENGHO'!BC19</f>
        <v>174.73233032226563</v>
      </c>
      <c r="AW20" s="60">
        <f>+'Indice PondENGHO'!BD19</f>
        <v>133.09837341308594</v>
      </c>
      <c r="AX20" s="60">
        <f>+'Indice PondENGHO'!BE19</f>
        <v>140.31929016113281</v>
      </c>
      <c r="AY20" s="60">
        <f>+'Indice PondENGHO'!BF19</f>
        <v>138.978271484375</v>
      </c>
      <c r="AZ20" s="60">
        <f>+'Indice PondENGHO'!BG19</f>
        <v>159.64167785644531</v>
      </c>
      <c r="BA20" s="60">
        <f>+'Indice PondENGHO'!BH19</f>
        <v>137.23135375976563</v>
      </c>
      <c r="BB20" s="60">
        <f>+'Indice PondENGHO'!BI19</f>
        <v>143.25395202636719</v>
      </c>
      <c r="BC20" s="60">
        <f>+'Indice PondENGHO'!BJ19</f>
        <v>136.85745239257813</v>
      </c>
      <c r="BD20" s="60">
        <f>+'Indice PondENGHO'!BK19</f>
        <v>132.46249389648438</v>
      </c>
      <c r="BE20" s="60">
        <f t="shared" si="1"/>
        <v>139.95437622070313</v>
      </c>
      <c r="BG20" s="61">
        <f t="shared" ref="BG20:BR20" si="82">+AE$1*(AE20-AE8)/$AQ8</f>
        <v>7.5284396901286517</v>
      </c>
      <c r="BH20" s="61">
        <f t="shared" si="82"/>
        <v>0.44596971549382147</v>
      </c>
      <c r="BI20" s="61">
        <f t="shared" si="82"/>
        <v>1.3110476800626392</v>
      </c>
      <c r="BJ20" s="61">
        <f t="shared" si="82"/>
        <v>7.437751765845765</v>
      </c>
      <c r="BK20" s="61">
        <f t="shared" si="82"/>
        <v>0.88894767107659134</v>
      </c>
      <c r="BL20" s="61">
        <f t="shared" si="82"/>
        <v>1.1075604240531556</v>
      </c>
      <c r="BM20" s="61">
        <f t="shared" si="82"/>
        <v>3.0933769510853999</v>
      </c>
      <c r="BN20" s="61">
        <f t="shared" si="82"/>
        <v>1.9141469818699972</v>
      </c>
      <c r="BO20" s="61">
        <f t="shared" si="82"/>
        <v>1.8991962459949385</v>
      </c>
      <c r="BP20" s="61">
        <f t="shared" si="82"/>
        <v>0.49127532046325528</v>
      </c>
      <c r="BQ20" s="61">
        <f t="shared" si="82"/>
        <v>1.0433220358124404</v>
      </c>
      <c r="BR20" s="61">
        <f t="shared" si="82"/>
        <v>0.74907731986562642</v>
      </c>
      <c r="BS20" s="61">
        <f t="shared" si="46"/>
        <v>27.910111801752283</v>
      </c>
      <c r="BT20" s="53">
        <f t="shared" si="47"/>
        <v>25.526083558277147</v>
      </c>
      <c r="BV20" s="61">
        <f t="shared" si="7"/>
        <v>3.4544092205210051</v>
      </c>
      <c r="BW20" s="61">
        <f t="shared" si="8"/>
        <v>0.36460041931677267</v>
      </c>
      <c r="BX20" s="61">
        <f t="shared" si="9"/>
        <v>1.0297252065402505</v>
      </c>
      <c r="BY20" s="61">
        <f t="shared" si="10"/>
        <v>7.3621545948286142</v>
      </c>
      <c r="BZ20" s="61">
        <f t="shared" si="11"/>
        <v>1.5930388166986678</v>
      </c>
      <c r="CA20" s="61">
        <f t="shared" si="12"/>
        <v>2.1540294761996122</v>
      </c>
      <c r="CB20" s="61">
        <f t="shared" si="13"/>
        <v>4.5415999975980261</v>
      </c>
      <c r="CC20" s="61">
        <f t="shared" si="14"/>
        <v>1.7090820206203172</v>
      </c>
      <c r="CD20" s="61">
        <f t="shared" si="15"/>
        <v>2.341494863925154</v>
      </c>
      <c r="CE20" s="61">
        <f t="shared" si="16"/>
        <v>1.0929897492126066</v>
      </c>
      <c r="CF20" s="61">
        <f t="shared" si="17"/>
        <v>2.0317261723741602</v>
      </c>
      <c r="CG20" s="61">
        <f t="shared" si="18"/>
        <v>1.0519184164724351</v>
      </c>
      <c r="CH20" s="61">
        <f t="shared" si="48"/>
        <v>28.726768954307623</v>
      </c>
      <c r="CI20" s="53">
        <f t="shared" si="49"/>
        <v>26.718214393698723</v>
      </c>
      <c r="CK20" s="61">
        <f t="shared" si="50"/>
        <v>6.8853748046114589</v>
      </c>
      <c r="CL20" s="61">
        <f t="shared" si="51"/>
        <v>0.40787583736736088</v>
      </c>
      <c r="CM20" s="61">
        <f t="shared" si="52"/>
        <v>1.1990605006484867</v>
      </c>
      <c r="CN20" s="61">
        <f t="shared" si="53"/>
        <v>6.8024332689624911</v>
      </c>
      <c r="CO20" s="61">
        <f t="shared" si="54"/>
        <v>0.81301546521975265</v>
      </c>
      <c r="CP20" s="61">
        <f t="shared" si="55"/>
        <v>1.0129547359407831</v>
      </c>
      <c r="CQ20" s="61">
        <f t="shared" si="56"/>
        <v>2.8291466222538406</v>
      </c>
      <c r="CR20" s="61">
        <f t="shared" si="57"/>
        <v>1.7506442163004856</v>
      </c>
      <c r="CS20" s="61">
        <f t="shared" si="58"/>
        <v>1.7369705436217358</v>
      </c>
      <c r="CT20" s="61">
        <f t="shared" si="59"/>
        <v>0.44931152441593286</v>
      </c>
      <c r="CU20" s="61">
        <f t="shared" si="60"/>
        <v>0.95420346767181852</v>
      </c>
      <c r="CV20" s="61">
        <f t="shared" si="61"/>
        <v>0.68509257126300016</v>
      </c>
      <c r="CW20" s="61">
        <f t="shared" si="62"/>
        <v>25.526083558277147</v>
      </c>
      <c r="CX20" s="61"/>
      <c r="CY20" s="61"/>
      <c r="CZ20" s="61">
        <f t="shared" si="63"/>
        <v>3.2128794680757169</v>
      </c>
      <c r="DA20" s="61">
        <f t="shared" si="64"/>
        <v>0.33910782611273227</v>
      </c>
      <c r="DB20" s="61">
        <f t="shared" si="65"/>
        <v>0.95772757732340041</v>
      </c>
      <c r="DC20" s="61">
        <f t="shared" si="66"/>
        <v>6.8473981594330695</v>
      </c>
      <c r="DD20" s="61">
        <f t="shared" si="67"/>
        <v>1.4816547141009646</v>
      </c>
      <c r="DE20" s="61">
        <f t="shared" si="68"/>
        <v>2.0034213192228085</v>
      </c>
      <c r="DF20" s="61">
        <f t="shared" si="69"/>
        <v>4.2240546655021589</v>
      </c>
      <c r="DG20" s="61">
        <f t="shared" si="70"/>
        <v>1.589584262538587</v>
      </c>
      <c r="DH20" s="61">
        <f t="shared" si="71"/>
        <v>2.1777792648941685</v>
      </c>
      <c r="DI20" s="61">
        <f t="shared" si="72"/>
        <v>1.0165687096946705</v>
      </c>
      <c r="DJ20" s="61">
        <f t="shared" si="73"/>
        <v>1.8896693724631957</v>
      </c>
      <c r="DK20" s="61">
        <f t="shared" si="74"/>
        <v>0.97836905433724874</v>
      </c>
      <c r="DL20" s="61">
        <f t="shared" si="75"/>
        <v>26.718214393698723</v>
      </c>
      <c r="DM20" s="61">
        <f t="shared" si="76"/>
        <v>26.718214393698723</v>
      </c>
      <c r="DN20" s="61"/>
      <c r="DO20" s="59">
        <f t="shared" si="2"/>
        <v>43221</v>
      </c>
      <c r="DP20" s="61">
        <f t="shared" si="77"/>
        <v>3.672495336535742</v>
      </c>
      <c r="DQ20" s="61">
        <f t="shared" si="21"/>
        <v>6.8768011254628614E-2</v>
      </c>
      <c r="DR20" s="61">
        <f t="shared" si="22"/>
        <v>0.24133292332508627</v>
      </c>
      <c r="DS20" s="61">
        <f t="shared" si="23"/>
        <v>-4.4964890470578389E-2</v>
      </c>
      <c r="DT20" s="61">
        <f t="shared" si="24"/>
        <v>-0.66863924888121196</v>
      </c>
      <c r="DU20" s="61">
        <f t="shared" si="25"/>
        <v>-0.99046658328202541</v>
      </c>
      <c r="DV20" s="61">
        <f t="shared" si="26"/>
        <v>-1.3949080432483183</v>
      </c>
      <c r="DW20" s="61">
        <f t="shared" si="27"/>
        <v>0.16105995376189863</v>
      </c>
      <c r="DX20" s="61">
        <f t="shared" si="28"/>
        <v>-0.44080872127243276</v>
      </c>
      <c r="DY20" s="61">
        <f t="shared" si="29"/>
        <v>-0.56725718527873759</v>
      </c>
      <c r="DZ20" s="61">
        <f t="shared" si="30"/>
        <v>-0.93546590479137715</v>
      </c>
      <c r="EA20" s="61">
        <f t="shared" si="31"/>
        <v>-0.29327648307424858</v>
      </c>
      <c r="EB20" s="61">
        <f t="shared" si="32"/>
        <v>-1.1921308354215761</v>
      </c>
      <c r="EC20" s="61"/>
      <c r="ED20" s="79">
        <f>+'Infla Interanual PondENGHO'!CI21</f>
        <v>-1.1921308354215787E-2</v>
      </c>
      <c r="EE20" s="53">
        <f t="shared" si="78"/>
        <v>-1.1921308354215787</v>
      </c>
    </row>
    <row r="21" spans="1:135" x14ac:dyDescent="0.2">
      <c r="A21" s="59">
        <f>+'Indice PondENGHO'!A20</f>
        <v>43252</v>
      </c>
      <c r="B21" s="53">
        <f>+'Indice PondENGHO'!B20</f>
        <v>6</v>
      </c>
      <c r="C21" s="53">
        <f>+'Indice PondENGHO'!C20</f>
        <v>2018</v>
      </c>
      <c r="D21" s="60">
        <f>+'Indice PondENGHO'!BL20</f>
        <v>144.23269653320313</v>
      </c>
      <c r="E21" s="60">
        <f>+'Indice PondENGHO'!BM20</f>
        <v>144.84466552734375</v>
      </c>
      <c r="F21" s="60">
        <f>+'Indice PondENGHO'!BN20</f>
        <v>144.98606872558594</v>
      </c>
      <c r="G21" s="60">
        <f>+'Indice PondENGHO'!BO20</f>
        <v>145.02632141113281</v>
      </c>
      <c r="H21" s="60">
        <f>+'Indice PondENGHO'!BP20</f>
        <v>145.21963500976563</v>
      </c>
      <c r="I21" s="60">
        <f>+'Indice PondENGHO'!CD20</f>
        <v>144.95651245117188</v>
      </c>
      <c r="K21" s="61">
        <f t="shared" si="33"/>
        <v>3.5185486899786218</v>
      </c>
      <c r="L21" s="61">
        <f t="shared" si="34"/>
        <v>4.5528663239231699</v>
      </c>
      <c r="M21" s="61">
        <f t="shared" si="35"/>
        <v>5.2104216858452101</v>
      </c>
      <c r="N21" s="61">
        <f t="shared" si="36"/>
        <v>6.6027384627271237</v>
      </c>
      <c r="O21" s="61">
        <f t="shared" si="37"/>
        <v>9.6164274835350447</v>
      </c>
      <c r="P21" s="61">
        <f t="shared" si="38"/>
        <v>29.501002646009169</v>
      </c>
      <c r="Q21" s="61">
        <f t="shared" si="39"/>
        <v>29.50095239029995</v>
      </c>
      <c r="S21" s="60">
        <f>+'Indice PondENGHO'!D20</f>
        <v>140.69338989257813</v>
      </c>
      <c r="T21" s="60">
        <f>+'Indice PondENGHO'!P20</f>
        <v>140.75743103027344</v>
      </c>
      <c r="U21" s="60">
        <f>+'Indice PondENGHO'!AB20</f>
        <v>140.75260925292969</v>
      </c>
      <c r="V21" s="60">
        <f>+'Indice PondENGHO'!AN20</f>
        <v>140.72000122070313</v>
      </c>
      <c r="W21" s="60">
        <f>+'Indice PondENGHO'!AZ20</f>
        <v>140.7628173828125</v>
      </c>
      <c r="Y21" s="61">
        <f t="shared" si="40"/>
        <v>9.3074819570792418</v>
      </c>
      <c r="Z21" s="61">
        <f t="shared" si="41"/>
        <v>7.4947909770101138</v>
      </c>
      <c r="AA21" s="61">
        <f t="shared" si="42"/>
        <v>6.8747935513136733</v>
      </c>
      <c r="AB21" s="61">
        <f t="shared" si="43"/>
        <v>5.7117163787803547</v>
      </c>
      <c r="AC21" s="61">
        <f t="shared" si="44"/>
        <v>4.2505664382891331</v>
      </c>
      <c r="AE21" s="60">
        <f>+'Indice PondENGHO'!D20</f>
        <v>140.69338989257813</v>
      </c>
      <c r="AF21" s="60">
        <f>+'Indice PondENGHO'!E20</f>
        <v>136.47372436523438</v>
      </c>
      <c r="AG21" s="60">
        <f>+'Indice PondENGHO'!F20</f>
        <v>129.62408447265625</v>
      </c>
      <c r="AH21" s="60">
        <f>+'Indice PondENGHO'!G20</f>
        <v>182.97903442382813</v>
      </c>
      <c r="AI21" s="60">
        <f>+'Indice PondENGHO'!H20</f>
        <v>136.39996337890625</v>
      </c>
      <c r="AJ21" s="60">
        <f>+'Indice PondENGHO'!I20</f>
        <v>146.15863037109375</v>
      </c>
      <c r="AK21" s="60">
        <f>+'Indice PondENGHO'!J20</f>
        <v>147.73197937011719</v>
      </c>
      <c r="AL21" s="60">
        <f>+'Indice PondENGHO'!K20</f>
        <v>161.29945373535156</v>
      </c>
      <c r="AM21" s="60">
        <f>+'Indice PondENGHO'!L20</f>
        <v>141.58171081542969</v>
      </c>
      <c r="AN21" s="60">
        <f>+'Indice PondENGHO'!M20</f>
        <v>149.18829345703125</v>
      </c>
      <c r="AO21" s="60">
        <f>+'Indice PondENGHO'!N20</f>
        <v>139.4664306640625</v>
      </c>
      <c r="AP21" s="60">
        <f>+'Indice PondENGHO'!O20</f>
        <v>136.290283203125</v>
      </c>
      <c r="AQ21" s="60">
        <f t="shared" si="0"/>
        <v>144.23269653320313</v>
      </c>
      <c r="AR21" s="60"/>
      <c r="AS21" s="60">
        <f>+'Indice PondENGHO'!AZ20</f>
        <v>140.7628173828125</v>
      </c>
      <c r="AT21" s="60">
        <f>+'Indice PondENGHO'!BA20</f>
        <v>136.14988708496094</v>
      </c>
      <c r="AU21" s="60">
        <f>+'Indice PondENGHO'!BB20</f>
        <v>130.84080505371094</v>
      </c>
      <c r="AV21" s="60">
        <f>+'Indice PondENGHO'!BC20</f>
        <v>179.4844970703125</v>
      </c>
      <c r="AW21" s="60">
        <f>+'Indice PondENGHO'!BD20</f>
        <v>138.13374328613281</v>
      </c>
      <c r="AX21" s="60">
        <f>+'Indice PondENGHO'!BE20</f>
        <v>146.51010131835938</v>
      </c>
      <c r="AY21" s="60">
        <f>+'Indice PondENGHO'!BF20</f>
        <v>147.32183837890625</v>
      </c>
      <c r="AZ21" s="60">
        <f>+'Indice PondENGHO'!BG20</f>
        <v>160.25004577636719</v>
      </c>
      <c r="BA21" s="60">
        <f>+'Indice PondENGHO'!BH20</f>
        <v>141.71669006347656</v>
      </c>
      <c r="BB21" s="60">
        <f>+'Indice PondENGHO'!BI20</f>
        <v>147.12763977050781</v>
      </c>
      <c r="BC21" s="60">
        <f>+'Indice PondENGHO'!BJ20</f>
        <v>140.61674499511719</v>
      </c>
      <c r="BD21" s="60">
        <f>+'Indice PondENGHO'!BK20</f>
        <v>136.57008361816406</v>
      </c>
      <c r="BE21" s="60">
        <f t="shared" si="1"/>
        <v>145.21963500976563</v>
      </c>
      <c r="BG21" s="61">
        <f t="shared" ref="BG21:BR21" si="83">+AE$1*(AE21-AE9)/$AQ9</f>
        <v>9.3074819570792418</v>
      </c>
      <c r="BH21" s="61">
        <f t="shared" si="83"/>
        <v>0.44701371132894657</v>
      </c>
      <c r="BI21" s="61">
        <f t="shared" si="83"/>
        <v>1.3706517332725756</v>
      </c>
      <c r="BJ21" s="61">
        <f t="shared" si="83"/>
        <v>7.6310952977993374</v>
      </c>
      <c r="BK21" s="61">
        <f t="shared" si="83"/>
        <v>1.0209747566095781</v>
      </c>
      <c r="BL21" s="61">
        <f t="shared" si="83"/>
        <v>1.2499314739084717</v>
      </c>
      <c r="BM21" s="61">
        <f t="shared" si="83"/>
        <v>3.6931027327125663</v>
      </c>
      <c r="BN21" s="61">
        <f t="shared" si="83"/>
        <v>1.8659491859279702</v>
      </c>
      <c r="BO21" s="61">
        <f t="shared" si="83"/>
        <v>2.0022841015313353</v>
      </c>
      <c r="BP21" s="61">
        <f t="shared" si="83"/>
        <v>0.50287316328003362</v>
      </c>
      <c r="BQ21" s="61">
        <f t="shared" si="83"/>
        <v>1.1235985395566299</v>
      </c>
      <c r="BR21" s="61">
        <f t="shared" si="83"/>
        <v>0.83168864507680074</v>
      </c>
      <c r="BS21" s="61">
        <f t="shared" si="46"/>
        <v>31.04664529808349</v>
      </c>
      <c r="BT21" s="53">
        <f t="shared" si="47"/>
        <v>28.796828244398064</v>
      </c>
      <c r="BV21" s="61">
        <f t="shared" si="7"/>
        <v>4.2505664382891331</v>
      </c>
      <c r="BW21" s="61">
        <f t="shared" si="8"/>
        <v>0.3671775212423854</v>
      </c>
      <c r="BX21" s="61">
        <f t="shared" si="9"/>
        <v>1.0962971155118717</v>
      </c>
      <c r="BY21" s="61">
        <f t="shared" si="10"/>
        <v>7.600260849956082</v>
      </c>
      <c r="BZ21" s="61">
        <f t="shared" si="11"/>
        <v>1.8119815624304776</v>
      </c>
      <c r="CA21" s="61">
        <f t="shared" si="12"/>
        <v>2.4561469325130099</v>
      </c>
      <c r="CB21" s="61">
        <f t="shared" si="13"/>
        <v>5.5507223432450701</v>
      </c>
      <c r="CC21" s="61">
        <f t="shared" si="14"/>
        <v>1.6483529204517029</v>
      </c>
      <c r="CD21" s="61">
        <f t="shared" si="15"/>
        <v>2.4997403379732415</v>
      </c>
      <c r="CE21" s="61">
        <f t="shared" si="16"/>
        <v>1.1272336903556912</v>
      </c>
      <c r="CF21" s="61">
        <f t="shared" si="17"/>
        <v>2.1670142792563194</v>
      </c>
      <c r="CG21" s="61">
        <f t="shared" si="18"/>
        <v>1.1605611298390965</v>
      </c>
      <c r="CH21" s="61">
        <f t="shared" si="48"/>
        <v>31.736055121064084</v>
      </c>
      <c r="CI21" s="53">
        <f t="shared" si="49"/>
        <v>29.76220886256953</v>
      </c>
      <c r="CK21" s="61">
        <f t="shared" si="50"/>
        <v>8.6330087110052478</v>
      </c>
      <c r="CL21" s="61">
        <f t="shared" si="51"/>
        <v>0.41462054738729648</v>
      </c>
      <c r="CM21" s="61">
        <f t="shared" si="52"/>
        <v>1.2713264884812974</v>
      </c>
      <c r="CN21" s="61">
        <f t="shared" si="53"/>
        <v>7.0781025936134387</v>
      </c>
      <c r="CO21" s="61">
        <f t="shared" si="54"/>
        <v>0.9469891006152299</v>
      </c>
      <c r="CP21" s="61">
        <f t="shared" si="55"/>
        <v>1.1593543078753019</v>
      </c>
      <c r="CQ21" s="61">
        <f t="shared" si="56"/>
        <v>3.4254794378510796</v>
      </c>
      <c r="CR21" s="61">
        <f t="shared" si="57"/>
        <v>1.7307318618175829</v>
      </c>
      <c r="CS21" s="61">
        <f t="shared" si="58"/>
        <v>1.8571871715829495</v>
      </c>
      <c r="CT21" s="61">
        <f t="shared" si="59"/>
        <v>0.46643210474615093</v>
      </c>
      <c r="CU21" s="61">
        <f t="shared" si="60"/>
        <v>1.0421761787340713</v>
      </c>
      <c r="CV21" s="61">
        <f t="shared" si="61"/>
        <v>0.77141974068841523</v>
      </c>
      <c r="CW21" s="61">
        <f t="shared" si="62"/>
        <v>28.796828244398057</v>
      </c>
      <c r="CX21" s="61"/>
      <c r="CY21" s="61"/>
      <c r="CZ21" s="61">
        <f t="shared" si="63"/>
        <v>3.9861994705392294</v>
      </c>
      <c r="DA21" s="61">
        <f t="shared" si="64"/>
        <v>0.34434065718531015</v>
      </c>
      <c r="DB21" s="61">
        <f t="shared" si="65"/>
        <v>1.0281121457228817</v>
      </c>
      <c r="DC21" s="61">
        <f t="shared" si="66"/>
        <v>7.1275572834592058</v>
      </c>
      <c r="DD21" s="61">
        <f t="shared" si="67"/>
        <v>1.6992840953438817</v>
      </c>
      <c r="DE21" s="61">
        <f t="shared" si="68"/>
        <v>2.3033851473900726</v>
      </c>
      <c r="DF21" s="61">
        <f t="shared" si="69"/>
        <v>5.2054912649853016</v>
      </c>
      <c r="DG21" s="61">
        <f t="shared" si="70"/>
        <v>1.5458324517828461</v>
      </c>
      <c r="DH21" s="61">
        <f t="shared" si="71"/>
        <v>2.3442672303518255</v>
      </c>
      <c r="DI21" s="61">
        <f t="shared" si="72"/>
        <v>1.0571245985460791</v>
      </c>
      <c r="DJ21" s="61">
        <f t="shared" si="73"/>
        <v>2.0322353027610536</v>
      </c>
      <c r="DK21" s="61">
        <f t="shared" si="74"/>
        <v>1.0883792145018414</v>
      </c>
      <c r="DL21" s="61">
        <f t="shared" si="75"/>
        <v>29.76220886256953</v>
      </c>
      <c r="DM21" s="61">
        <f t="shared" si="76"/>
        <v>29.76220886256953</v>
      </c>
      <c r="DN21" s="61"/>
      <c r="DO21" s="59">
        <f t="shared" si="2"/>
        <v>43252</v>
      </c>
      <c r="DP21" s="61">
        <f t="shared" si="77"/>
        <v>4.646809240466018</v>
      </c>
      <c r="DQ21" s="61">
        <f t="shared" si="21"/>
        <v>7.0279890201986328E-2</v>
      </c>
      <c r="DR21" s="61">
        <f t="shared" si="22"/>
        <v>0.24321434275841569</v>
      </c>
      <c r="DS21" s="61">
        <f t="shared" si="23"/>
        <v>-4.9454689845767064E-2</v>
      </c>
      <c r="DT21" s="61">
        <f t="shared" si="24"/>
        <v>-0.7522949947286518</v>
      </c>
      <c r="DU21" s="61">
        <f t="shared" si="25"/>
        <v>-1.1440308395147707</v>
      </c>
      <c r="DV21" s="61">
        <f t="shared" si="26"/>
        <v>-1.780011827134222</v>
      </c>
      <c r="DW21" s="61">
        <f t="shared" si="27"/>
        <v>0.18489941003473676</v>
      </c>
      <c r="DX21" s="61">
        <f t="shared" si="28"/>
        <v>-0.48708005876887595</v>
      </c>
      <c r="DY21" s="61">
        <f t="shared" si="29"/>
        <v>-0.59069249379992816</v>
      </c>
      <c r="DZ21" s="61">
        <f t="shared" si="30"/>
        <v>-0.99005912402698226</v>
      </c>
      <c r="EA21" s="61">
        <f t="shared" si="31"/>
        <v>-0.31695947381342615</v>
      </c>
      <c r="EB21" s="61">
        <f t="shared" si="32"/>
        <v>-0.9653806181714728</v>
      </c>
      <c r="EC21" s="61"/>
      <c r="ED21" s="79">
        <f>+'Infla Interanual PondENGHO'!CI22</f>
        <v>-9.6538061817146303E-3</v>
      </c>
      <c r="EE21" s="53">
        <f t="shared" si="78"/>
        <v>-0.96538061817146303</v>
      </c>
    </row>
    <row r="22" spans="1:135" x14ac:dyDescent="0.2">
      <c r="A22" s="59">
        <f>+'Indice PondENGHO'!A21</f>
        <v>43282</v>
      </c>
      <c r="B22" s="53">
        <f>+'Indice PondENGHO'!B21</f>
        <v>7</v>
      </c>
      <c r="C22" s="53">
        <f>+'Indice PondENGHO'!C21</f>
        <v>2018</v>
      </c>
      <c r="D22" s="60">
        <f>+'Indice PondENGHO'!BL21</f>
        <v>149.43948364257813</v>
      </c>
      <c r="E22" s="60">
        <f>+'Indice PondENGHO'!BM21</f>
        <v>149.92430114746094</v>
      </c>
      <c r="F22" s="60">
        <f>+'Indice PondENGHO'!BN21</f>
        <v>150.00239562988281</v>
      </c>
      <c r="G22" s="60">
        <f>+'Indice PondENGHO'!BO21</f>
        <v>149.98631286621094</v>
      </c>
      <c r="H22" s="60">
        <f>+'Indice PondENGHO'!BP21</f>
        <v>149.99919128417969</v>
      </c>
      <c r="I22" s="60">
        <f>+'Indice PondENGHO'!CD21</f>
        <v>149.91690063476563</v>
      </c>
      <c r="K22" s="61">
        <f t="shared" si="33"/>
        <v>3.7751426052226886</v>
      </c>
      <c r="L22" s="61">
        <f t="shared" si="34"/>
        <v>4.8504674551260969</v>
      </c>
      <c r="M22" s="61">
        <f t="shared" si="35"/>
        <v>5.5296512188541085</v>
      </c>
      <c r="N22" s="61">
        <f t="shared" si="36"/>
        <v>6.9888679729187917</v>
      </c>
      <c r="O22" s="61">
        <f t="shared" si="37"/>
        <v>10.103885293394063</v>
      </c>
      <c r="P22" s="61">
        <f t="shared" si="38"/>
        <v>31.248014545515751</v>
      </c>
      <c r="Q22" s="61">
        <f t="shared" si="39"/>
        <v>31.248022921288765</v>
      </c>
      <c r="S22" s="60">
        <f>+'Indice PondENGHO'!D21</f>
        <v>147.23548889160156</v>
      </c>
      <c r="T22" s="60">
        <f>+'Indice PondENGHO'!P21</f>
        <v>147.26493835449219</v>
      </c>
      <c r="U22" s="60">
        <f>+'Indice PondENGHO'!AB21</f>
        <v>147.22120666503906</v>
      </c>
      <c r="V22" s="60">
        <f>+'Indice PondENGHO'!AN21</f>
        <v>147.14535522460938</v>
      </c>
      <c r="W22" s="60">
        <f>+'Indice PondENGHO'!AZ21</f>
        <v>147.13975524902344</v>
      </c>
      <c r="Y22" s="61">
        <f t="shared" si="40"/>
        <v>10.534129853471521</v>
      </c>
      <c r="Z22" s="61">
        <f t="shared" si="41"/>
        <v>8.463701042843299</v>
      </c>
      <c r="AA22" s="61">
        <f t="shared" si="42"/>
        <v>7.7494918957825369</v>
      </c>
      <c r="AB22" s="61">
        <f t="shared" si="43"/>
        <v>6.433299285249352</v>
      </c>
      <c r="AC22" s="61">
        <f t="shared" si="44"/>
        <v>4.7799101426521835</v>
      </c>
      <c r="AE22" s="60">
        <f>+'Indice PondENGHO'!D21</f>
        <v>147.23548889160156</v>
      </c>
      <c r="AF22" s="60">
        <f>+'Indice PondENGHO'!E21</f>
        <v>140.45358276367188</v>
      </c>
      <c r="AG22" s="60">
        <f>+'Indice PondENGHO'!F21</f>
        <v>132.26445007324219</v>
      </c>
      <c r="AH22" s="60">
        <f>+'Indice PondENGHO'!G21</f>
        <v>185.08723449707031</v>
      </c>
      <c r="AI22" s="60">
        <f>+'Indice PondENGHO'!H21</f>
        <v>141.31477355957031</v>
      </c>
      <c r="AJ22" s="60">
        <f>+'Indice PondENGHO'!I21</f>
        <v>150.4320068359375</v>
      </c>
      <c r="AK22" s="60">
        <f>+'Indice PondENGHO'!J21</f>
        <v>155.81578063964844</v>
      </c>
      <c r="AL22" s="60">
        <f>+'Indice PondENGHO'!K21</f>
        <v>163.96359252929688</v>
      </c>
      <c r="AM22" s="60">
        <f>+'Indice PondENGHO'!L21</f>
        <v>147.63874816894531</v>
      </c>
      <c r="AN22" s="60">
        <f>+'Indice PondENGHO'!M21</f>
        <v>153.15390014648438</v>
      </c>
      <c r="AO22" s="60">
        <f>+'Indice PondENGHO'!N21</f>
        <v>143.61956787109375</v>
      </c>
      <c r="AP22" s="60">
        <f>+'Indice PondENGHO'!O21</f>
        <v>141.632080078125</v>
      </c>
      <c r="AQ22" s="60">
        <f t="shared" si="0"/>
        <v>149.43948364257813</v>
      </c>
      <c r="AR22" s="60"/>
      <c r="AS22" s="60">
        <f>+'Indice PondENGHO'!AZ21</f>
        <v>147.13975524902344</v>
      </c>
      <c r="AT22" s="60">
        <f>+'Indice PondENGHO'!BA21</f>
        <v>139.99966430664063</v>
      </c>
      <c r="AU22" s="60">
        <f>+'Indice PondENGHO'!BB21</f>
        <v>133.23397827148438</v>
      </c>
      <c r="AV22" s="60">
        <f>+'Indice PondENGHO'!BC21</f>
        <v>181.13874816894531</v>
      </c>
      <c r="AW22" s="60">
        <f>+'Indice PondENGHO'!BD21</f>
        <v>143.0672607421875</v>
      </c>
      <c r="AX22" s="60">
        <f>+'Indice PondENGHO'!BE21</f>
        <v>150.48196411132813</v>
      </c>
      <c r="AY22" s="60">
        <f>+'Indice PondENGHO'!BF21</f>
        <v>154.90771484375</v>
      </c>
      <c r="AZ22" s="60">
        <f>+'Indice PondENGHO'!BG21</f>
        <v>162.11752319335938</v>
      </c>
      <c r="BA22" s="60">
        <f>+'Indice PondENGHO'!BH21</f>
        <v>147.85264587402344</v>
      </c>
      <c r="BB22" s="60">
        <f>+'Indice PondENGHO'!BI21</f>
        <v>151.52651977539063</v>
      </c>
      <c r="BC22" s="60">
        <f>+'Indice PondENGHO'!BJ21</f>
        <v>144.54788208007813</v>
      </c>
      <c r="BD22" s="60">
        <f>+'Indice PondENGHO'!BK21</f>
        <v>142.0596923828125</v>
      </c>
      <c r="BE22" s="60">
        <f t="shared" si="1"/>
        <v>149.99919128417969</v>
      </c>
      <c r="BG22" s="61">
        <f t="shared" ref="BG22:BR22" si="84">+AE$1*(AE22-AE10)/$AQ10</f>
        <v>10.534129853471521</v>
      </c>
      <c r="BH22" s="61">
        <f t="shared" si="84"/>
        <v>0.44689992517850369</v>
      </c>
      <c r="BI22" s="61">
        <f t="shared" si="84"/>
        <v>1.4657321462924242</v>
      </c>
      <c r="BJ22" s="61">
        <f t="shared" si="84"/>
        <v>7.461570095473987</v>
      </c>
      <c r="BK22" s="61">
        <f t="shared" si="84"/>
        <v>1.1049318231588281</v>
      </c>
      <c r="BL22" s="61">
        <f t="shared" si="84"/>
        <v>1.2504790005684336</v>
      </c>
      <c r="BM22" s="61">
        <f t="shared" si="84"/>
        <v>4.1276981457045263</v>
      </c>
      <c r="BN22" s="61">
        <f t="shared" si="84"/>
        <v>1.8505233906411473</v>
      </c>
      <c r="BO22" s="61">
        <f t="shared" si="84"/>
        <v>2.160139498413403</v>
      </c>
      <c r="BP22" s="61">
        <f t="shared" si="84"/>
        <v>0.51976799764527903</v>
      </c>
      <c r="BQ22" s="61">
        <f t="shared" si="84"/>
        <v>1.1660801650480215</v>
      </c>
      <c r="BR22" s="61">
        <f t="shared" si="84"/>
        <v>0.9414684126611087</v>
      </c>
      <c r="BS22" s="61">
        <f t="shared" si="46"/>
        <v>33.029420454257178</v>
      </c>
      <c r="BT22" s="53">
        <f t="shared" si="47"/>
        <v>30.935591035459243</v>
      </c>
      <c r="BV22" s="61">
        <f t="shared" si="7"/>
        <v>4.7799101426521835</v>
      </c>
      <c r="BW22" s="61">
        <f t="shared" si="8"/>
        <v>0.36286411314505962</v>
      </c>
      <c r="BX22" s="61">
        <f t="shared" si="9"/>
        <v>1.147346661120769</v>
      </c>
      <c r="BY22" s="61">
        <f t="shared" si="10"/>
        <v>7.3258037708235699</v>
      </c>
      <c r="BZ22" s="61">
        <f t="shared" si="11"/>
        <v>1.9590658795360076</v>
      </c>
      <c r="CA22" s="61">
        <f t="shared" si="12"/>
        <v>2.4155341470187377</v>
      </c>
      <c r="CB22" s="61">
        <f t="shared" si="13"/>
        <v>6.1643876496564687</v>
      </c>
      <c r="CC22" s="61">
        <f t="shared" si="14"/>
        <v>1.6157886369299232</v>
      </c>
      <c r="CD22" s="61">
        <f t="shared" si="15"/>
        <v>2.7065765767775498</v>
      </c>
      <c r="CE22" s="61">
        <f t="shared" si="16"/>
        <v>1.1796924084457299</v>
      </c>
      <c r="CF22" s="61">
        <f t="shared" si="17"/>
        <v>2.1966783276740069</v>
      </c>
      <c r="CG22" s="61">
        <f t="shared" si="18"/>
        <v>1.3092741677794726</v>
      </c>
      <c r="CH22" s="61">
        <f t="shared" si="48"/>
        <v>33.162922481559477</v>
      </c>
      <c r="CI22" s="53">
        <f t="shared" si="49"/>
        <v>31.247199580023775</v>
      </c>
      <c r="CK22" s="61">
        <f t="shared" si="50"/>
        <v>9.8663412369808743</v>
      </c>
      <c r="CL22" s="61">
        <f t="shared" si="51"/>
        <v>0.41856966089508241</v>
      </c>
      <c r="CM22" s="61">
        <f t="shared" si="52"/>
        <v>1.3728151938973556</v>
      </c>
      <c r="CN22" s="61">
        <f t="shared" si="53"/>
        <v>6.9885598288251005</v>
      </c>
      <c r="CO22" s="61">
        <f t="shared" si="54"/>
        <v>1.0348870350493897</v>
      </c>
      <c r="CP22" s="61">
        <f t="shared" si="55"/>
        <v>1.1712075606530612</v>
      </c>
      <c r="CQ22" s="61">
        <f t="shared" si="56"/>
        <v>3.8660315560238754</v>
      </c>
      <c r="CR22" s="61">
        <f t="shared" si="57"/>
        <v>1.7332134208563541</v>
      </c>
      <c r="CS22" s="61">
        <f t="shared" si="58"/>
        <v>2.023202078129287</v>
      </c>
      <c r="CT22" s="61">
        <f t="shared" si="59"/>
        <v>0.48681841786301827</v>
      </c>
      <c r="CU22" s="61">
        <f t="shared" si="60"/>
        <v>1.0921590086766688</v>
      </c>
      <c r="CV22" s="61">
        <f t="shared" si="61"/>
        <v>0.88178603760917995</v>
      </c>
      <c r="CW22" s="61">
        <f t="shared" si="62"/>
        <v>30.935591035459247</v>
      </c>
      <c r="CX22" s="61"/>
      <c r="CY22" s="61"/>
      <c r="CZ22" s="61">
        <f t="shared" si="63"/>
        <v>4.5037890217632333</v>
      </c>
      <c r="DA22" s="61">
        <f t="shared" si="64"/>
        <v>0.34190253799787607</v>
      </c>
      <c r="DB22" s="61">
        <f t="shared" si="65"/>
        <v>1.0810678741431801</v>
      </c>
      <c r="DC22" s="61">
        <f t="shared" si="66"/>
        <v>6.9026139851909214</v>
      </c>
      <c r="DD22" s="61">
        <f t="shared" si="67"/>
        <v>1.8458964996922613</v>
      </c>
      <c r="DE22" s="61">
        <f t="shared" si="68"/>
        <v>2.2759959598321751</v>
      </c>
      <c r="DF22" s="61">
        <f t="shared" si="69"/>
        <v>5.8082894016520186</v>
      </c>
      <c r="DG22" s="61">
        <f t="shared" si="70"/>
        <v>1.5224493572711708</v>
      </c>
      <c r="DH22" s="61">
        <f t="shared" si="71"/>
        <v>2.5502257384044826</v>
      </c>
      <c r="DI22" s="61">
        <f t="shared" si="72"/>
        <v>1.1115451043327114</v>
      </c>
      <c r="DJ22" s="61">
        <f t="shared" si="73"/>
        <v>2.0697827869697081</v>
      </c>
      <c r="DK22" s="61">
        <f t="shared" si="74"/>
        <v>1.2336413127740387</v>
      </c>
      <c r="DL22" s="61">
        <f t="shared" si="75"/>
        <v>31.247199580023779</v>
      </c>
      <c r="DM22" s="61">
        <f t="shared" si="76"/>
        <v>31.247199580023775</v>
      </c>
      <c r="DN22" s="61"/>
      <c r="DO22" s="59">
        <f t="shared" si="2"/>
        <v>43282</v>
      </c>
      <c r="DP22" s="61">
        <f t="shared" si="77"/>
        <v>5.362552215217641</v>
      </c>
      <c r="DQ22" s="61">
        <f t="shared" si="21"/>
        <v>7.6667122897206341E-2</v>
      </c>
      <c r="DR22" s="61">
        <f t="shared" si="22"/>
        <v>0.29174731975417556</v>
      </c>
      <c r="DS22" s="61">
        <f t="shared" si="23"/>
        <v>8.594584363417912E-2</v>
      </c>
      <c r="DT22" s="61">
        <f t="shared" si="24"/>
        <v>-0.8110094646428716</v>
      </c>
      <c r="DU22" s="61">
        <f t="shared" si="25"/>
        <v>-1.1047883991791139</v>
      </c>
      <c r="DV22" s="61">
        <f t="shared" si="26"/>
        <v>-1.9422578456281432</v>
      </c>
      <c r="DW22" s="61">
        <f t="shared" si="27"/>
        <v>0.21076406358518329</v>
      </c>
      <c r="DX22" s="61">
        <f t="shared" si="28"/>
        <v>-0.52702366027519565</v>
      </c>
      <c r="DY22" s="61">
        <f t="shared" si="29"/>
        <v>-0.62472668646969309</v>
      </c>
      <c r="DZ22" s="61">
        <f t="shared" si="30"/>
        <v>-0.97762377829303926</v>
      </c>
      <c r="EA22" s="61">
        <f t="shared" si="31"/>
        <v>-0.35185527516485871</v>
      </c>
      <c r="EB22" s="61">
        <f t="shared" si="32"/>
        <v>-0.3116085445645318</v>
      </c>
      <c r="EC22" s="61"/>
      <c r="ED22" s="79">
        <f>+'Infla Interanual PondENGHO'!CI23</f>
        <v>-3.1160854456453446E-3</v>
      </c>
      <c r="EE22" s="53">
        <f t="shared" si="78"/>
        <v>-0.31160854456453446</v>
      </c>
    </row>
    <row r="23" spans="1:135" x14ac:dyDescent="0.2">
      <c r="A23" s="59">
        <f>+'Indice PondENGHO'!A22</f>
        <v>43313</v>
      </c>
      <c r="B23" s="53">
        <f>+'Indice PondENGHO'!B22</f>
        <v>8</v>
      </c>
      <c r="C23" s="53">
        <f>+'Indice PondENGHO'!C22</f>
        <v>2018</v>
      </c>
      <c r="D23" s="60">
        <f>+'Indice PondENGHO'!BL22</f>
        <v>155.24581909179688</v>
      </c>
      <c r="E23" s="60">
        <f>+'Indice PondENGHO'!BM22</f>
        <v>155.79220581054688</v>
      </c>
      <c r="F23" s="60">
        <f>+'Indice PondENGHO'!BN22</f>
        <v>155.86990356445313</v>
      </c>
      <c r="G23" s="60">
        <f>+'Indice PondENGHO'!BO22</f>
        <v>155.79864501953125</v>
      </c>
      <c r="H23" s="60">
        <f>+'Indice PondENGHO'!BP22</f>
        <v>155.79953002929688</v>
      </c>
      <c r="I23" s="60">
        <f>+'Indice PondENGHO'!CD22</f>
        <v>155.74299621582031</v>
      </c>
      <c r="K23" s="61">
        <f t="shared" si="33"/>
        <v>4.1648265498237071</v>
      </c>
      <c r="L23" s="61">
        <f t="shared" si="34"/>
        <v>5.3498884249657133</v>
      </c>
      <c r="M23" s="61">
        <f t="shared" si="35"/>
        <v>6.0935364742514553</v>
      </c>
      <c r="N23" s="61">
        <f t="shared" si="36"/>
        <v>7.6920736265429142</v>
      </c>
      <c r="O23" s="61">
        <f t="shared" si="37"/>
        <v>11.122762687782531</v>
      </c>
      <c r="P23" s="61">
        <f t="shared" si="38"/>
        <v>34.423087763366318</v>
      </c>
      <c r="Q23" s="61">
        <f t="shared" si="39"/>
        <v>34.42308403993615</v>
      </c>
      <c r="S23" s="60">
        <f>+'Indice PondENGHO'!D22</f>
        <v>153.16526794433594</v>
      </c>
      <c r="T23" s="60">
        <f>+'Indice PondENGHO'!P22</f>
        <v>153.03105163574219</v>
      </c>
      <c r="U23" s="60">
        <f>+'Indice PondENGHO'!AB22</f>
        <v>152.88070678710938</v>
      </c>
      <c r="V23" s="60">
        <f>+'Indice PondENGHO'!AN22</f>
        <v>152.72833251953125</v>
      </c>
      <c r="W23" s="60">
        <f>+'Indice PondENGHO'!AZ22</f>
        <v>152.60394287109375</v>
      </c>
      <c r="Y23" s="61">
        <f t="shared" si="40"/>
        <v>11.59159979526121</v>
      </c>
      <c r="Z23" s="61">
        <f t="shared" si="41"/>
        <v>9.250604195061717</v>
      </c>
      <c r="AA23" s="61">
        <f t="shared" si="42"/>
        <v>8.4299318060140251</v>
      </c>
      <c r="AB23" s="61">
        <f t="shared" si="43"/>
        <v>6.9811308912618442</v>
      </c>
      <c r="AC23" s="61">
        <f t="shared" si="44"/>
        <v>5.1655266134691864</v>
      </c>
      <c r="AE23" s="60">
        <f>+'Indice PondENGHO'!D22</f>
        <v>153.16526794433594</v>
      </c>
      <c r="AF23" s="60">
        <f>+'Indice PondENGHO'!E22</f>
        <v>143.03373718261719</v>
      </c>
      <c r="AG23" s="60">
        <f>+'Indice PondENGHO'!F22</f>
        <v>133.33096313476563</v>
      </c>
      <c r="AH23" s="60">
        <f>+'Indice PondENGHO'!G22</f>
        <v>195.96054077148438</v>
      </c>
      <c r="AI23" s="60">
        <f>+'Indice PondENGHO'!H22</f>
        <v>145.38545227050781</v>
      </c>
      <c r="AJ23" s="60">
        <f>+'Indice PondENGHO'!I22</f>
        <v>156.11883544921875</v>
      </c>
      <c r="AK23" s="60">
        <f>+'Indice PondENGHO'!J22</f>
        <v>162.34211730957031</v>
      </c>
      <c r="AL23" s="60">
        <f>+'Indice PondENGHO'!K22</f>
        <v>183.39697265625</v>
      </c>
      <c r="AM23" s="60">
        <f>+'Indice PondENGHO'!L22</f>
        <v>152.67774963378906</v>
      </c>
      <c r="AN23" s="60">
        <f>+'Indice PondENGHO'!M22</f>
        <v>156.717529296875</v>
      </c>
      <c r="AO23" s="60">
        <f>+'Indice PondENGHO'!N22</f>
        <v>147.24050903320313</v>
      </c>
      <c r="AP23" s="60">
        <f>+'Indice PondENGHO'!O22</f>
        <v>147.94313049316406</v>
      </c>
      <c r="AQ23" s="60">
        <f t="shared" si="0"/>
        <v>155.24581909179688</v>
      </c>
      <c r="AR23" s="60"/>
      <c r="AS23" s="60">
        <f>+'Indice PondENGHO'!AZ22</f>
        <v>152.60394287109375</v>
      </c>
      <c r="AT23" s="60">
        <f>+'Indice PondENGHO'!BA22</f>
        <v>142.49755859375</v>
      </c>
      <c r="AU23" s="60">
        <f>+'Indice PondENGHO'!BB22</f>
        <v>134.56941223144531</v>
      </c>
      <c r="AV23" s="60">
        <f>+'Indice PondENGHO'!BC22</f>
        <v>192.46208190917969</v>
      </c>
      <c r="AW23" s="60">
        <f>+'Indice PondENGHO'!BD22</f>
        <v>147.14151000976563</v>
      </c>
      <c r="AX23" s="60">
        <f>+'Indice PondENGHO'!BE22</f>
        <v>156.99978637695313</v>
      </c>
      <c r="AY23" s="60">
        <f>+'Indice PondENGHO'!BF22</f>
        <v>161.16090393066406</v>
      </c>
      <c r="AZ23" s="60">
        <f>+'Indice PondENGHO'!BG22</f>
        <v>183.26914978027344</v>
      </c>
      <c r="BA23" s="60">
        <f>+'Indice PondENGHO'!BH22</f>
        <v>152.64959716796875</v>
      </c>
      <c r="BB23" s="60">
        <f>+'Indice PondENGHO'!BI22</f>
        <v>155.29208374023438</v>
      </c>
      <c r="BC23" s="60">
        <f>+'Indice PondENGHO'!BJ22</f>
        <v>148.07508850097656</v>
      </c>
      <c r="BD23" s="60">
        <f>+'Indice PondENGHO'!BK22</f>
        <v>149.12486267089844</v>
      </c>
      <c r="BE23" s="60">
        <f t="shared" si="1"/>
        <v>155.79953002929688</v>
      </c>
      <c r="BG23" s="61">
        <f t="shared" ref="BG23:BR23" si="85">+AE$1*(AE23-AE11)/$AQ11</f>
        <v>11.59159979526121</v>
      </c>
      <c r="BH23" s="61">
        <f t="shared" si="85"/>
        <v>0.44868694724940178</v>
      </c>
      <c r="BI23" s="61">
        <f t="shared" si="85"/>
        <v>1.5137863426948128</v>
      </c>
      <c r="BJ23" s="61">
        <f t="shared" si="85"/>
        <v>8.3813344085993968</v>
      </c>
      <c r="BK23" s="61">
        <f t="shared" si="85"/>
        <v>1.2104705719318301</v>
      </c>
      <c r="BL23" s="61">
        <f t="shared" si="85"/>
        <v>1.3370903568173487</v>
      </c>
      <c r="BM23" s="61">
        <f t="shared" si="85"/>
        <v>4.5519366170210107</v>
      </c>
      <c r="BN23" s="61">
        <f t="shared" si="85"/>
        <v>2.5734387811134214</v>
      </c>
      <c r="BO23" s="61">
        <f t="shared" si="85"/>
        <v>2.3820734649333231</v>
      </c>
      <c r="BP23" s="61">
        <f t="shared" si="85"/>
        <v>0.52477842200334168</v>
      </c>
      <c r="BQ23" s="61">
        <f t="shared" si="85"/>
        <v>1.2530531518487138</v>
      </c>
      <c r="BR23" s="61">
        <f t="shared" si="85"/>
        <v>1.076422613322213</v>
      </c>
      <c r="BS23" s="61">
        <f t="shared" si="46"/>
        <v>36.844671472796023</v>
      </c>
      <c r="BT23" s="53">
        <f t="shared" si="47"/>
        <v>34.138032234188451</v>
      </c>
      <c r="BV23" s="61">
        <f t="shared" si="7"/>
        <v>5.1655266134691864</v>
      </c>
      <c r="BW23" s="61">
        <f t="shared" si="8"/>
        <v>0.36535249654398733</v>
      </c>
      <c r="BX23" s="61">
        <f t="shared" si="9"/>
        <v>1.1892309827656788</v>
      </c>
      <c r="BY23" s="61">
        <f t="shared" si="10"/>
        <v>8.2941188293396042</v>
      </c>
      <c r="BZ23" s="61">
        <f t="shared" si="11"/>
        <v>2.1344391570458661</v>
      </c>
      <c r="CA23" s="61">
        <f t="shared" si="12"/>
        <v>2.623616611701582</v>
      </c>
      <c r="CB23" s="61">
        <f t="shared" si="13"/>
        <v>6.7560130088990284</v>
      </c>
      <c r="CC23" s="61">
        <f t="shared" si="14"/>
        <v>2.3369214082368437</v>
      </c>
      <c r="CD23" s="61">
        <f t="shared" si="15"/>
        <v>3.0049383285018778</v>
      </c>
      <c r="CE23" s="61">
        <f t="shared" si="16"/>
        <v>1.1957959816645374</v>
      </c>
      <c r="CF23" s="61">
        <f t="shared" si="17"/>
        <v>2.3510323358520657</v>
      </c>
      <c r="CG23" s="61">
        <f t="shared" si="18"/>
        <v>1.5270926026046592</v>
      </c>
      <c r="CH23" s="61">
        <f t="shared" si="48"/>
        <v>36.944078356624921</v>
      </c>
      <c r="CI23" s="53">
        <f t="shared" si="49"/>
        <v>34.398484698408978</v>
      </c>
      <c r="CK23" s="61">
        <f t="shared" si="50"/>
        <v>10.740071539207836</v>
      </c>
      <c r="CL23" s="61">
        <f t="shared" si="51"/>
        <v>0.41572604276222397</v>
      </c>
      <c r="CM23" s="61">
        <f t="shared" si="52"/>
        <v>1.4025823788589236</v>
      </c>
      <c r="CN23" s="61">
        <f t="shared" si="53"/>
        <v>7.7656348331816485</v>
      </c>
      <c r="CO23" s="61">
        <f t="shared" si="54"/>
        <v>1.1215484288862754</v>
      </c>
      <c r="CP23" s="61">
        <f t="shared" si="55"/>
        <v>1.23886662240306</v>
      </c>
      <c r="CQ23" s="61">
        <f t="shared" si="56"/>
        <v>4.2175476873115851</v>
      </c>
      <c r="CR23" s="61">
        <f t="shared" si="57"/>
        <v>2.3843918957786214</v>
      </c>
      <c r="CS23" s="61">
        <f t="shared" si="58"/>
        <v>2.2070844298378458</v>
      </c>
      <c r="CT23" s="61">
        <f t="shared" si="59"/>
        <v>0.48622777650179233</v>
      </c>
      <c r="CU23" s="61">
        <f t="shared" si="60"/>
        <v>1.1610028581893239</v>
      </c>
      <c r="CV23" s="61">
        <f t="shared" si="61"/>
        <v>0.99734774126931502</v>
      </c>
      <c r="CW23" s="61">
        <f t="shared" si="62"/>
        <v>34.138032234188444</v>
      </c>
      <c r="CX23" s="61"/>
      <c r="CY23" s="61"/>
      <c r="CZ23" s="61">
        <f t="shared" si="63"/>
        <v>4.8096013238554898</v>
      </c>
      <c r="DA23" s="61">
        <f t="shared" si="64"/>
        <v>0.34017825916721545</v>
      </c>
      <c r="DB23" s="61">
        <f t="shared" si="65"/>
        <v>1.1072882470812371</v>
      </c>
      <c r="DC23" s="61">
        <f t="shared" si="66"/>
        <v>7.7226211162651026</v>
      </c>
      <c r="DD23" s="61">
        <f t="shared" si="67"/>
        <v>1.9873678258957306</v>
      </c>
      <c r="DE23" s="61">
        <f t="shared" si="68"/>
        <v>2.4428390120043382</v>
      </c>
      <c r="DF23" s="61">
        <f t="shared" si="69"/>
        <v>6.2904968927771669</v>
      </c>
      <c r="DG23" s="61">
        <f t="shared" si="70"/>
        <v>2.1758982461719545</v>
      </c>
      <c r="DH23" s="61">
        <f t="shared" si="71"/>
        <v>2.7978861487580922</v>
      </c>
      <c r="DI23" s="61">
        <f t="shared" si="72"/>
        <v>1.1134008914944373</v>
      </c>
      <c r="DJ23" s="61">
        <f t="shared" si="73"/>
        <v>2.1890368748573694</v>
      </c>
      <c r="DK23" s="61">
        <f t="shared" si="74"/>
        <v>1.4218698600808413</v>
      </c>
      <c r="DL23" s="61">
        <f t="shared" si="75"/>
        <v>34.398484698408971</v>
      </c>
      <c r="DM23" s="61">
        <f t="shared" si="76"/>
        <v>34.398484698408978</v>
      </c>
      <c r="DN23" s="61"/>
      <c r="DO23" s="59">
        <f t="shared" si="2"/>
        <v>43313</v>
      </c>
      <c r="DP23" s="61">
        <f t="shared" si="77"/>
        <v>5.9304702153523463</v>
      </c>
      <c r="DQ23" s="61">
        <f t="shared" si="21"/>
        <v>7.5547783595008522E-2</v>
      </c>
      <c r="DR23" s="61">
        <f t="shared" si="22"/>
        <v>0.29529413177768649</v>
      </c>
      <c r="DS23" s="61">
        <f t="shared" si="23"/>
        <v>4.3013716916545874E-2</v>
      </c>
      <c r="DT23" s="61">
        <f t="shared" si="24"/>
        <v>-0.8658193970094552</v>
      </c>
      <c r="DU23" s="61">
        <f t="shared" si="25"/>
        <v>-1.2039723896012782</v>
      </c>
      <c r="DV23" s="61">
        <f t="shared" si="26"/>
        <v>-2.0729492054655818</v>
      </c>
      <c r="DW23" s="61">
        <f t="shared" si="27"/>
        <v>0.20849364960666694</v>
      </c>
      <c r="DX23" s="61">
        <f t="shared" si="28"/>
        <v>-0.59080171892024635</v>
      </c>
      <c r="DY23" s="61">
        <f t="shared" si="29"/>
        <v>-0.62717311499264494</v>
      </c>
      <c r="DZ23" s="61">
        <f t="shared" si="30"/>
        <v>-1.0280340166680455</v>
      </c>
      <c r="EA23" s="61">
        <f t="shared" si="31"/>
        <v>-0.42452211881152624</v>
      </c>
      <c r="EB23" s="61">
        <f t="shared" si="32"/>
        <v>-0.2604524642205277</v>
      </c>
      <c r="EC23" s="61"/>
      <c r="ED23" s="79">
        <f>+'Infla Interanual PondENGHO'!CI24</f>
        <v>-2.6045246422052859E-3</v>
      </c>
      <c r="EE23" s="53">
        <f t="shared" si="78"/>
        <v>-0.26045246422052859</v>
      </c>
    </row>
    <row r="24" spans="1:135" x14ac:dyDescent="0.2">
      <c r="A24" s="59">
        <f>+'Indice PondENGHO'!A23</f>
        <v>43344</v>
      </c>
      <c r="B24" s="53">
        <f>+'Indice PondENGHO'!B23</f>
        <v>9</v>
      </c>
      <c r="C24" s="53">
        <f>+'Indice PondENGHO'!C23</f>
        <v>2018</v>
      </c>
      <c r="D24" s="60">
        <f>+'Indice PondENGHO'!BL23</f>
        <v>164.283935546875</v>
      </c>
      <c r="E24" s="60">
        <f>+'Indice PondENGHO'!BM23</f>
        <v>164.86906433105469</v>
      </c>
      <c r="F24" s="60">
        <f>+'Indice PondENGHO'!BN23</f>
        <v>164.90130615234375</v>
      </c>
      <c r="G24" s="60">
        <f>+'Indice PondENGHO'!BO23</f>
        <v>165.0465087890625</v>
      </c>
      <c r="H24" s="60">
        <f>+'Indice PondENGHO'!BP23</f>
        <v>164.99246215820313</v>
      </c>
      <c r="I24" s="60">
        <f>+'Indice PondENGHO'!CD23</f>
        <v>164.88267517089844</v>
      </c>
      <c r="K24" s="61">
        <f t="shared" si="33"/>
        <v>4.9248687907305797</v>
      </c>
      <c r="L24" s="61">
        <f t="shared" si="34"/>
        <v>6.3142254965560154</v>
      </c>
      <c r="M24" s="61">
        <f t="shared" si="35"/>
        <v>7.1721156265876873</v>
      </c>
      <c r="N24" s="61">
        <f t="shared" si="36"/>
        <v>9.0908966381226879</v>
      </c>
      <c r="O24" s="61">
        <f t="shared" si="37"/>
        <v>13.126818788413942</v>
      </c>
      <c r="P24" s="61">
        <f t="shared" si="38"/>
        <v>40.628925340410909</v>
      </c>
      <c r="Q24" s="61">
        <f t="shared" si="39"/>
        <v>40.628909159908353</v>
      </c>
      <c r="S24" s="60">
        <f>+'Indice PondENGHO'!D23</f>
        <v>162.66473388671875</v>
      </c>
      <c r="T24" s="60">
        <f>+'Indice PondENGHO'!P23</f>
        <v>162.57366943359375</v>
      </c>
      <c r="U24" s="60">
        <f>+'Indice PondENGHO'!AB23</f>
        <v>162.41398620605469</v>
      </c>
      <c r="V24" s="60">
        <f>+'Indice PondENGHO'!AN23</f>
        <v>162.24998474121094</v>
      </c>
      <c r="W24" s="60">
        <f>+'Indice PondENGHO'!AZ23</f>
        <v>162.10585021972656</v>
      </c>
      <c r="Y24" s="61">
        <f t="shared" si="40"/>
        <v>13.876690014902779</v>
      </c>
      <c r="Z24" s="61">
        <f t="shared" si="41"/>
        <v>11.101859449570613</v>
      </c>
      <c r="AA24" s="61">
        <f t="shared" si="42"/>
        <v>10.128550577000654</v>
      </c>
      <c r="AB24" s="61">
        <f t="shared" si="43"/>
        <v>8.3977819415785806</v>
      </c>
      <c r="AC24" s="61">
        <f t="shared" si="44"/>
        <v>6.2181151068169873</v>
      </c>
      <c r="AE24" s="60">
        <f>+'Indice PondENGHO'!D23</f>
        <v>162.66473388671875</v>
      </c>
      <c r="AF24" s="60">
        <f>+'Indice PondENGHO'!E23</f>
        <v>146.99681091308594</v>
      </c>
      <c r="AG24" s="60">
        <f>+'Indice PondENGHO'!F23</f>
        <v>140.55470275878906</v>
      </c>
      <c r="AH24" s="60">
        <f>+'Indice PondENGHO'!G23</f>
        <v>201.41946411132813</v>
      </c>
      <c r="AI24" s="60">
        <f>+'Indice PondENGHO'!H23</f>
        <v>158.4813232421875</v>
      </c>
      <c r="AJ24" s="60">
        <f>+'Indice PondENGHO'!I23</f>
        <v>163.34042358398438</v>
      </c>
      <c r="AK24" s="60">
        <f>+'Indice PondENGHO'!J23</f>
        <v>178.70950317382813</v>
      </c>
      <c r="AL24" s="60">
        <f>+'Indice PondENGHO'!K23</f>
        <v>187.63427734375</v>
      </c>
      <c r="AM24" s="60">
        <f>+'Indice PondENGHO'!L23</f>
        <v>161.63873291015625</v>
      </c>
      <c r="AN24" s="60">
        <f>+'Indice PondENGHO'!M23</f>
        <v>160.88172912597656</v>
      </c>
      <c r="AO24" s="60">
        <f>+'Indice PondENGHO'!N23</f>
        <v>156.08171081542969</v>
      </c>
      <c r="AP24" s="60">
        <f>+'Indice PondENGHO'!O23</f>
        <v>159.5433349609375</v>
      </c>
      <c r="AQ24" s="60">
        <f t="shared" si="0"/>
        <v>164.283935546875</v>
      </c>
      <c r="AR24" s="60"/>
      <c r="AS24" s="60">
        <f>+'Indice PondENGHO'!AZ23</f>
        <v>162.10585021972656</v>
      </c>
      <c r="AT24" s="60">
        <f>+'Indice PondENGHO'!BA23</f>
        <v>146.30384826660156</v>
      </c>
      <c r="AU24" s="60">
        <f>+'Indice PondENGHO'!BB23</f>
        <v>142.18858337402344</v>
      </c>
      <c r="AV24" s="60">
        <f>+'Indice PondENGHO'!BC23</f>
        <v>196.70468139648438</v>
      </c>
      <c r="AW24" s="60">
        <f>+'Indice PondENGHO'!BD23</f>
        <v>160.24923706054688</v>
      </c>
      <c r="AX24" s="60">
        <f>+'Indice PondENGHO'!BE23</f>
        <v>163.87174987792969</v>
      </c>
      <c r="AY24" s="60">
        <f>+'Indice PondENGHO'!BF23</f>
        <v>178.117431640625</v>
      </c>
      <c r="AZ24" s="60">
        <f>+'Indice PondENGHO'!BG23</f>
        <v>186.81387329101563</v>
      </c>
      <c r="BA24" s="60">
        <f>+'Indice PondENGHO'!BH23</f>
        <v>161.32063293457031</v>
      </c>
      <c r="BB24" s="60">
        <f>+'Indice PondENGHO'!BI23</f>
        <v>159.91194152832031</v>
      </c>
      <c r="BC24" s="60">
        <f>+'Indice PondENGHO'!BJ23</f>
        <v>156.61102294921875</v>
      </c>
      <c r="BD24" s="60">
        <f>+'Indice PondENGHO'!BK23</f>
        <v>160.62680053710938</v>
      </c>
      <c r="BE24" s="60">
        <f t="shared" si="1"/>
        <v>164.99246215820313</v>
      </c>
      <c r="BG24" s="61">
        <f t="shared" ref="BG24:BR24" si="86">+AE$1*(AE24-AE12)/$AQ12</f>
        <v>13.876690014902779</v>
      </c>
      <c r="BH24" s="61">
        <f t="shared" si="86"/>
        <v>0.53864479224399664</v>
      </c>
      <c r="BI24" s="61">
        <f t="shared" si="86"/>
        <v>2.0051791099268601</v>
      </c>
      <c r="BJ24" s="61">
        <f t="shared" si="86"/>
        <v>8.6593943719392339</v>
      </c>
      <c r="BK24" s="61">
        <f t="shared" si="86"/>
        <v>1.641448746286601</v>
      </c>
      <c r="BL24" s="61">
        <f t="shared" si="86"/>
        <v>1.4811555464961446</v>
      </c>
      <c r="BM24" s="61">
        <f t="shared" si="86"/>
        <v>5.8772259526913286</v>
      </c>
      <c r="BN24" s="61">
        <f t="shared" si="86"/>
        <v>2.6705979531644464</v>
      </c>
      <c r="BO24" s="61">
        <f t="shared" si="86"/>
        <v>2.8254200065717319</v>
      </c>
      <c r="BP24" s="61">
        <f t="shared" si="86"/>
        <v>0.50134781079665058</v>
      </c>
      <c r="BQ24" s="61">
        <f t="shared" si="86"/>
        <v>1.5095582884614258</v>
      </c>
      <c r="BR24" s="61">
        <f t="shared" si="86"/>
        <v>1.3779111619655451</v>
      </c>
      <c r="BS24" s="61">
        <f t="shared" si="46"/>
        <v>42.964573755446743</v>
      </c>
      <c r="BT24" s="53">
        <f t="shared" si="47"/>
        <v>40.407916068593174</v>
      </c>
      <c r="BV24" s="61">
        <f t="shared" si="7"/>
        <v>6.2181151068169873</v>
      </c>
      <c r="BW24" s="61">
        <f t="shared" si="8"/>
        <v>0.43809645132211122</v>
      </c>
      <c r="BX24" s="61">
        <f t="shared" si="9"/>
        <v>1.5707917568569418</v>
      </c>
      <c r="BY24" s="61">
        <f t="shared" si="10"/>
        <v>8.42302224533287</v>
      </c>
      <c r="BZ24" s="61">
        <f t="shared" si="11"/>
        <v>2.8716774811263965</v>
      </c>
      <c r="CA24" s="61">
        <f t="shared" si="12"/>
        <v>2.8635828426141172</v>
      </c>
      <c r="CB24" s="61">
        <f t="shared" si="13"/>
        <v>8.8081971938388772</v>
      </c>
      <c r="CC24" s="61">
        <f t="shared" si="14"/>
        <v>2.3985479210325304</v>
      </c>
      <c r="CD24" s="61">
        <f t="shared" si="15"/>
        <v>3.5408910689441342</v>
      </c>
      <c r="CE24" s="61">
        <f t="shared" si="16"/>
        <v>1.1273523669503065</v>
      </c>
      <c r="CF24" s="61">
        <f t="shared" si="17"/>
        <v>2.8033153652859619</v>
      </c>
      <c r="CG24" s="61">
        <f t="shared" si="18"/>
        <v>1.9178661279681355</v>
      </c>
      <c r="CH24" s="61">
        <f t="shared" si="48"/>
        <v>42.981455928089368</v>
      </c>
      <c r="CI24" s="53">
        <f t="shared" si="49"/>
        <v>40.576196273587641</v>
      </c>
      <c r="CK24" s="61">
        <f t="shared" si="50"/>
        <v>13.050941192241931</v>
      </c>
      <c r="CL24" s="61">
        <f t="shared" si="51"/>
        <v>0.50659209793791904</v>
      </c>
      <c r="CM24" s="61">
        <f t="shared" si="52"/>
        <v>1.8858585596034021</v>
      </c>
      <c r="CN24" s="61">
        <f t="shared" si="53"/>
        <v>8.1441068862415928</v>
      </c>
      <c r="CO24" s="61">
        <f t="shared" si="54"/>
        <v>1.5437724006848301</v>
      </c>
      <c r="CP24" s="61">
        <f t="shared" si="55"/>
        <v>1.3930176369958762</v>
      </c>
      <c r="CQ24" s="61">
        <f t="shared" si="56"/>
        <v>5.527494683510084</v>
      </c>
      <c r="CR24" s="61">
        <f t="shared" si="57"/>
        <v>2.5116808689564896</v>
      </c>
      <c r="CS24" s="61">
        <f t="shared" si="58"/>
        <v>2.6572900532872374</v>
      </c>
      <c r="CT24" s="61">
        <f t="shared" si="59"/>
        <v>0.47151451740576783</v>
      </c>
      <c r="CU24" s="61">
        <f t="shared" si="60"/>
        <v>1.419730240267205</v>
      </c>
      <c r="CV24" s="61">
        <f t="shared" si="61"/>
        <v>1.295916931460839</v>
      </c>
      <c r="CW24" s="61">
        <f t="shared" si="62"/>
        <v>40.407916068593174</v>
      </c>
      <c r="CX24" s="61"/>
      <c r="CY24" s="61"/>
      <c r="CZ24" s="61">
        <f t="shared" si="63"/>
        <v>5.8701468709690152</v>
      </c>
      <c r="DA24" s="61">
        <f t="shared" si="64"/>
        <v>0.41358039674945046</v>
      </c>
      <c r="DB24" s="61">
        <f t="shared" si="65"/>
        <v>1.4828896149492088</v>
      </c>
      <c r="DC24" s="61">
        <f t="shared" si="66"/>
        <v>7.9516665143970631</v>
      </c>
      <c r="DD24" s="61">
        <f t="shared" si="67"/>
        <v>2.7109772480386543</v>
      </c>
      <c r="DE24" s="61">
        <f t="shared" si="68"/>
        <v>2.7033355887708179</v>
      </c>
      <c r="DF24" s="61">
        <f t="shared" si="69"/>
        <v>8.3152869170283044</v>
      </c>
      <c r="DG24" s="61">
        <f t="shared" si="70"/>
        <v>2.2643242094509439</v>
      </c>
      <c r="DH24" s="61">
        <f t="shared" si="71"/>
        <v>3.3427413728666937</v>
      </c>
      <c r="DI24" s="61">
        <f t="shared" si="72"/>
        <v>1.0642652726189923</v>
      </c>
      <c r="DJ24" s="61">
        <f t="shared" si="73"/>
        <v>2.6464407038448035</v>
      </c>
      <c r="DK24" s="61">
        <f t="shared" si="74"/>
        <v>1.8105415639036939</v>
      </c>
      <c r="DL24" s="61">
        <f t="shared" si="75"/>
        <v>40.576196273587634</v>
      </c>
      <c r="DM24" s="61">
        <f t="shared" si="76"/>
        <v>40.576196273587641</v>
      </c>
      <c r="DN24" s="61"/>
      <c r="DO24" s="59">
        <f t="shared" si="2"/>
        <v>43344</v>
      </c>
      <c r="DP24" s="61">
        <f t="shared" si="77"/>
        <v>7.1807943212729155</v>
      </c>
      <c r="DQ24" s="61">
        <f t="shared" si="21"/>
        <v>9.3011701188468576E-2</v>
      </c>
      <c r="DR24" s="61">
        <f t="shared" si="22"/>
        <v>0.40296894465419331</v>
      </c>
      <c r="DS24" s="61">
        <f t="shared" si="23"/>
        <v>0.19244037184452978</v>
      </c>
      <c r="DT24" s="61">
        <f t="shared" si="24"/>
        <v>-1.1672048473538241</v>
      </c>
      <c r="DU24" s="61">
        <f t="shared" si="25"/>
        <v>-1.3103179517749417</v>
      </c>
      <c r="DV24" s="61">
        <f t="shared" si="26"/>
        <v>-2.7877922335182204</v>
      </c>
      <c r="DW24" s="61">
        <f t="shared" si="27"/>
        <v>0.24735665950554564</v>
      </c>
      <c r="DX24" s="61">
        <f t="shared" si="28"/>
        <v>-0.68545131957945626</v>
      </c>
      <c r="DY24" s="61">
        <f t="shared" si="29"/>
        <v>-0.59275075521322451</v>
      </c>
      <c r="DZ24" s="61">
        <f t="shared" si="30"/>
        <v>-1.2267104635775985</v>
      </c>
      <c r="EA24" s="61">
        <f t="shared" si="31"/>
        <v>-0.51462463244285495</v>
      </c>
      <c r="EB24" s="61">
        <f t="shared" si="32"/>
        <v>-0.16828020499445984</v>
      </c>
      <c r="EC24" s="61"/>
      <c r="ED24" s="79">
        <f>+'Infla Interanual PondENGHO'!CI25</f>
        <v>-1.6828020499446428E-3</v>
      </c>
      <c r="EE24" s="53">
        <f t="shared" si="78"/>
        <v>-0.16828020499446428</v>
      </c>
    </row>
    <row r="25" spans="1:135" x14ac:dyDescent="0.2">
      <c r="A25" s="59">
        <f>+'Indice PondENGHO'!A24</f>
        <v>43374</v>
      </c>
      <c r="B25" s="53">
        <f>+'Indice PondENGHO'!B24</f>
        <v>10</v>
      </c>
      <c r="C25" s="53">
        <f>+'Indice PondENGHO'!C24</f>
        <v>2018</v>
      </c>
      <c r="D25" s="60">
        <f>+'Indice PondENGHO'!BL24</f>
        <v>172.7022705078125</v>
      </c>
      <c r="E25" s="60">
        <f>+'Indice PondENGHO'!BM24</f>
        <v>173.37210083007813</v>
      </c>
      <c r="F25" s="60">
        <f>+'Indice PondENGHO'!BN24</f>
        <v>173.42813110351563</v>
      </c>
      <c r="G25" s="60">
        <f>+'Indice PondENGHO'!BO24</f>
        <v>173.60185241699219</v>
      </c>
      <c r="H25" s="60">
        <f>+'Indice PondENGHO'!BP24</f>
        <v>173.38638305664063</v>
      </c>
      <c r="I25" s="60">
        <f>+'Indice PondENGHO'!CD24</f>
        <v>173.35597229003906</v>
      </c>
      <c r="K25" s="61">
        <f t="shared" si="33"/>
        <v>5.5773050930696852</v>
      </c>
      <c r="L25" s="61">
        <f t="shared" si="34"/>
        <v>7.1513672943974012</v>
      </c>
      <c r="M25" s="61">
        <f t="shared" si="35"/>
        <v>8.1303895862635631</v>
      </c>
      <c r="N25" s="61">
        <f t="shared" si="36"/>
        <v>10.308951953307362</v>
      </c>
      <c r="O25" s="61">
        <f t="shared" si="37"/>
        <v>14.863646969191748</v>
      </c>
      <c r="P25" s="61">
        <f t="shared" si="38"/>
        <v>46.031660896229759</v>
      </c>
      <c r="Q25" s="61">
        <f t="shared" si="39"/>
        <v>46.031656871930451</v>
      </c>
      <c r="S25" s="60">
        <f>+'Indice PondENGHO'!D24</f>
        <v>171.11573791503906</v>
      </c>
      <c r="T25" s="60">
        <f>+'Indice PondENGHO'!P24</f>
        <v>171.01899719238281</v>
      </c>
      <c r="U25" s="60">
        <f>+'Indice PondENGHO'!AB24</f>
        <v>170.84916687011719</v>
      </c>
      <c r="V25" s="60">
        <f>+'Indice PondENGHO'!AN24</f>
        <v>170.66862487792969</v>
      </c>
      <c r="W25" s="60">
        <f>+'Indice PondENGHO'!AZ24</f>
        <v>170.49908447265625</v>
      </c>
      <c r="Y25" s="61">
        <f t="shared" si="40"/>
        <v>15.831194416448762</v>
      </c>
      <c r="Z25" s="61">
        <f t="shared" si="41"/>
        <v>12.680323301678863</v>
      </c>
      <c r="AA25" s="61">
        <f t="shared" si="42"/>
        <v>11.583347248491748</v>
      </c>
      <c r="AB25" s="61">
        <f t="shared" si="43"/>
        <v>9.6132517135252229</v>
      </c>
      <c r="AC25" s="61">
        <f t="shared" si="44"/>
        <v>7.1283998409203866</v>
      </c>
      <c r="AE25" s="60">
        <f>+'Indice PondENGHO'!D24</f>
        <v>171.11573791503906</v>
      </c>
      <c r="AF25" s="60">
        <f>+'Indice PondENGHO'!E24</f>
        <v>150.10882568359375</v>
      </c>
      <c r="AG25" s="60">
        <f>+'Indice PondENGHO'!F24</f>
        <v>146.04791259765625</v>
      </c>
      <c r="AH25" s="60">
        <f>+'Indice PondENGHO'!G24</f>
        <v>218.43557739257813</v>
      </c>
      <c r="AI25" s="60">
        <f>+'Indice PondENGHO'!H24</f>
        <v>165.31393432617188</v>
      </c>
      <c r="AJ25" s="60">
        <f>+'Indice PondENGHO'!I24</f>
        <v>172.00367736816406</v>
      </c>
      <c r="AK25" s="60">
        <f>+'Indice PondENGHO'!J24</f>
        <v>192.42999267578125</v>
      </c>
      <c r="AL25" s="60">
        <f>+'Indice PondENGHO'!K24</f>
        <v>189.19964599609375</v>
      </c>
      <c r="AM25" s="60">
        <f>+'Indice PondENGHO'!L24</f>
        <v>166.71580505371094</v>
      </c>
      <c r="AN25" s="60">
        <f>+'Indice PondENGHO'!M24</f>
        <v>165.31309509277344</v>
      </c>
      <c r="AO25" s="60">
        <f>+'Indice PondENGHO'!N24</f>
        <v>161.01695251464844</v>
      </c>
      <c r="AP25" s="60">
        <f>+'Indice PondENGHO'!O24</f>
        <v>169.24905395507813</v>
      </c>
      <c r="AQ25" s="60">
        <f t="shared" si="0"/>
        <v>172.7022705078125</v>
      </c>
      <c r="AR25" s="60"/>
      <c r="AS25" s="60">
        <f>+'Indice PondENGHO'!AZ24</f>
        <v>170.49908447265625</v>
      </c>
      <c r="AT25" s="60">
        <f>+'Indice PondENGHO'!BA24</f>
        <v>149.44731140136719</v>
      </c>
      <c r="AU25" s="60">
        <f>+'Indice PondENGHO'!BB24</f>
        <v>147.76036071777344</v>
      </c>
      <c r="AV25" s="60">
        <f>+'Indice PondENGHO'!BC24</f>
        <v>214.0657958984375</v>
      </c>
      <c r="AW25" s="60">
        <f>+'Indice PondENGHO'!BD24</f>
        <v>166.32606506347656</v>
      </c>
      <c r="AX25" s="60">
        <f>+'Indice PondENGHO'!BE24</f>
        <v>172.99345397949219</v>
      </c>
      <c r="AY25" s="60">
        <f>+'Indice PondENGHO'!BF24</f>
        <v>191.6812744140625</v>
      </c>
      <c r="AZ25" s="60">
        <f>+'Indice PondENGHO'!BG24</f>
        <v>187.9560546875</v>
      </c>
      <c r="BA25" s="60">
        <f>+'Indice PondENGHO'!BH24</f>
        <v>165.89741516113281</v>
      </c>
      <c r="BB25" s="60">
        <f>+'Indice PondENGHO'!BI24</f>
        <v>164.32963562011719</v>
      </c>
      <c r="BC25" s="60">
        <f>+'Indice PondENGHO'!BJ24</f>
        <v>161.39154052734375</v>
      </c>
      <c r="BD25" s="60">
        <f>+'Indice PondENGHO'!BK24</f>
        <v>170.530517578125</v>
      </c>
      <c r="BE25" s="60">
        <f t="shared" si="1"/>
        <v>173.38638305664063</v>
      </c>
      <c r="BG25" s="61">
        <f t="shared" ref="BG25:BR25" si="87">+AE$1*(AE25-AE13)/$AQ13</f>
        <v>15.831194416448762</v>
      </c>
      <c r="BH25" s="61">
        <f t="shared" si="87"/>
        <v>0.52919508373967938</v>
      </c>
      <c r="BI25" s="61">
        <f t="shared" si="87"/>
        <v>2.2748702423982174</v>
      </c>
      <c r="BJ25" s="61">
        <f t="shared" si="87"/>
        <v>10.440022895487237</v>
      </c>
      <c r="BK25" s="61">
        <f t="shared" si="87"/>
        <v>1.843535303291054</v>
      </c>
      <c r="BL25" s="61">
        <f t="shared" si="87"/>
        <v>1.7181420444926181</v>
      </c>
      <c r="BM25" s="61">
        <f t="shared" si="87"/>
        <v>6.8685873040476739</v>
      </c>
      <c r="BN25" s="61">
        <f t="shared" si="87"/>
        <v>2.4196708783763512</v>
      </c>
      <c r="BO25" s="61">
        <f t="shared" si="87"/>
        <v>2.9972014798695703</v>
      </c>
      <c r="BP25" s="61">
        <f t="shared" si="87"/>
        <v>0.52998960017448726</v>
      </c>
      <c r="BQ25" s="61">
        <f t="shared" si="87"/>
        <v>1.6120956324277036</v>
      </c>
      <c r="BR25" s="61">
        <f t="shared" si="87"/>
        <v>1.6151638118859573</v>
      </c>
      <c r="BS25" s="61">
        <f t="shared" si="46"/>
        <v>48.679668692639311</v>
      </c>
      <c r="BT25" s="53">
        <f t="shared" si="47"/>
        <v>45.751610925058216</v>
      </c>
      <c r="BV25" s="61">
        <f t="shared" si="7"/>
        <v>7.1283998409203866</v>
      </c>
      <c r="BW25" s="61">
        <f t="shared" si="8"/>
        <v>0.43023751274787725</v>
      </c>
      <c r="BX25" s="61">
        <f t="shared" si="9"/>
        <v>1.7753799983864351</v>
      </c>
      <c r="BY25" s="61">
        <f t="shared" si="10"/>
        <v>10.311467308429723</v>
      </c>
      <c r="BZ25" s="61">
        <f t="shared" si="11"/>
        <v>3.1768929829942496</v>
      </c>
      <c r="CA25" s="61">
        <f t="shared" si="12"/>
        <v>3.3647372887288971</v>
      </c>
      <c r="CB25" s="61">
        <f t="shared" si="13"/>
        <v>10.304687785554423</v>
      </c>
      <c r="CC25" s="61">
        <f t="shared" si="14"/>
        <v>2.16020577664335</v>
      </c>
      <c r="CD25" s="61">
        <f t="shared" si="15"/>
        <v>3.7345784210997657</v>
      </c>
      <c r="CE25" s="61">
        <f t="shared" si="16"/>
        <v>1.2156268098937311</v>
      </c>
      <c r="CF25" s="61">
        <f t="shared" si="17"/>
        <v>2.9768873312497637</v>
      </c>
      <c r="CG25" s="61">
        <f t="shared" si="18"/>
        <v>2.2478171275562695</v>
      </c>
      <c r="CH25" s="61">
        <f t="shared" si="48"/>
        <v>48.826918184204871</v>
      </c>
      <c r="CI25" s="53">
        <f t="shared" si="49"/>
        <v>45.96305325669077</v>
      </c>
      <c r="CK25" s="61">
        <f t="shared" si="50"/>
        <v>14.878955976334268</v>
      </c>
      <c r="CL25" s="61">
        <f t="shared" si="51"/>
        <v>0.49736426366378206</v>
      </c>
      <c r="CM25" s="61">
        <f t="shared" si="52"/>
        <v>2.1380379330916348</v>
      </c>
      <c r="CN25" s="61">
        <f t="shared" si="53"/>
        <v>9.8120607307102592</v>
      </c>
      <c r="CO25" s="61">
        <f t="shared" si="54"/>
        <v>1.7326475752193231</v>
      </c>
      <c r="CP25" s="61">
        <f t="shared" si="55"/>
        <v>1.6147966583325646</v>
      </c>
      <c r="CQ25" s="61">
        <f t="shared" si="56"/>
        <v>6.4554452069863872</v>
      </c>
      <c r="CR25" s="61">
        <f t="shared" si="57"/>
        <v>2.2741288831102464</v>
      </c>
      <c r="CS25" s="61">
        <f t="shared" si="58"/>
        <v>2.8169213072671502</v>
      </c>
      <c r="CT25" s="61">
        <f t="shared" si="59"/>
        <v>0.49811099033171413</v>
      </c>
      <c r="CU25" s="61">
        <f t="shared" si="60"/>
        <v>1.5151288850075997</v>
      </c>
      <c r="CV25" s="61">
        <f t="shared" si="61"/>
        <v>1.5180125150032882</v>
      </c>
      <c r="CW25" s="61">
        <f t="shared" si="62"/>
        <v>45.751610925058216</v>
      </c>
      <c r="CX25" s="61"/>
      <c r="CY25" s="61"/>
      <c r="CZ25" s="61">
        <f t="shared" si="63"/>
        <v>6.7102949296767154</v>
      </c>
      <c r="DA25" s="61">
        <f t="shared" si="64"/>
        <v>0.40500261836828205</v>
      </c>
      <c r="DB25" s="61">
        <f t="shared" si="65"/>
        <v>1.6712479192081566</v>
      </c>
      <c r="DC25" s="61">
        <f t="shared" si="66"/>
        <v>9.7066646570640867</v>
      </c>
      <c r="DD25" s="61">
        <f t="shared" si="67"/>
        <v>2.9905573974031423</v>
      </c>
      <c r="DE25" s="61">
        <f t="shared" si="68"/>
        <v>3.1673839953030014</v>
      </c>
      <c r="DF25" s="61">
        <f t="shared" si="69"/>
        <v>9.7002827762786392</v>
      </c>
      <c r="DG25" s="61">
        <f t="shared" si="70"/>
        <v>2.0335023558662519</v>
      </c>
      <c r="DH25" s="61">
        <f t="shared" si="71"/>
        <v>3.5155326865545438</v>
      </c>
      <c r="DI25" s="61">
        <f t="shared" si="72"/>
        <v>1.1443261602670931</v>
      </c>
      <c r="DJ25" s="61">
        <f t="shared" si="73"/>
        <v>2.8022827578264682</v>
      </c>
      <c r="DK25" s="61">
        <f t="shared" si="74"/>
        <v>2.1159750028743893</v>
      </c>
      <c r="DL25" s="61">
        <f t="shared" si="75"/>
        <v>45.96305325669077</v>
      </c>
      <c r="DM25" s="61">
        <f t="shared" si="76"/>
        <v>45.96305325669077</v>
      </c>
      <c r="DN25" s="61"/>
      <c r="DO25" s="59">
        <f t="shared" si="2"/>
        <v>43374</v>
      </c>
      <c r="DP25" s="61">
        <f t="shared" si="77"/>
        <v>8.1686610466575527</v>
      </c>
      <c r="DQ25" s="61">
        <f t="shared" si="21"/>
        <v>9.2361645295500006E-2</v>
      </c>
      <c r="DR25" s="61">
        <f t="shared" si="22"/>
        <v>0.46679001388347818</v>
      </c>
      <c r="DS25" s="61">
        <f t="shared" si="23"/>
        <v>0.10539607364617254</v>
      </c>
      <c r="DT25" s="61">
        <f t="shared" si="24"/>
        <v>-1.2579098221838192</v>
      </c>
      <c r="DU25" s="61">
        <f t="shared" si="25"/>
        <v>-1.5525873369704368</v>
      </c>
      <c r="DV25" s="61">
        <f t="shared" si="26"/>
        <v>-3.244837569292252</v>
      </c>
      <c r="DW25" s="61">
        <f t="shared" si="27"/>
        <v>0.24062652724399447</v>
      </c>
      <c r="DX25" s="61">
        <f t="shared" si="28"/>
        <v>-0.69861137928739359</v>
      </c>
      <c r="DY25" s="61">
        <f t="shared" si="29"/>
        <v>-0.64621516993537897</v>
      </c>
      <c r="DZ25" s="61">
        <f t="shared" si="30"/>
        <v>-1.2871538728188685</v>
      </c>
      <c r="EA25" s="61">
        <f t="shared" si="31"/>
        <v>-0.59796248787110118</v>
      </c>
      <c r="EB25" s="61">
        <f t="shared" si="32"/>
        <v>-0.21144233163255421</v>
      </c>
      <c r="EC25" s="61"/>
      <c r="ED25" s="79">
        <f>+'Infla Interanual PondENGHO'!CI26</f>
        <v>-2.1144233163254977E-3</v>
      </c>
      <c r="EE25" s="53">
        <f t="shared" si="78"/>
        <v>-0.21144233163254977</v>
      </c>
    </row>
    <row r="26" spans="1:135" x14ac:dyDescent="0.2">
      <c r="A26" s="59">
        <f>+'Indice PondENGHO'!A25</f>
        <v>43405</v>
      </c>
      <c r="B26" s="53">
        <f>+'Indice PondENGHO'!B25</f>
        <v>11</v>
      </c>
      <c r="C26" s="53">
        <f>+'Indice PondENGHO'!C25</f>
        <v>2018</v>
      </c>
      <c r="D26" s="60">
        <f>+'Indice PondENGHO'!BL25</f>
        <v>178.76094055175781</v>
      </c>
      <c r="E26" s="60">
        <f>+'Indice PondENGHO'!BM25</f>
        <v>179.37846374511719</v>
      </c>
      <c r="F26" s="60">
        <f>+'Indice PondENGHO'!BN25</f>
        <v>179.48954772949219</v>
      </c>
      <c r="G26" s="60">
        <f>+'Indice PondENGHO'!BO25</f>
        <v>179.57781982421875</v>
      </c>
      <c r="H26" s="60">
        <f>+'Indice PondENGHO'!BP25</f>
        <v>179.26512145996094</v>
      </c>
      <c r="I26" s="60">
        <f>+'Indice PondENGHO'!CD25</f>
        <v>179.33045959472656</v>
      </c>
      <c r="K26" s="61">
        <f t="shared" si="33"/>
        <v>5.9038509482049992</v>
      </c>
      <c r="L26" s="61">
        <f t="shared" si="34"/>
        <v>7.5568348906027296</v>
      </c>
      <c r="M26" s="61">
        <f t="shared" si="35"/>
        <v>8.6000897725639138</v>
      </c>
      <c r="N26" s="61">
        <f t="shared" si="36"/>
        <v>10.882956410427241</v>
      </c>
      <c r="O26" s="61">
        <f t="shared" si="37"/>
        <v>15.688979664700906</v>
      </c>
      <c r="P26" s="61">
        <f t="shared" si="38"/>
        <v>48.632711686499789</v>
      </c>
      <c r="Q26" s="61">
        <f t="shared" si="39"/>
        <v>48.632720353781409</v>
      </c>
      <c r="S26" s="60">
        <f>+'Indice PondENGHO'!D25</f>
        <v>178.01228332519531</v>
      </c>
      <c r="T26" s="60">
        <f>+'Indice PondENGHO'!P25</f>
        <v>178.02763366699219</v>
      </c>
      <c r="U26" s="60">
        <f>+'Indice PondENGHO'!AB25</f>
        <v>177.94497680664063</v>
      </c>
      <c r="V26" s="60">
        <f>+'Indice PondENGHO'!AN25</f>
        <v>177.83576965332031</v>
      </c>
      <c r="W26" s="60">
        <f>+'Indice PondENGHO'!AZ25</f>
        <v>177.74638366699219</v>
      </c>
      <c r="Y26" s="61">
        <f t="shared" si="40"/>
        <v>16.931818590283342</v>
      </c>
      <c r="Z26" s="61">
        <f t="shared" si="41"/>
        <v>13.583823193391586</v>
      </c>
      <c r="AA26" s="61">
        <f t="shared" si="42"/>
        <v>12.426953163690357</v>
      </c>
      <c r="AB26" s="61">
        <f t="shared" si="43"/>
        <v>10.326351117136349</v>
      </c>
      <c r="AC26" s="61">
        <f t="shared" si="44"/>
        <v>7.6724885211396776</v>
      </c>
      <c r="AE26" s="60">
        <f>+'Indice PondENGHO'!D25</f>
        <v>178.01228332519531</v>
      </c>
      <c r="AF26" s="60">
        <f>+'Indice PondENGHO'!E25</f>
        <v>156.0328369140625</v>
      </c>
      <c r="AG26" s="60">
        <f>+'Indice PondENGHO'!F25</f>
        <v>149.90524291992188</v>
      </c>
      <c r="AH26" s="60">
        <f>+'Indice PondENGHO'!G25</f>
        <v>223.35749816894531</v>
      </c>
      <c r="AI26" s="60">
        <f>+'Indice PondENGHO'!H25</f>
        <v>171.49919128417969</v>
      </c>
      <c r="AJ26" s="60">
        <f>+'Indice PondENGHO'!I25</f>
        <v>182.97196960449219</v>
      </c>
      <c r="AK26" s="60">
        <f>+'Indice PondENGHO'!J25</f>
        <v>197.54966735839844</v>
      </c>
      <c r="AL26" s="60">
        <f>+'Indice PondENGHO'!K25</f>
        <v>194.70465087890625</v>
      </c>
      <c r="AM26" s="60">
        <f>+'Indice PondENGHO'!L25</f>
        <v>171.61187744140625</v>
      </c>
      <c r="AN26" s="60">
        <f>+'Indice PondENGHO'!M25</f>
        <v>170.28158569335938</v>
      </c>
      <c r="AO26" s="60">
        <f>+'Indice PondENGHO'!N25</f>
        <v>165.14784240722656</v>
      </c>
      <c r="AP26" s="60">
        <f>+'Indice PondENGHO'!O25</f>
        <v>177.06756591796875</v>
      </c>
      <c r="AQ26" s="60">
        <f t="shared" si="0"/>
        <v>178.76094055175781</v>
      </c>
      <c r="AR26" s="60"/>
      <c r="AS26" s="60">
        <f>+'Indice PondENGHO'!AZ25</f>
        <v>177.74638366699219</v>
      </c>
      <c r="AT26" s="60">
        <f>+'Indice PondENGHO'!BA25</f>
        <v>155.52984619140625</v>
      </c>
      <c r="AU26" s="60">
        <f>+'Indice PondENGHO'!BB25</f>
        <v>151.70747375488281</v>
      </c>
      <c r="AV26" s="60">
        <f>+'Indice PondENGHO'!BC25</f>
        <v>218.66940307617188</v>
      </c>
      <c r="AW26" s="60">
        <f>+'Indice PondENGHO'!BD25</f>
        <v>172.74978637695313</v>
      </c>
      <c r="AX26" s="60">
        <f>+'Indice PondENGHO'!BE25</f>
        <v>181.6611328125</v>
      </c>
      <c r="AY26" s="60">
        <f>+'Indice PondENGHO'!BF25</f>
        <v>196.7784423828125</v>
      </c>
      <c r="AZ26" s="60">
        <f>+'Indice PondENGHO'!BG25</f>
        <v>194.0869140625</v>
      </c>
      <c r="BA26" s="60">
        <f>+'Indice PondENGHO'!BH25</f>
        <v>171.16432189941406</v>
      </c>
      <c r="BB26" s="60">
        <f>+'Indice PondENGHO'!BI25</f>
        <v>168.91886901855469</v>
      </c>
      <c r="BC26" s="60">
        <f>+'Indice PondENGHO'!BJ25</f>
        <v>165.73251342773438</v>
      </c>
      <c r="BD26" s="60">
        <f>+'Indice PondENGHO'!BK25</f>
        <v>177.64241027832031</v>
      </c>
      <c r="BE26" s="60">
        <f t="shared" si="1"/>
        <v>179.26512145996094</v>
      </c>
      <c r="BG26" s="61">
        <f t="shared" ref="BG26:BR26" si="88">+AE$1*(AE26-AE14)/$AQ14</f>
        <v>16.931818590283342</v>
      </c>
      <c r="BH26" s="61">
        <f t="shared" si="88"/>
        <v>0.6197511565430619</v>
      </c>
      <c r="BI26" s="61">
        <f t="shared" si="88"/>
        <v>2.3799972450123508</v>
      </c>
      <c r="BJ26" s="61">
        <f t="shared" si="88"/>
        <v>10.644264241392365</v>
      </c>
      <c r="BK26" s="61">
        <f t="shared" si="88"/>
        <v>1.9826121394028249</v>
      </c>
      <c r="BL26" s="61">
        <f t="shared" si="88"/>
        <v>2.0153074208594033</v>
      </c>
      <c r="BM26" s="61">
        <f t="shared" si="88"/>
        <v>6.902665092451377</v>
      </c>
      <c r="BN26" s="61">
        <f t="shared" si="88"/>
        <v>2.5556011898004938</v>
      </c>
      <c r="BO26" s="61">
        <f t="shared" si="88"/>
        <v>3.1774214039118025</v>
      </c>
      <c r="BP26" s="61">
        <f t="shared" si="88"/>
        <v>0.5541385776044222</v>
      </c>
      <c r="BQ26" s="61">
        <f t="shared" si="88"/>
        <v>1.6598500279301212</v>
      </c>
      <c r="BR26" s="61">
        <f t="shared" si="88"/>
        <v>1.7868178310019538</v>
      </c>
      <c r="BS26" s="61">
        <f t="shared" si="46"/>
        <v>51.21024491619351</v>
      </c>
      <c r="BT26" s="53">
        <f t="shared" si="47"/>
        <v>48.427431756194551</v>
      </c>
      <c r="BV26" s="61">
        <f t="shared" si="7"/>
        <v>7.6724885211396776</v>
      </c>
      <c r="BW26" s="61">
        <f t="shared" si="8"/>
        <v>0.50680872812083877</v>
      </c>
      <c r="BX26" s="61">
        <f t="shared" si="9"/>
        <v>1.8551662093465353</v>
      </c>
      <c r="BY26" s="61">
        <f t="shared" si="10"/>
        <v>10.523556243267127</v>
      </c>
      <c r="BZ26" s="61">
        <f t="shared" si="11"/>
        <v>3.4272105778013868</v>
      </c>
      <c r="CA26" s="61">
        <f t="shared" si="12"/>
        <v>3.7818847563686</v>
      </c>
      <c r="CB26" s="61">
        <f t="shared" si="13"/>
        <v>10.358811316125481</v>
      </c>
      <c r="CC26" s="61">
        <f t="shared" si="14"/>
        <v>2.313603474957814</v>
      </c>
      <c r="CD26" s="61">
        <f t="shared" si="15"/>
        <v>4.0170830471190859</v>
      </c>
      <c r="CE26" s="61">
        <f t="shared" si="16"/>
        <v>1.25937537216423</v>
      </c>
      <c r="CF26" s="61">
        <f t="shared" si="17"/>
        <v>3.0765025368038104</v>
      </c>
      <c r="CG26" s="61">
        <f t="shared" si="18"/>
        <v>2.4500018831448989</v>
      </c>
      <c r="CH26" s="61">
        <f t="shared" si="48"/>
        <v>51.242492666359489</v>
      </c>
      <c r="CI26" s="53">
        <f t="shared" si="49"/>
        <v>48.531023436049537</v>
      </c>
      <c r="CK26" s="61">
        <f t="shared" si="50"/>
        <v>16.011727548483698</v>
      </c>
      <c r="CL26" s="61">
        <f t="shared" si="51"/>
        <v>0.58607329233493255</v>
      </c>
      <c r="CM26" s="61">
        <f t="shared" si="52"/>
        <v>2.2506659429453437</v>
      </c>
      <c r="CN26" s="61">
        <f t="shared" si="53"/>
        <v>10.065844851718907</v>
      </c>
      <c r="CO26" s="61">
        <f t="shared" si="54"/>
        <v>1.8748751199503124</v>
      </c>
      <c r="CP26" s="61">
        <f t="shared" si="55"/>
        <v>1.9057937088787427</v>
      </c>
      <c r="CQ26" s="61">
        <f t="shared" si="56"/>
        <v>6.5275677405489461</v>
      </c>
      <c r="CR26" s="61">
        <f t="shared" si="57"/>
        <v>2.4167274032305541</v>
      </c>
      <c r="CS26" s="61">
        <f t="shared" si="58"/>
        <v>3.0047573185878891</v>
      </c>
      <c r="CT26" s="61">
        <f t="shared" si="59"/>
        <v>0.52402616301346872</v>
      </c>
      <c r="CU26" s="61">
        <f t="shared" si="60"/>
        <v>1.5696522069880863</v>
      </c>
      <c r="CV26" s="61">
        <f t="shared" si="61"/>
        <v>1.6897204595136819</v>
      </c>
      <c r="CW26" s="61">
        <f t="shared" si="62"/>
        <v>48.427431756194565</v>
      </c>
      <c r="CX26" s="61"/>
      <c r="CY26" s="61"/>
      <c r="CZ26" s="61">
        <f t="shared" si="63"/>
        <v>7.2665028740239173</v>
      </c>
      <c r="DA26" s="61">
        <f t="shared" si="64"/>
        <v>0.47999121397492112</v>
      </c>
      <c r="DB26" s="61">
        <f t="shared" si="65"/>
        <v>1.7570010766215185</v>
      </c>
      <c r="DC26" s="61">
        <f t="shared" si="66"/>
        <v>9.9667078648550511</v>
      </c>
      <c r="DD26" s="61">
        <f t="shared" si="67"/>
        <v>3.2458615538964293</v>
      </c>
      <c r="DE26" s="61">
        <f t="shared" si="68"/>
        <v>3.5817683370476541</v>
      </c>
      <c r="DF26" s="61">
        <f t="shared" si="69"/>
        <v>9.8106803278626842</v>
      </c>
      <c r="DG26" s="61">
        <f t="shared" si="70"/>
        <v>2.1911803782842858</v>
      </c>
      <c r="DH26" s="61">
        <f t="shared" si="71"/>
        <v>3.8045212354058586</v>
      </c>
      <c r="DI26" s="61">
        <f t="shared" si="72"/>
        <v>1.1927361945335284</v>
      </c>
      <c r="DJ26" s="61">
        <f t="shared" si="73"/>
        <v>2.9137110422559576</v>
      </c>
      <c r="DK26" s="61">
        <f t="shared" si="74"/>
        <v>2.3203613372877299</v>
      </c>
      <c r="DL26" s="61">
        <f t="shared" si="75"/>
        <v>48.53102343604953</v>
      </c>
      <c r="DM26" s="61">
        <f t="shared" si="76"/>
        <v>48.531023436049537</v>
      </c>
      <c r="DN26" s="61"/>
      <c r="DO26" s="59">
        <f t="shared" si="2"/>
        <v>43405</v>
      </c>
      <c r="DP26" s="61">
        <f t="shared" si="77"/>
        <v>8.7452246744597808</v>
      </c>
      <c r="DQ26" s="61">
        <f t="shared" si="21"/>
        <v>0.10608207836001143</v>
      </c>
      <c r="DR26" s="61">
        <f t="shared" si="22"/>
        <v>0.49366486632382522</v>
      </c>
      <c r="DS26" s="61">
        <f t="shared" si="23"/>
        <v>9.913698686385608E-2</v>
      </c>
      <c r="DT26" s="61">
        <f t="shared" si="24"/>
        <v>-1.3709864339461169</v>
      </c>
      <c r="DU26" s="61">
        <f t="shared" si="25"/>
        <v>-1.6759746281689114</v>
      </c>
      <c r="DV26" s="61">
        <f t="shared" si="26"/>
        <v>-3.2831125873137381</v>
      </c>
      <c r="DW26" s="61">
        <f t="shared" si="27"/>
        <v>0.22554702494626833</v>
      </c>
      <c r="DX26" s="61">
        <f t="shared" si="28"/>
        <v>-0.79976391681796954</v>
      </c>
      <c r="DY26" s="61">
        <f t="shared" si="29"/>
        <v>-0.6687100315200597</v>
      </c>
      <c r="DZ26" s="61">
        <f t="shared" si="30"/>
        <v>-1.3440588352678713</v>
      </c>
      <c r="EA26" s="61">
        <f t="shared" si="31"/>
        <v>-0.63064087777404798</v>
      </c>
      <c r="EB26" s="61">
        <f t="shared" si="32"/>
        <v>-0.10359167985496498</v>
      </c>
      <c r="EC26" s="61"/>
      <c r="ED26" s="79">
        <f>+'Infla Interanual PondENGHO'!CI27</f>
        <v>-1.035916798549863E-3</v>
      </c>
      <c r="EE26" s="53">
        <f t="shared" si="78"/>
        <v>-0.1035916798549863</v>
      </c>
    </row>
    <row r="27" spans="1:135" x14ac:dyDescent="0.2">
      <c r="A27" s="59">
        <f>+'Indice PondENGHO'!A26</f>
        <v>43435</v>
      </c>
      <c r="B27" s="53">
        <f>+'Indice PondENGHO'!B26</f>
        <v>12</v>
      </c>
      <c r="C27" s="53">
        <f>+'Indice PondENGHO'!C26</f>
        <v>2018</v>
      </c>
      <c r="D27" s="60">
        <f>+'Indice PondENGHO'!BL26</f>
        <v>183.48908996582031</v>
      </c>
      <c r="E27" s="60">
        <f>+'Indice PondENGHO'!BM26</f>
        <v>184.32933044433594</v>
      </c>
      <c r="F27" s="60">
        <f>+'Indice PondENGHO'!BN26</f>
        <v>184.5662841796875</v>
      </c>
      <c r="G27" s="60">
        <f>+'Indice PondENGHO'!BO26</f>
        <v>184.79623413085938</v>
      </c>
      <c r="H27" s="60">
        <f>+'Indice PondENGHO'!BP26</f>
        <v>184.68011474609375</v>
      </c>
      <c r="I27" s="60">
        <f>+'Indice PondENGHO'!CD26</f>
        <v>184.48590087890625</v>
      </c>
      <c r="K27" s="61">
        <f t="shared" si="33"/>
        <v>5.7979619567580576</v>
      </c>
      <c r="L27" s="61">
        <f t="shared" si="34"/>
        <v>7.4088262764490569</v>
      </c>
      <c r="M27" s="61">
        <f t="shared" si="35"/>
        <v>8.437566336739124</v>
      </c>
      <c r="N27" s="61">
        <f t="shared" si="36"/>
        <v>10.69500578406473</v>
      </c>
      <c r="O27" s="61">
        <f t="shared" si="37"/>
        <v>15.419244654146778</v>
      </c>
      <c r="P27" s="61">
        <f t="shared" si="38"/>
        <v>47.758605008157744</v>
      </c>
      <c r="Q27" s="61">
        <f t="shared" si="39"/>
        <v>47.758592581168145</v>
      </c>
      <c r="S27" s="60">
        <f>+'Indice PondENGHO'!D26</f>
        <v>181.88870239257813</v>
      </c>
      <c r="T27" s="60">
        <f>+'Indice PondENGHO'!P26</f>
        <v>181.93281555175781</v>
      </c>
      <c r="U27" s="60">
        <f>+'Indice PondENGHO'!AB26</f>
        <v>181.87109375</v>
      </c>
      <c r="V27" s="60">
        <f>+'Indice PondENGHO'!AN26</f>
        <v>181.80372619628906</v>
      </c>
      <c r="W27" s="60">
        <f>+'Indice PondENGHO'!AZ26</f>
        <v>181.79861450195313</v>
      </c>
      <c r="Y27" s="61">
        <f t="shared" si="40"/>
        <v>17.079723154391644</v>
      </c>
      <c r="Z27" s="61">
        <f t="shared" si="41"/>
        <v>13.670704321242969</v>
      </c>
      <c r="AA27" s="61">
        <f t="shared" si="42"/>
        <v>12.503967804159315</v>
      </c>
      <c r="AB27" s="61">
        <f t="shared" si="43"/>
        <v>10.392458790116118</v>
      </c>
      <c r="AC27" s="61">
        <f t="shared" si="44"/>
        <v>7.7167203217335789</v>
      </c>
      <c r="AE27" s="60">
        <f>+'Indice PondENGHO'!D26</f>
        <v>181.88870239257813</v>
      </c>
      <c r="AF27" s="60">
        <f>+'Indice PondENGHO'!E26</f>
        <v>158.67802429199219</v>
      </c>
      <c r="AG27" s="60">
        <f>+'Indice PondENGHO'!F26</f>
        <v>153.74736022949219</v>
      </c>
      <c r="AH27" s="60">
        <f>+'Indice PondENGHO'!G26</f>
        <v>229.03337097167969</v>
      </c>
      <c r="AI27" s="60">
        <f>+'Indice PondENGHO'!H26</f>
        <v>175.22117614746094</v>
      </c>
      <c r="AJ27" s="60">
        <f>+'Indice PondENGHO'!I26</f>
        <v>191.98077392578125</v>
      </c>
      <c r="AK27" s="60">
        <f>+'Indice PondENGHO'!J26</f>
        <v>202.55717468261719</v>
      </c>
      <c r="AL27" s="60">
        <f>+'Indice PondENGHO'!K26</f>
        <v>207.53109741210938</v>
      </c>
      <c r="AM27" s="60">
        <f>+'Indice PondENGHO'!L26</f>
        <v>176.43528747558594</v>
      </c>
      <c r="AN27" s="60">
        <f>+'Indice PondENGHO'!M26</f>
        <v>175.50717163085938</v>
      </c>
      <c r="AO27" s="60">
        <f>+'Indice PondENGHO'!N26</f>
        <v>169.40437316894531</v>
      </c>
      <c r="AP27" s="60">
        <f>+'Indice PondENGHO'!O26</f>
        <v>183.29609680175781</v>
      </c>
      <c r="AQ27" s="60">
        <f t="shared" si="0"/>
        <v>183.48908996582031</v>
      </c>
      <c r="AR27" s="60"/>
      <c r="AS27" s="60">
        <f>+'Indice PondENGHO'!AZ26</f>
        <v>181.79861450195313</v>
      </c>
      <c r="AT27" s="60">
        <f>+'Indice PondENGHO'!BA26</f>
        <v>158.27783203125</v>
      </c>
      <c r="AU27" s="60">
        <f>+'Indice PondENGHO'!BB26</f>
        <v>155.59783935546875</v>
      </c>
      <c r="AV27" s="60">
        <f>+'Indice PondENGHO'!BC26</f>
        <v>225.72030639648438</v>
      </c>
      <c r="AW27" s="60">
        <f>+'Indice PondENGHO'!BD26</f>
        <v>176.67572021484375</v>
      </c>
      <c r="AX27" s="60">
        <f>+'Indice PondENGHO'!BE26</f>
        <v>191.72149658203125</v>
      </c>
      <c r="AY27" s="60">
        <f>+'Indice PondENGHO'!BF26</f>
        <v>201.54786682128906</v>
      </c>
      <c r="AZ27" s="60">
        <f>+'Indice PondENGHO'!BG26</f>
        <v>207.21163940429688</v>
      </c>
      <c r="BA27" s="60">
        <f>+'Indice PondENGHO'!BH26</f>
        <v>176.02645874023438</v>
      </c>
      <c r="BB27" s="60">
        <f>+'Indice PondENGHO'!BI26</f>
        <v>174.35067749023438</v>
      </c>
      <c r="BC27" s="60">
        <f>+'Indice PondENGHO'!BJ26</f>
        <v>170.04924011230469</v>
      </c>
      <c r="BD27" s="60">
        <f>+'Indice PondENGHO'!BK26</f>
        <v>183.82337951660156</v>
      </c>
      <c r="BE27" s="60">
        <f t="shared" si="1"/>
        <v>184.68011474609375</v>
      </c>
      <c r="BG27" s="61">
        <f t="shared" ref="BG27:BR27" si="89">+AE$1*(AE27-AE15)/$AQ15</f>
        <v>17.079723154391644</v>
      </c>
      <c r="BH27" s="61">
        <f t="shared" si="89"/>
        <v>0.62675983718463923</v>
      </c>
      <c r="BI27" s="61">
        <f t="shared" si="89"/>
        <v>2.39896220176486</v>
      </c>
      <c r="BJ27" s="61">
        <f t="shared" si="89"/>
        <v>8.409852204059165</v>
      </c>
      <c r="BK27" s="61">
        <f t="shared" si="89"/>
        <v>1.9281249580008828</v>
      </c>
      <c r="BL27" s="61">
        <f t="shared" si="89"/>
        <v>2.1653471828038531</v>
      </c>
      <c r="BM27" s="61">
        <f t="shared" si="89"/>
        <v>6.7909425177353722</v>
      </c>
      <c r="BN27" s="61">
        <f t="shared" si="89"/>
        <v>2.9755127836295108</v>
      </c>
      <c r="BO27" s="61">
        <f t="shared" si="89"/>
        <v>3.3094929235451911</v>
      </c>
      <c r="BP27" s="61">
        <f t="shared" si="89"/>
        <v>0.57386135991652332</v>
      </c>
      <c r="BQ27" s="61">
        <f t="shared" si="89"/>
        <v>1.6923957147592212</v>
      </c>
      <c r="BR27" s="61">
        <f t="shared" si="89"/>
        <v>1.8759210066807841</v>
      </c>
      <c r="BS27" s="61">
        <f t="shared" si="46"/>
        <v>49.82689584447165</v>
      </c>
      <c r="BT27" s="53">
        <f t="shared" si="47"/>
        <v>47.718261767694536</v>
      </c>
      <c r="BV27" s="61">
        <f t="shared" si="7"/>
        <v>7.7167203217335789</v>
      </c>
      <c r="BW27" s="61">
        <f t="shared" si="8"/>
        <v>0.50958128107466261</v>
      </c>
      <c r="BX27" s="61">
        <f t="shared" si="9"/>
        <v>1.8506985562349805</v>
      </c>
      <c r="BY27" s="61">
        <f t="shared" si="10"/>
        <v>8.2446478698616161</v>
      </c>
      <c r="BZ27" s="61">
        <f t="shared" si="11"/>
        <v>3.3077183456530439</v>
      </c>
      <c r="CA27" s="61">
        <f t="shared" si="12"/>
        <v>4.0862649627559042</v>
      </c>
      <c r="CB27" s="61">
        <f t="shared" si="13"/>
        <v>10.106329031212521</v>
      </c>
      <c r="CC27" s="61">
        <f t="shared" si="14"/>
        <v>2.6679058232580033</v>
      </c>
      <c r="CD27" s="61">
        <f t="shared" si="15"/>
        <v>4.1584573242286762</v>
      </c>
      <c r="CE27" s="61">
        <f t="shared" si="16"/>
        <v>1.3163190833311589</v>
      </c>
      <c r="CF27" s="61">
        <f t="shared" si="17"/>
        <v>3.1067460588859248</v>
      </c>
      <c r="CG27" s="61">
        <f t="shared" si="18"/>
        <v>2.560493603540233</v>
      </c>
      <c r="CH27" s="61">
        <f t="shared" si="48"/>
        <v>49.631882261770301</v>
      </c>
      <c r="CI27" s="53">
        <f t="shared" si="49"/>
        <v>47.615621877907884</v>
      </c>
      <c r="CK27" s="61">
        <f t="shared" si="50"/>
        <v>16.356923035000598</v>
      </c>
      <c r="CL27" s="61">
        <f t="shared" si="51"/>
        <v>0.60023586597904699</v>
      </c>
      <c r="CM27" s="61">
        <f t="shared" si="52"/>
        <v>2.2974400547033369</v>
      </c>
      <c r="CN27" s="61">
        <f t="shared" si="53"/>
        <v>8.053954036260583</v>
      </c>
      <c r="CO27" s="61">
        <f t="shared" si="54"/>
        <v>1.846528263648987</v>
      </c>
      <c r="CP27" s="61">
        <f t="shared" si="55"/>
        <v>2.0737114350750465</v>
      </c>
      <c r="CQ27" s="61">
        <f t="shared" si="56"/>
        <v>6.5035553031870634</v>
      </c>
      <c r="CR27" s="61">
        <f t="shared" si="57"/>
        <v>2.8495914805840341</v>
      </c>
      <c r="CS27" s="61">
        <f t="shared" si="58"/>
        <v>3.1694378501321765</v>
      </c>
      <c r="CT27" s="61">
        <f t="shared" si="59"/>
        <v>0.54957600963817776</v>
      </c>
      <c r="CU27" s="61">
        <f t="shared" si="60"/>
        <v>1.6207748920077514</v>
      </c>
      <c r="CV27" s="61">
        <f t="shared" si="61"/>
        <v>1.7965335414777315</v>
      </c>
      <c r="CW27" s="61">
        <f t="shared" si="62"/>
        <v>47.718261767694528</v>
      </c>
      <c r="CX27" s="61"/>
      <c r="CY27" s="61"/>
      <c r="CZ27" s="61">
        <f t="shared" si="63"/>
        <v>7.4032339744700186</v>
      </c>
      <c r="DA27" s="61">
        <f t="shared" si="64"/>
        <v>0.48887989916918312</v>
      </c>
      <c r="DB27" s="61">
        <f t="shared" si="65"/>
        <v>1.7755152262591556</v>
      </c>
      <c r="DC27" s="61">
        <f t="shared" si="66"/>
        <v>7.9097148364694485</v>
      </c>
      <c r="DD27" s="61">
        <f t="shared" si="67"/>
        <v>3.1733446093087299</v>
      </c>
      <c r="DE27" s="61">
        <f t="shared" si="68"/>
        <v>3.920263316497246</v>
      </c>
      <c r="DF27" s="61">
        <f t="shared" si="69"/>
        <v>9.6957665072195898</v>
      </c>
      <c r="DG27" s="61">
        <f t="shared" si="70"/>
        <v>2.5595240215979369</v>
      </c>
      <c r="DH27" s="61">
        <f t="shared" si="71"/>
        <v>3.9895229139517747</v>
      </c>
      <c r="DI27" s="61">
        <f t="shared" si="72"/>
        <v>1.2628445443998191</v>
      </c>
      <c r="DJ27" s="61">
        <f t="shared" si="73"/>
        <v>2.9805366806436386</v>
      </c>
      <c r="DK27" s="61">
        <f t="shared" si="74"/>
        <v>2.4564753479213466</v>
      </c>
      <c r="DL27" s="61">
        <f t="shared" si="75"/>
        <v>47.615621877907891</v>
      </c>
      <c r="DM27" s="61">
        <f t="shared" si="76"/>
        <v>47.615621877907884</v>
      </c>
      <c r="DN27" s="61"/>
      <c r="DO27" s="59">
        <f t="shared" si="2"/>
        <v>43435</v>
      </c>
      <c r="DP27" s="61">
        <f t="shared" si="77"/>
        <v>8.9536890605305786</v>
      </c>
      <c r="DQ27" s="61">
        <f t="shared" si="21"/>
        <v>0.11135596680986387</v>
      </c>
      <c r="DR27" s="61">
        <f t="shared" si="22"/>
        <v>0.52192482844418131</v>
      </c>
      <c r="DS27" s="61">
        <f t="shared" si="23"/>
        <v>0.14423919979113453</v>
      </c>
      <c r="DT27" s="61">
        <f t="shared" si="24"/>
        <v>-1.3268163456597428</v>
      </c>
      <c r="DU27" s="61">
        <f t="shared" si="25"/>
        <v>-1.8465518814221995</v>
      </c>
      <c r="DV27" s="61">
        <f t="shared" si="26"/>
        <v>-3.1922112040325263</v>
      </c>
      <c r="DW27" s="61">
        <f t="shared" si="27"/>
        <v>0.2900674589860972</v>
      </c>
      <c r="DX27" s="61">
        <f t="shared" si="28"/>
        <v>-0.82008506381959823</v>
      </c>
      <c r="DY27" s="61">
        <f t="shared" si="29"/>
        <v>-0.71326853476164132</v>
      </c>
      <c r="DZ27" s="61">
        <f t="shared" si="30"/>
        <v>-1.3597617886358873</v>
      </c>
      <c r="EA27" s="61">
        <f t="shared" si="31"/>
        <v>-0.65994180644361511</v>
      </c>
      <c r="EB27" s="61">
        <f t="shared" si="32"/>
        <v>0.10263988978663718</v>
      </c>
      <c r="EC27" s="61"/>
      <c r="ED27" s="79">
        <f>+'Infla Interanual PondENGHO'!CI28</f>
        <v>1.0263988978664873E-3</v>
      </c>
      <c r="EE27" s="53">
        <f t="shared" si="78"/>
        <v>0.10263988978664873</v>
      </c>
    </row>
    <row r="28" spans="1:135" x14ac:dyDescent="0.2">
      <c r="A28" s="59">
        <f>+'Indice PondENGHO'!A27</f>
        <v>43466</v>
      </c>
      <c r="B28" s="53">
        <f>+'Indice PondENGHO'!B27</f>
        <v>1</v>
      </c>
      <c r="C28" s="53">
        <f>+'Indice PondENGHO'!C27</f>
        <v>2019</v>
      </c>
      <c r="D28" s="60">
        <f>+'Indice PondENGHO'!BL27</f>
        <v>189.22502136230469</v>
      </c>
      <c r="E28" s="60">
        <f>+'Indice PondENGHO'!BM27</f>
        <v>190.04512023925781</v>
      </c>
      <c r="F28" s="60">
        <f>+'Indice PondENGHO'!BN27</f>
        <v>190.25248718261719</v>
      </c>
      <c r="G28" s="60">
        <f>+'Indice PondENGHO'!BO27</f>
        <v>190.46351623535156</v>
      </c>
      <c r="H28" s="60">
        <f>+'Indice PondENGHO'!BP27</f>
        <v>190.30099487304688</v>
      </c>
      <c r="I28" s="60">
        <f>+'Indice PondENGHO'!CD27</f>
        <v>190.157470703125</v>
      </c>
      <c r="K28" s="61">
        <f t="shared" si="33"/>
        <v>6.011518547525144</v>
      </c>
      <c r="L28" s="61">
        <f t="shared" si="34"/>
        <v>7.6734491511314209</v>
      </c>
      <c r="M28" s="61">
        <f t="shared" si="35"/>
        <v>8.7322695448966261</v>
      </c>
      <c r="N28" s="61">
        <f t="shared" si="36"/>
        <v>11.051577622087207</v>
      </c>
      <c r="O28" s="61">
        <f t="shared" si="37"/>
        <v>15.912605876087284</v>
      </c>
      <c r="P28" s="61">
        <f t="shared" si="38"/>
        <v>49.38142074172768</v>
      </c>
      <c r="Q28" s="61">
        <f t="shared" si="39"/>
        <v>49.381439085052236</v>
      </c>
      <c r="S28" s="60">
        <f>+'Indice PondENGHO'!D27</f>
        <v>187.28666687011719</v>
      </c>
      <c r="T28" s="60">
        <f>+'Indice PondENGHO'!P27</f>
        <v>187.34048461914063</v>
      </c>
      <c r="U28" s="60">
        <f>+'Indice PondENGHO'!AB27</f>
        <v>187.26008605957031</v>
      </c>
      <c r="V28" s="60">
        <f>+'Indice PondENGHO'!AN27</f>
        <v>187.20652770996094</v>
      </c>
      <c r="W28" s="60">
        <f>+'Indice PondENGHO'!AZ27</f>
        <v>187.25714111328125</v>
      </c>
      <c r="Y28" s="61">
        <f t="shared" si="40"/>
        <v>17.723644824772553</v>
      </c>
      <c r="Z28" s="61">
        <f t="shared" si="41"/>
        <v>14.173982563211297</v>
      </c>
      <c r="AA28" s="61">
        <f t="shared" si="42"/>
        <v>12.950653420279714</v>
      </c>
      <c r="AB28" s="61">
        <f t="shared" si="43"/>
        <v>10.75391617444941</v>
      </c>
      <c r="AC28" s="61">
        <f t="shared" si="44"/>
        <v>7.9787565476193913</v>
      </c>
      <c r="AE28" s="60">
        <f>+'Indice PondENGHO'!D27</f>
        <v>187.28666687011719</v>
      </c>
      <c r="AF28" s="60">
        <f>+'Indice PondENGHO'!E27</f>
        <v>163.62387084960938</v>
      </c>
      <c r="AG28" s="60">
        <f>+'Indice PondENGHO'!F27</f>
        <v>157.36598205566406</v>
      </c>
      <c r="AH28" s="60">
        <f>+'Indice PondENGHO'!G27</f>
        <v>237.51080322265625</v>
      </c>
      <c r="AI28" s="60">
        <f>+'Indice PondENGHO'!H27</f>
        <v>180.92988586425781</v>
      </c>
      <c r="AJ28" s="60">
        <f>+'Indice PondENGHO'!I27</f>
        <v>198.22314453125</v>
      </c>
      <c r="AK28" s="60">
        <f>+'Indice PondENGHO'!J27</f>
        <v>206.81436157226563</v>
      </c>
      <c r="AL28" s="60">
        <f>+'Indice PondENGHO'!K27</f>
        <v>220.41517639160156</v>
      </c>
      <c r="AM28" s="60">
        <f>+'Indice PondENGHO'!L27</f>
        <v>181.91934204101563</v>
      </c>
      <c r="AN28" s="60">
        <f>+'Indice PondENGHO'!M27</f>
        <v>180.54969787597656</v>
      </c>
      <c r="AO28" s="60">
        <f>+'Indice PondENGHO'!N27</f>
        <v>175.89082336425781</v>
      </c>
      <c r="AP28" s="60">
        <f>+'Indice PondENGHO'!O27</f>
        <v>190.2760009765625</v>
      </c>
      <c r="AQ28" s="60">
        <f t="shared" si="0"/>
        <v>189.22502136230469</v>
      </c>
      <c r="AR28" s="60"/>
      <c r="AS28" s="60">
        <f>+'Indice PondENGHO'!AZ27</f>
        <v>187.25714111328125</v>
      </c>
      <c r="AT28" s="60">
        <f>+'Indice PondENGHO'!BA27</f>
        <v>163.36697387695313</v>
      </c>
      <c r="AU28" s="60">
        <f>+'Indice PondENGHO'!BB27</f>
        <v>159.27836608886719</v>
      </c>
      <c r="AV28" s="60">
        <f>+'Indice PondENGHO'!BC27</f>
        <v>232.20378112792969</v>
      </c>
      <c r="AW28" s="60">
        <f>+'Indice PondENGHO'!BD27</f>
        <v>182.7218017578125</v>
      </c>
      <c r="AX28" s="60">
        <f>+'Indice PondENGHO'!BE27</f>
        <v>196.8583984375</v>
      </c>
      <c r="AY28" s="60">
        <f>+'Indice PondENGHO'!BF27</f>
        <v>206.59770202636719</v>
      </c>
      <c r="AZ28" s="60">
        <f>+'Indice PondENGHO'!BG27</f>
        <v>221.2164306640625</v>
      </c>
      <c r="BA28" s="60">
        <f>+'Indice PondENGHO'!BH27</f>
        <v>181.05776977539063</v>
      </c>
      <c r="BB28" s="60">
        <f>+'Indice PondENGHO'!BI27</f>
        <v>179.03797912597656</v>
      </c>
      <c r="BC28" s="60">
        <f>+'Indice PondENGHO'!BJ27</f>
        <v>175.98896789550781</v>
      </c>
      <c r="BD28" s="60">
        <f>+'Indice PondENGHO'!BK27</f>
        <v>190.56892395019531</v>
      </c>
      <c r="BE28" s="60">
        <f t="shared" si="1"/>
        <v>190.30099487304688</v>
      </c>
      <c r="BG28" s="61">
        <f t="shared" ref="BG28:BR28" si="90">+AE$1*(AE28-AE16)/$AQ16</f>
        <v>17.723644824772553</v>
      </c>
      <c r="BH28" s="61">
        <f t="shared" si="90"/>
        <v>0.65912286808482368</v>
      </c>
      <c r="BI28" s="61">
        <f t="shared" si="90"/>
        <v>2.4305554325426182</v>
      </c>
      <c r="BJ28" s="61">
        <f t="shared" si="90"/>
        <v>8.8678377594515414</v>
      </c>
      <c r="BK28" s="61">
        <f t="shared" si="90"/>
        <v>2.0198740259419106</v>
      </c>
      <c r="BL28" s="61">
        <f t="shared" si="90"/>
        <v>2.2580172824015494</v>
      </c>
      <c r="BM28" s="61">
        <f t="shared" si="90"/>
        <v>6.7834762084038376</v>
      </c>
      <c r="BN28" s="61">
        <f t="shared" si="90"/>
        <v>3.3778421419322959</v>
      </c>
      <c r="BO28" s="61">
        <f t="shared" si="90"/>
        <v>3.3699487259193388</v>
      </c>
      <c r="BP28" s="61">
        <f t="shared" si="90"/>
        <v>0.58315376430904031</v>
      </c>
      <c r="BQ28" s="61">
        <f t="shared" si="90"/>
        <v>1.7723225824412976</v>
      </c>
      <c r="BR28" s="61">
        <f t="shared" si="90"/>
        <v>1.9650407027209973</v>
      </c>
      <c r="BS28" s="61">
        <f t="shared" si="46"/>
        <v>51.810836318921801</v>
      </c>
      <c r="BT28" s="53">
        <f t="shared" si="47"/>
        <v>49.505666447611205</v>
      </c>
      <c r="BV28" s="61">
        <f t="shared" si="7"/>
        <v>7.9787565476193913</v>
      </c>
      <c r="BW28" s="61">
        <f t="shared" si="8"/>
        <v>0.539206084909579</v>
      </c>
      <c r="BX28" s="61">
        <f t="shared" si="9"/>
        <v>1.8716556050150888</v>
      </c>
      <c r="BY28" s="61">
        <f t="shared" si="10"/>
        <v>8.651567447219719</v>
      </c>
      <c r="BZ28" s="61">
        <f t="shared" si="11"/>
        <v>3.4605908683729067</v>
      </c>
      <c r="CA28" s="61">
        <f t="shared" si="12"/>
        <v>4.1829860737967826</v>
      </c>
      <c r="CB28" s="61">
        <f t="shared" si="13"/>
        <v>10.208050578577454</v>
      </c>
      <c r="CC28" s="61">
        <f t="shared" si="14"/>
        <v>3.0572952263630482</v>
      </c>
      <c r="CD28" s="61">
        <f t="shared" si="15"/>
        <v>4.1892892530039996</v>
      </c>
      <c r="CE28" s="61">
        <f t="shared" si="16"/>
        <v>1.3371955124565396</v>
      </c>
      <c r="CF28" s="61">
        <f t="shared" si="17"/>
        <v>3.1938001245113603</v>
      </c>
      <c r="CG28" s="61">
        <f t="shared" si="18"/>
        <v>2.6484190843182946</v>
      </c>
      <c r="CH28" s="61">
        <f t="shared" si="48"/>
        <v>51.318812406164163</v>
      </c>
      <c r="CI28" s="53">
        <f t="shared" si="49"/>
        <v>49.11296399529521</v>
      </c>
      <c r="CK28" s="61">
        <f t="shared" si="50"/>
        <v>16.935083686550691</v>
      </c>
      <c r="CL28" s="61">
        <f t="shared" si="51"/>
        <v>0.6297971461905012</v>
      </c>
      <c r="CM28" s="61">
        <f t="shared" si="52"/>
        <v>2.3224150597611559</v>
      </c>
      <c r="CN28" s="61">
        <f t="shared" si="53"/>
        <v>8.4732895552703127</v>
      </c>
      <c r="CO28" s="61">
        <f t="shared" si="54"/>
        <v>1.9300057072800929</v>
      </c>
      <c r="CP28" s="61">
        <f t="shared" si="55"/>
        <v>2.1575534841287212</v>
      </c>
      <c r="CQ28" s="61">
        <f t="shared" si="56"/>
        <v>6.4816655045172844</v>
      </c>
      <c r="CR28" s="61">
        <f t="shared" si="57"/>
        <v>3.2275550497167651</v>
      </c>
      <c r="CS28" s="61">
        <f t="shared" si="58"/>
        <v>3.2200128278953626</v>
      </c>
      <c r="CT28" s="61">
        <f t="shared" si="59"/>
        <v>0.55720806292039815</v>
      </c>
      <c r="CU28" s="61">
        <f t="shared" si="60"/>
        <v>1.6934683328372431</v>
      </c>
      <c r="CV28" s="61">
        <f t="shared" si="61"/>
        <v>1.8776120305426804</v>
      </c>
      <c r="CW28" s="61">
        <f t="shared" si="62"/>
        <v>49.505666447611198</v>
      </c>
      <c r="CX28" s="61"/>
      <c r="CY28" s="61"/>
      <c r="CZ28" s="61">
        <f t="shared" si="63"/>
        <v>7.6358038052218982</v>
      </c>
      <c r="DA28" s="61">
        <f t="shared" si="64"/>
        <v>0.51602926475803168</v>
      </c>
      <c r="DB28" s="61">
        <f t="shared" si="65"/>
        <v>1.7912057982397356</v>
      </c>
      <c r="DC28" s="61">
        <f t="shared" si="66"/>
        <v>8.2796951179472877</v>
      </c>
      <c r="DD28" s="61">
        <f t="shared" si="67"/>
        <v>3.3118434888105712</v>
      </c>
      <c r="DE28" s="61">
        <f t="shared" si="68"/>
        <v>4.003187813647191</v>
      </c>
      <c r="DF28" s="61">
        <f t="shared" si="69"/>
        <v>9.7692755740311625</v>
      </c>
      <c r="DG28" s="61">
        <f t="shared" si="70"/>
        <v>2.9258827968770511</v>
      </c>
      <c r="DH28" s="61">
        <f t="shared" si="71"/>
        <v>4.0092200618412814</v>
      </c>
      <c r="DI28" s="61">
        <f t="shared" si="72"/>
        <v>1.2797185277432483</v>
      </c>
      <c r="DJ28" s="61">
        <f t="shared" si="73"/>
        <v>3.0565202733423917</v>
      </c>
      <c r="DK28" s="61">
        <f t="shared" si="74"/>
        <v>2.5345814728353599</v>
      </c>
      <c r="DL28" s="61">
        <f t="shared" si="75"/>
        <v>49.112963995295218</v>
      </c>
      <c r="DM28" s="61">
        <f t="shared" si="76"/>
        <v>49.11296399529521</v>
      </c>
      <c r="DN28" s="61"/>
      <c r="DO28" s="59">
        <f t="shared" si="2"/>
        <v>43466</v>
      </c>
      <c r="DP28" s="61">
        <f t="shared" si="77"/>
        <v>9.2992798813287934</v>
      </c>
      <c r="DQ28" s="61">
        <f t="shared" si="21"/>
        <v>0.11376788143246952</v>
      </c>
      <c r="DR28" s="61">
        <f t="shared" si="22"/>
        <v>0.53120926152142034</v>
      </c>
      <c r="DS28" s="61">
        <f t="shared" si="23"/>
        <v>0.19359443732302495</v>
      </c>
      <c r="DT28" s="61">
        <f t="shared" si="24"/>
        <v>-1.3818377815304783</v>
      </c>
      <c r="DU28" s="61">
        <f t="shared" si="25"/>
        <v>-1.8456343295184698</v>
      </c>
      <c r="DV28" s="61">
        <f t="shared" si="26"/>
        <v>-3.2876100695138781</v>
      </c>
      <c r="DW28" s="61">
        <f t="shared" si="27"/>
        <v>0.30167225283971399</v>
      </c>
      <c r="DX28" s="61">
        <f t="shared" si="28"/>
        <v>-0.78920723394591885</v>
      </c>
      <c r="DY28" s="61">
        <f t="shared" si="29"/>
        <v>-0.7225104648228502</v>
      </c>
      <c r="DZ28" s="61">
        <f t="shared" si="30"/>
        <v>-1.3630519405051487</v>
      </c>
      <c r="EA28" s="61">
        <f t="shared" si="31"/>
        <v>-0.65696944229267951</v>
      </c>
      <c r="EB28" s="61">
        <f t="shared" si="32"/>
        <v>0.39270245231598011</v>
      </c>
      <c r="EC28" s="61"/>
      <c r="ED28" s="79">
        <f>+'Infla Interanual PondENGHO'!CI29</f>
        <v>3.927024523159961E-3</v>
      </c>
      <c r="EE28" s="53">
        <f t="shared" si="78"/>
        <v>0.3927024523159961</v>
      </c>
    </row>
    <row r="29" spans="1:135" x14ac:dyDescent="0.2">
      <c r="A29" s="59">
        <f>+'Indice PondENGHO'!A28</f>
        <v>43497</v>
      </c>
      <c r="B29" s="53">
        <f>+'Indice PondENGHO'!B28</f>
        <v>2</v>
      </c>
      <c r="C29" s="53">
        <f>+'Indice PondENGHO'!C28</f>
        <v>2019</v>
      </c>
      <c r="D29" s="60">
        <f>+'Indice PondENGHO'!BL28</f>
        <v>197.24807739257813</v>
      </c>
      <c r="E29" s="60">
        <f>+'Indice PondENGHO'!BM28</f>
        <v>197.71388244628906</v>
      </c>
      <c r="F29" s="60">
        <f>+'Indice PondENGHO'!BN28</f>
        <v>197.74330139160156</v>
      </c>
      <c r="G29" s="60">
        <f>+'Indice PondENGHO'!BO28</f>
        <v>197.7335205078125</v>
      </c>
      <c r="H29" s="60">
        <f>+'Indice PondENGHO'!BP28</f>
        <v>197.41926574707031</v>
      </c>
      <c r="I29" s="60">
        <f>+'Indice PondENGHO'!CD28</f>
        <v>197.57138061523438</v>
      </c>
      <c r="K29" s="61">
        <f t="shared" si="33"/>
        <v>6.3299586992346093</v>
      </c>
      <c r="L29" s="61">
        <f t="shared" si="34"/>
        <v>8.0076243241769056</v>
      </c>
      <c r="M29" s="61">
        <f t="shared" si="35"/>
        <v>9.0829779586266124</v>
      </c>
      <c r="N29" s="61">
        <f t="shared" si="36"/>
        <v>11.438526994604064</v>
      </c>
      <c r="O29" s="61">
        <f t="shared" si="37"/>
        <v>16.425921448080789</v>
      </c>
      <c r="P29" s="61">
        <f t="shared" si="38"/>
        <v>51.285009424722972</v>
      </c>
      <c r="Q29" s="61">
        <f t="shared" si="39"/>
        <v>51.285084033196156</v>
      </c>
      <c r="S29" s="60">
        <f>+'Indice PondENGHO'!D28</f>
        <v>197.26861572265625</v>
      </c>
      <c r="T29" s="60">
        <f>+'Indice PondENGHO'!P28</f>
        <v>197.24168395996094</v>
      </c>
      <c r="U29" s="60">
        <f>+'Indice PondENGHO'!AB28</f>
        <v>197.09014892578125</v>
      </c>
      <c r="V29" s="60">
        <f>+'Indice PondENGHO'!AN28</f>
        <v>196.90740966796875</v>
      </c>
      <c r="W29" s="60">
        <f>+'Indice PondENGHO'!AZ28</f>
        <v>196.7979736328125</v>
      </c>
      <c r="Y29" s="61">
        <f t="shared" si="40"/>
        <v>19.443123782619008</v>
      </c>
      <c r="Z29" s="61">
        <f t="shared" si="41"/>
        <v>15.495773257195435</v>
      </c>
      <c r="AA29" s="61">
        <f t="shared" si="42"/>
        <v>14.135472288289639</v>
      </c>
      <c r="AB29" s="61">
        <f t="shared" si="43"/>
        <v>11.703211989172287</v>
      </c>
      <c r="AC29" s="61">
        <f t="shared" si="44"/>
        <v>8.6549284603802601</v>
      </c>
      <c r="AE29" s="60">
        <f>+'Indice PondENGHO'!D28</f>
        <v>197.26861572265625</v>
      </c>
      <c r="AF29" s="60">
        <f>+'Indice PondENGHO'!E28</f>
        <v>168.366943359375</v>
      </c>
      <c r="AG29" s="60">
        <f>+'Indice PondENGHO'!F28</f>
        <v>162.22758483886719</v>
      </c>
      <c r="AH29" s="60">
        <f>+'Indice PondENGHO'!G28</f>
        <v>253.32862854003906</v>
      </c>
      <c r="AI29" s="60">
        <f>+'Indice PondENGHO'!H28</f>
        <v>186.77154541015625</v>
      </c>
      <c r="AJ29" s="60">
        <f>+'Indice PondENGHO'!I28</f>
        <v>204.20631408691406</v>
      </c>
      <c r="AK29" s="60">
        <f>+'Indice PondENGHO'!J28</f>
        <v>211.22746276855469</v>
      </c>
      <c r="AL29" s="60">
        <f>+'Indice PondENGHO'!K28</f>
        <v>222.36894226074219</v>
      </c>
      <c r="AM29" s="60">
        <f>+'Indice PondENGHO'!L28</f>
        <v>187.26576232910156</v>
      </c>
      <c r="AN29" s="60">
        <f>+'Indice PondENGHO'!M28</f>
        <v>185.51812744140625</v>
      </c>
      <c r="AO29" s="60">
        <f>+'Indice PondENGHO'!N28</f>
        <v>182.05180358886719</v>
      </c>
      <c r="AP29" s="60">
        <f>+'Indice PondENGHO'!O28</f>
        <v>196.630615234375</v>
      </c>
      <c r="AQ29" s="60">
        <f t="shared" si="0"/>
        <v>197.24807739257813</v>
      </c>
      <c r="AR29" s="60"/>
      <c r="AS29" s="60">
        <f>+'Indice PondENGHO'!AZ28</f>
        <v>196.7979736328125</v>
      </c>
      <c r="AT29" s="60">
        <f>+'Indice PondENGHO'!BA28</f>
        <v>168.12565612792969</v>
      </c>
      <c r="AU29" s="60">
        <f>+'Indice PondENGHO'!BB28</f>
        <v>164.14350891113281</v>
      </c>
      <c r="AV29" s="60">
        <f>+'Indice PondENGHO'!BC28</f>
        <v>246.89791870117188</v>
      </c>
      <c r="AW29" s="60">
        <f>+'Indice PondENGHO'!BD28</f>
        <v>188.50198364257813</v>
      </c>
      <c r="AX29" s="60">
        <f>+'Indice PondENGHO'!BE28</f>
        <v>203.44294738769531</v>
      </c>
      <c r="AY29" s="60">
        <f>+'Indice PondENGHO'!BF28</f>
        <v>211.13604736328125</v>
      </c>
      <c r="AZ29" s="60">
        <f>+'Indice PondENGHO'!BG28</f>
        <v>223.27835083007813</v>
      </c>
      <c r="BA29" s="60">
        <f>+'Indice PondENGHO'!BH28</f>
        <v>186.72238159179688</v>
      </c>
      <c r="BB29" s="60">
        <f>+'Indice PondENGHO'!BI28</f>
        <v>184.47248840332031</v>
      </c>
      <c r="BC29" s="60">
        <f>+'Indice PondENGHO'!BJ28</f>
        <v>182.36831665039063</v>
      </c>
      <c r="BD29" s="60">
        <f>+'Indice PondENGHO'!BK28</f>
        <v>196.1951904296875</v>
      </c>
      <c r="BE29" s="60">
        <f t="shared" si="1"/>
        <v>197.41926574707031</v>
      </c>
      <c r="BG29" s="61">
        <f t="shared" ref="BG29:BR29" si="91">+AE$1*(AE29-AE17)/$AQ17</f>
        <v>19.443123782619008</v>
      </c>
      <c r="BH29" s="61">
        <f t="shared" si="91"/>
        <v>0.67843708034022276</v>
      </c>
      <c r="BI29" s="61">
        <f t="shared" si="91"/>
        <v>2.5744011010309271</v>
      </c>
      <c r="BJ29" s="61">
        <f t="shared" si="91"/>
        <v>9.7891779099001681</v>
      </c>
      <c r="BK29" s="61">
        <f t="shared" si="91"/>
        <v>2.0805086767935665</v>
      </c>
      <c r="BL29" s="61">
        <f t="shared" si="91"/>
        <v>2.3053329660653081</v>
      </c>
      <c r="BM29" s="61">
        <f t="shared" si="91"/>
        <v>6.5421010365663514</v>
      </c>
      <c r="BN29" s="61">
        <f t="shared" si="91"/>
        <v>2.9032694754762658</v>
      </c>
      <c r="BO29" s="61">
        <f t="shared" si="91"/>
        <v>3.4747829684045102</v>
      </c>
      <c r="BP29" s="61">
        <f t="shared" si="91"/>
        <v>0.58351856359433152</v>
      </c>
      <c r="BQ29" s="61">
        <f t="shared" si="91"/>
        <v>1.8469266767489592</v>
      </c>
      <c r="BR29" s="61">
        <f t="shared" si="91"/>
        <v>2.0352424246475995</v>
      </c>
      <c r="BS29" s="61">
        <f t="shared" si="46"/>
        <v>54.256822662187211</v>
      </c>
      <c r="BT29" s="53">
        <f t="shared" si="47"/>
        <v>52.243022584920304</v>
      </c>
      <c r="BV29" s="61">
        <f t="shared" si="7"/>
        <v>8.6549284603802601</v>
      </c>
      <c r="BW29" s="61">
        <f t="shared" si="8"/>
        <v>0.55300641120057947</v>
      </c>
      <c r="BX29" s="61">
        <f t="shared" si="9"/>
        <v>1.9652744564697673</v>
      </c>
      <c r="BY29" s="61">
        <f t="shared" si="10"/>
        <v>9.3996710973108062</v>
      </c>
      <c r="BZ29" s="61">
        <f t="shared" si="11"/>
        <v>3.5360688333621262</v>
      </c>
      <c r="CA29" s="61">
        <f t="shared" si="12"/>
        <v>4.2789992539868145</v>
      </c>
      <c r="CB29" s="61">
        <f t="shared" si="13"/>
        <v>9.8241121039220687</v>
      </c>
      <c r="CC29" s="61">
        <f t="shared" si="14"/>
        <v>2.6437572805306915</v>
      </c>
      <c r="CD29" s="61">
        <f t="shared" si="15"/>
        <v>4.3182535813061866</v>
      </c>
      <c r="CE29" s="61">
        <f t="shared" si="16"/>
        <v>1.3448598983529911</v>
      </c>
      <c r="CF29" s="61">
        <f t="shared" si="17"/>
        <v>3.3540427253943297</v>
      </c>
      <c r="CG29" s="61">
        <f t="shared" si="18"/>
        <v>2.7134779169338108</v>
      </c>
      <c r="CH29" s="61">
        <f t="shared" si="48"/>
        <v>52.586452019150435</v>
      </c>
      <c r="CI29" s="53">
        <f t="shared" si="49"/>
        <v>50.653788308918493</v>
      </c>
      <c r="CK29" s="61">
        <f t="shared" si="50"/>
        <v>18.721471421596476</v>
      </c>
      <c r="CL29" s="61">
        <f t="shared" si="51"/>
        <v>0.65325616155851829</v>
      </c>
      <c r="CM29" s="61">
        <f t="shared" si="52"/>
        <v>2.4788494472149516</v>
      </c>
      <c r="CN29" s="61">
        <f t="shared" si="53"/>
        <v>9.4258420884482579</v>
      </c>
      <c r="CO29" s="61">
        <f t="shared" si="54"/>
        <v>2.0032883692173682</v>
      </c>
      <c r="CP29" s="61">
        <f t="shared" si="55"/>
        <v>2.2197680642262676</v>
      </c>
      <c r="CQ29" s="61">
        <f t="shared" si="56"/>
        <v>6.2992839505944733</v>
      </c>
      <c r="CR29" s="61">
        <f t="shared" si="57"/>
        <v>2.795511519754406</v>
      </c>
      <c r="CS29" s="61">
        <f t="shared" si="58"/>
        <v>3.3458126773532531</v>
      </c>
      <c r="CT29" s="61">
        <f t="shared" si="59"/>
        <v>0.56186064721081497</v>
      </c>
      <c r="CU29" s="61">
        <f t="shared" si="60"/>
        <v>1.7783760152496553</v>
      </c>
      <c r="CV29" s="61">
        <f t="shared" si="61"/>
        <v>1.9597022224958691</v>
      </c>
      <c r="CW29" s="61">
        <f t="shared" si="62"/>
        <v>52.243022584920304</v>
      </c>
      <c r="CX29" s="61"/>
      <c r="CY29" s="61"/>
      <c r="CZ29" s="61">
        <f t="shared" si="63"/>
        <v>8.3368414720445756</v>
      </c>
      <c r="DA29" s="61">
        <f t="shared" si="64"/>
        <v>0.53268225200338271</v>
      </c>
      <c r="DB29" s="61">
        <f t="shared" si="65"/>
        <v>1.8930464495055073</v>
      </c>
      <c r="DC29" s="61">
        <f t="shared" si="66"/>
        <v>9.0542132365813348</v>
      </c>
      <c r="DD29" s="61">
        <f t="shared" si="67"/>
        <v>3.4061107995203974</v>
      </c>
      <c r="DE29" s="61">
        <f t="shared" si="68"/>
        <v>4.1217369505464108</v>
      </c>
      <c r="DF29" s="61">
        <f t="shared" si="69"/>
        <v>9.4630551354544838</v>
      </c>
      <c r="DG29" s="61">
        <f t="shared" si="70"/>
        <v>2.5465935899116245</v>
      </c>
      <c r="DH29" s="61">
        <f t="shared" si="71"/>
        <v>4.1595485980315905</v>
      </c>
      <c r="DI29" s="61">
        <f t="shared" si="72"/>
        <v>1.2954334430381029</v>
      </c>
      <c r="DJ29" s="61">
        <f t="shared" si="73"/>
        <v>3.2307745373146997</v>
      </c>
      <c r="DK29" s="61">
        <f t="shared" si="74"/>
        <v>2.6137518449663779</v>
      </c>
      <c r="DL29" s="61">
        <f t="shared" si="75"/>
        <v>50.653788308918486</v>
      </c>
      <c r="DM29" s="61">
        <f t="shared" si="76"/>
        <v>50.653788308918493</v>
      </c>
      <c r="DN29" s="61"/>
      <c r="DO29" s="59">
        <f t="shared" si="2"/>
        <v>43497</v>
      </c>
      <c r="DP29" s="61">
        <f t="shared" si="77"/>
        <v>10.384629949551901</v>
      </c>
      <c r="DQ29" s="61">
        <f t="shared" si="21"/>
        <v>0.12057390955513558</v>
      </c>
      <c r="DR29" s="61">
        <f t="shared" si="22"/>
        <v>0.58580299770944433</v>
      </c>
      <c r="DS29" s="61">
        <f t="shared" si="23"/>
        <v>0.37162885186692307</v>
      </c>
      <c r="DT29" s="61">
        <f t="shared" si="24"/>
        <v>-1.4028224303030292</v>
      </c>
      <c r="DU29" s="61">
        <f t="shared" si="25"/>
        <v>-1.9019688863201432</v>
      </c>
      <c r="DV29" s="61">
        <f t="shared" si="26"/>
        <v>-3.1637711848600105</v>
      </c>
      <c r="DW29" s="61">
        <f t="shared" si="27"/>
        <v>0.24891792984278149</v>
      </c>
      <c r="DX29" s="61">
        <f t="shared" si="28"/>
        <v>-0.81373592067833744</v>
      </c>
      <c r="DY29" s="61">
        <f t="shared" si="29"/>
        <v>-0.73357279582728796</v>
      </c>
      <c r="DZ29" s="61">
        <f t="shared" si="30"/>
        <v>-1.4523985220650444</v>
      </c>
      <c r="EA29" s="61">
        <f t="shared" si="31"/>
        <v>-0.6540496224705088</v>
      </c>
      <c r="EB29" s="61">
        <f t="shared" si="32"/>
        <v>1.5892342760018181</v>
      </c>
      <c r="EC29" s="61"/>
      <c r="ED29" s="79">
        <f>+'Infla Interanual PondENGHO'!CI30</f>
        <v>1.5892342760018163E-2</v>
      </c>
      <c r="EE29" s="53">
        <f t="shared" si="78"/>
        <v>1.5892342760018163</v>
      </c>
    </row>
    <row r="30" spans="1:135" x14ac:dyDescent="0.2">
      <c r="A30" s="59">
        <f>+'Indice PondENGHO'!A29</f>
        <v>43525</v>
      </c>
      <c r="B30" s="53">
        <f>+'Indice PondENGHO'!B29</f>
        <v>3</v>
      </c>
      <c r="C30" s="53">
        <f>+'Indice PondENGHO'!C29</f>
        <v>2019</v>
      </c>
      <c r="D30" s="60">
        <f>+'Indice PondENGHO'!BL29</f>
        <v>205.42991638183594</v>
      </c>
      <c r="E30" s="60">
        <f>+'Indice PondENGHO'!BM29</f>
        <v>205.68803405761719</v>
      </c>
      <c r="F30" s="60">
        <f>+'Indice PondENGHO'!BN29</f>
        <v>205.59544372558594</v>
      </c>
      <c r="G30" s="60">
        <f>+'Indice PondENGHO'!BO29</f>
        <v>205.44795227050781</v>
      </c>
      <c r="H30" s="60">
        <f>+'Indice PondENGHO'!BP29</f>
        <v>204.89274597167969</v>
      </c>
      <c r="I30" s="60">
        <f>+'Indice PondENGHO'!CD29</f>
        <v>205.3297119140625</v>
      </c>
      <c r="K30" s="61">
        <f t="shared" si="33"/>
        <v>6.7857165664697554</v>
      </c>
      <c r="L30" s="61">
        <f t="shared" si="34"/>
        <v>8.5657394806920735</v>
      </c>
      <c r="M30" s="61">
        <f t="shared" si="35"/>
        <v>9.7081008331801542</v>
      </c>
      <c r="N30" s="61">
        <f t="shared" si="36"/>
        <v>12.196136928797559</v>
      </c>
      <c r="O30" s="61">
        <f t="shared" si="37"/>
        <v>17.449720807043455</v>
      </c>
      <c r="P30" s="61">
        <f t="shared" si="38"/>
        <v>54.705414616182999</v>
      </c>
      <c r="Q30" s="61">
        <f t="shared" si="39"/>
        <v>54.705528659608447</v>
      </c>
      <c r="S30" s="60">
        <f>+'Indice PondENGHO'!D29</f>
        <v>207.298828125</v>
      </c>
      <c r="T30" s="60">
        <f>+'Indice PondENGHO'!P29</f>
        <v>207.20709228515625</v>
      </c>
      <c r="U30" s="60">
        <f>+'Indice PondENGHO'!AB29</f>
        <v>206.98454284667969</v>
      </c>
      <c r="V30" s="60">
        <f>+'Indice PondENGHO'!AN29</f>
        <v>206.777099609375</v>
      </c>
      <c r="W30" s="60">
        <f>+'Indice PondENGHO'!AZ29</f>
        <v>206.62760925292969</v>
      </c>
      <c r="Y30" s="61">
        <f t="shared" si="40"/>
        <v>21.258327026928864</v>
      </c>
      <c r="Z30" s="61">
        <f t="shared" si="41"/>
        <v>16.952738131060812</v>
      </c>
      <c r="AA30" s="61">
        <f t="shared" si="42"/>
        <v>15.470110434700905</v>
      </c>
      <c r="AB30" s="61">
        <f t="shared" si="43"/>
        <v>12.810461559444649</v>
      </c>
      <c r="AC30" s="61">
        <f t="shared" si="44"/>
        <v>9.4759121553829413</v>
      </c>
      <c r="AE30" s="60">
        <f>+'Indice PondENGHO'!D29</f>
        <v>207.298828125</v>
      </c>
      <c r="AF30" s="60">
        <f>+'Indice PondENGHO'!E29</f>
        <v>174.31887817382813</v>
      </c>
      <c r="AG30" s="60">
        <f>+'Indice PondENGHO'!F29</f>
        <v>168.30612182617188</v>
      </c>
      <c r="AH30" s="60">
        <f>+'Indice PondENGHO'!G29</f>
        <v>260.36074829101563</v>
      </c>
      <c r="AI30" s="60">
        <f>+'Indice PondENGHO'!H29</f>
        <v>193.73936462402344</v>
      </c>
      <c r="AJ30" s="60">
        <f>+'Indice PondENGHO'!I29</f>
        <v>211.33682250976563</v>
      </c>
      <c r="AK30" s="60">
        <f>+'Indice PondENGHO'!J29</f>
        <v>220.17144775390625</v>
      </c>
      <c r="AL30" s="60">
        <f>+'Indice PondENGHO'!K29</f>
        <v>232.16618347167969</v>
      </c>
      <c r="AM30" s="60">
        <f>+'Indice PondENGHO'!L29</f>
        <v>192.00778198242188</v>
      </c>
      <c r="AN30" s="60">
        <f>+'Indice PondENGHO'!M29</f>
        <v>191.47642517089844</v>
      </c>
      <c r="AO30" s="60">
        <f>+'Indice PondENGHO'!N29</f>
        <v>190.02981567382813</v>
      </c>
      <c r="AP30" s="60">
        <f>+'Indice PondENGHO'!O29</f>
        <v>202.85792541503906</v>
      </c>
      <c r="AQ30" s="60">
        <f t="shared" si="0"/>
        <v>205.42991638183594</v>
      </c>
      <c r="AR30" s="60"/>
      <c r="AS30" s="60">
        <f>+'Indice PondENGHO'!AZ29</f>
        <v>206.62760925292969</v>
      </c>
      <c r="AT30" s="60">
        <f>+'Indice PondENGHO'!BA29</f>
        <v>174.09426879882813</v>
      </c>
      <c r="AU30" s="60">
        <f>+'Indice PondENGHO'!BB29</f>
        <v>170.38163757324219</v>
      </c>
      <c r="AV30" s="60">
        <f>+'Indice PondENGHO'!BC29</f>
        <v>253.828125</v>
      </c>
      <c r="AW30" s="60">
        <f>+'Indice PondENGHO'!BD29</f>
        <v>195.77717590332031</v>
      </c>
      <c r="AX30" s="60">
        <f>+'Indice PondENGHO'!BE29</f>
        <v>209.76129150390625</v>
      </c>
      <c r="AY30" s="60">
        <f>+'Indice PondENGHO'!BF29</f>
        <v>219.85069274902344</v>
      </c>
      <c r="AZ30" s="60">
        <f>+'Indice PondENGHO'!BG29</f>
        <v>233.11125183105469</v>
      </c>
      <c r="BA30" s="60">
        <f>+'Indice PondENGHO'!BH29</f>
        <v>191.43353271484375</v>
      </c>
      <c r="BB30" s="60">
        <f>+'Indice PondENGHO'!BI29</f>
        <v>189.70166015625</v>
      </c>
      <c r="BC30" s="60">
        <f>+'Indice PondENGHO'!BJ29</f>
        <v>190.10218811035156</v>
      </c>
      <c r="BD30" s="60">
        <f>+'Indice PondENGHO'!BK29</f>
        <v>202.37040710449219</v>
      </c>
      <c r="BE30" s="60">
        <f t="shared" si="1"/>
        <v>204.89274597167969</v>
      </c>
      <c r="BG30" s="61">
        <f t="shared" ref="BG30:BR30" si="92">+AE$1*(AE30-AE18)/$AQ18</f>
        <v>21.258327026928864</v>
      </c>
      <c r="BH30" s="61">
        <f t="shared" si="92"/>
        <v>0.76028480493392003</v>
      </c>
      <c r="BI30" s="61">
        <f t="shared" si="92"/>
        <v>2.7817730228806021</v>
      </c>
      <c r="BJ30" s="61">
        <f t="shared" si="92"/>
        <v>10.258376904423441</v>
      </c>
      <c r="BK30" s="61">
        <f t="shared" si="92"/>
        <v>2.0999224579193543</v>
      </c>
      <c r="BL30" s="61">
        <f t="shared" si="92"/>
        <v>2.4347210644894317</v>
      </c>
      <c r="BM30" s="61">
        <f t="shared" si="92"/>
        <v>6.9212224032289926</v>
      </c>
      <c r="BN30" s="61">
        <f t="shared" si="92"/>
        <v>3.0713423468474605</v>
      </c>
      <c r="BO30" s="61">
        <f t="shared" si="92"/>
        <v>3.5539318349595246</v>
      </c>
      <c r="BP30" s="61">
        <f t="shared" si="92"/>
        <v>0.6466396328332169</v>
      </c>
      <c r="BQ30" s="61">
        <f t="shared" si="92"/>
        <v>2.0017210183089693</v>
      </c>
      <c r="BR30" s="61">
        <f t="shared" si="92"/>
        <v>2.1148265747741397</v>
      </c>
      <c r="BS30" s="61">
        <f t="shared" si="46"/>
        <v>57.903089092527921</v>
      </c>
      <c r="BT30" s="53">
        <f t="shared" si="47"/>
        <v>55.997875387835009</v>
      </c>
      <c r="BV30" s="61">
        <f t="shared" si="7"/>
        <v>9.4759121553829413</v>
      </c>
      <c r="BW30" s="61">
        <f t="shared" si="8"/>
        <v>0.6214727874226692</v>
      </c>
      <c r="BX30" s="61">
        <f t="shared" si="9"/>
        <v>2.1039534013535444</v>
      </c>
      <c r="BY30" s="61">
        <f t="shared" si="10"/>
        <v>9.8680127689175965</v>
      </c>
      <c r="BZ30" s="61">
        <f t="shared" si="11"/>
        <v>3.5657486399093385</v>
      </c>
      <c r="CA30" s="61">
        <f t="shared" si="12"/>
        <v>4.4885544465216647</v>
      </c>
      <c r="CB30" s="61">
        <f t="shared" si="13"/>
        <v>10.43523567304117</v>
      </c>
      <c r="CC30" s="61">
        <f t="shared" si="14"/>
        <v>2.7995198113903741</v>
      </c>
      <c r="CD30" s="61">
        <f t="shared" si="15"/>
        <v>4.4240643528575889</v>
      </c>
      <c r="CE30" s="61">
        <f t="shared" si="16"/>
        <v>1.4607986183450685</v>
      </c>
      <c r="CF30" s="61">
        <f t="shared" si="17"/>
        <v>3.6417824998366433</v>
      </c>
      <c r="CG30" s="61">
        <f t="shared" si="18"/>
        <v>2.8036022807992582</v>
      </c>
      <c r="CH30" s="61">
        <f t="shared" si="48"/>
        <v>55.688657435777863</v>
      </c>
      <c r="CI30" s="53">
        <f t="shared" si="49"/>
        <v>53.789648975926866</v>
      </c>
      <c r="CK30" s="61">
        <f t="shared" si="50"/>
        <v>20.558853879203916</v>
      </c>
      <c r="CL30" s="61">
        <f t="shared" si="51"/>
        <v>0.73526878156571596</v>
      </c>
      <c r="CM30" s="61">
        <f t="shared" si="52"/>
        <v>2.6902429824354703</v>
      </c>
      <c r="CN30" s="61">
        <f t="shared" si="53"/>
        <v>9.9208405039909664</v>
      </c>
      <c r="CO30" s="61">
        <f t="shared" si="54"/>
        <v>2.0308276806229792</v>
      </c>
      <c r="CP30" s="61">
        <f t="shared" si="55"/>
        <v>2.3546102446373629</v>
      </c>
      <c r="CQ30" s="61">
        <f t="shared" si="56"/>
        <v>6.6934900320805744</v>
      </c>
      <c r="CR30" s="61">
        <f t="shared" si="57"/>
        <v>2.9702844650880471</v>
      </c>
      <c r="CS30" s="61">
        <f t="shared" si="58"/>
        <v>3.4369950748725215</v>
      </c>
      <c r="CT30" s="61">
        <f t="shared" si="59"/>
        <v>0.62536293223261941</v>
      </c>
      <c r="CU30" s="61">
        <f t="shared" si="60"/>
        <v>1.9358574110848386</v>
      </c>
      <c r="CV30" s="61">
        <f t="shared" si="61"/>
        <v>2.045241400019993</v>
      </c>
      <c r="CW30" s="61">
        <f t="shared" si="62"/>
        <v>55.997875387835009</v>
      </c>
      <c r="CX30" s="61"/>
      <c r="CY30" s="61"/>
      <c r="CZ30" s="61">
        <f t="shared" si="63"/>
        <v>9.1527792558579453</v>
      </c>
      <c r="DA30" s="61">
        <f t="shared" si="64"/>
        <v>0.60028028368447339</v>
      </c>
      <c r="DB30" s="61">
        <f t="shared" si="65"/>
        <v>2.0322076367351332</v>
      </c>
      <c r="DC30" s="61">
        <f t="shared" si="66"/>
        <v>9.5315090607486006</v>
      </c>
      <c r="DD30" s="61">
        <f t="shared" si="67"/>
        <v>3.4441549950867998</v>
      </c>
      <c r="DE30" s="61">
        <f t="shared" si="68"/>
        <v>4.3354927054251693</v>
      </c>
      <c r="DF30" s="61">
        <f t="shared" si="69"/>
        <v>10.079389406743633</v>
      </c>
      <c r="DG30" s="61">
        <f t="shared" si="70"/>
        <v>2.7040549169191483</v>
      </c>
      <c r="DH30" s="61">
        <f t="shared" si="71"/>
        <v>4.2732017531856448</v>
      </c>
      <c r="DI30" s="61">
        <f t="shared" si="72"/>
        <v>1.410984723341852</v>
      </c>
      <c r="DJ30" s="61">
        <f t="shared" si="73"/>
        <v>3.5175960659276804</v>
      </c>
      <c r="DK30" s="61">
        <f t="shared" si="74"/>
        <v>2.7079981722707802</v>
      </c>
      <c r="DL30" s="61">
        <f t="shared" si="75"/>
        <v>53.789648975926852</v>
      </c>
      <c r="DM30" s="61">
        <f t="shared" si="76"/>
        <v>53.789648975926866</v>
      </c>
      <c r="DN30" s="61"/>
      <c r="DO30" s="59">
        <f t="shared" si="2"/>
        <v>43525</v>
      </c>
      <c r="DP30" s="61">
        <f t="shared" si="77"/>
        <v>11.406074623345971</v>
      </c>
      <c r="DQ30" s="61">
        <f t="shared" si="21"/>
        <v>0.13498849788124256</v>
      </c>
      <c r="DR30" s="61">
        <f t="shared" si="22"/>
        <v>0.65803534570033717</v>
      </c>
      <c r="DS30" s="61">
        <f t="shared" si="23"/>
        <v>0.38933144324236579</v>
      </c>
      <c r="DT30" s="61">
        <f t="shared" si="24"/>
        <v>-1.4133273144638205</v>
      </c>
      <c r="DU30" s="61">
        <f t="shared" si="25"/>
        <v>-1.9808824607878064</v>
      </c>
      <c r="DV30" s="61">
        <f t="shared" si="26"/>
        <v>-3.385899374663059</v>
      </c>
      <c r="DW30" s="61">
        <f t="shared" si="27"/>
        <v>0.26622954816889877</v>
      </c>
      <c r="DX30" s="61">
        <f t="shared" si="28"/>
        <v>-0.83620667831312323</v>
      </c>
      <c r="DY30" s="61">
        <f t="shared" si="29"/>
        <v>-0.78562179110923258</v>
      </c>
      <c r="DZ30" s="61">
        <f t="shared" si="30"/>
        <v>-1.5817386548428418</v>
      </c>
      <c r="EA30" s="61">
        <f t="shared" si="31"/>
        <v>-0.66275677225078722</v>
      </c>
      <c r="EB30" s="61">
        <f t="shared" si="32"/>
        <v>2.2082264119081572</v>
      </c>
      <c r="EC30" s="61"/>
      <c r="ED30" s="79">
        <f>+'Infla Interanual PondENGHO'!CI31</f>
        <v>2.2082264119081429E-2</v>
      </c>
      <c r="EE30" s="53">
        <f t="shared" si="78"/>
        <v>2.2082264119081429</v>
      </c>
    </row>
    <row r="31" spans="1:135" x14ac:dyDescent="0.2">
      <c r="A31" s="59">
        <f>+'Indice PondENGHO'!A30</f>
        <v>43556</v>
      </c>
      <c r="B31" s="53">
        <f>+'Indice PondENGHO'!B30</f>
        <v>4</v>
      </c>
      <c r="C31" s="53">
        <f>+'Indice PondENGHO'!C30</f>
        <v>2019</v>
      </c>
      <c r="D31" s="60">
        <f>+'Indice PondENGHO'!BL30</f>
        <v>212.31114196777344</v>
      </c>
      <c r="E31" s="60">
        <f>+'Indice PondENGHO'!BM30</f>
        <v>212.66934204101563</v>
      </c>
      <c r="F31" s="60">
        <f>+'Indice PondENGHO'!BN30</f>
        <v>212.64128112792969</v>
      </c>
      <c r="G31" s="60">
        <f>+'Indice PondENGHO'!BO30</f>
        <v>212.58674621582031</v>
      </c>
      <c r="H31" s="60">
        <f>+'Indice PondENGHO'!BP30</f>
        <v>212.09619140625</v>
      </c>
      <c r="I31" s="60">
        <f>+'Indice PondENGHO'!CD30</f>
        <v>212.41705322265625</v>
      </c>
      <c r="K31" s="61">
        <f t="shared" si="33"/>
        <v>6.9053270071013859</v>
      </c>
      <c r="L31" s="61">
        <f t="shared" si="34"/>
        <v>8.7170637622700298</v>
      </c>
      <c r="M31" s="61">
        <f t="shared" si="35"/>
        <v>9.8916616225189831</v>
      </c>
      <c r="N31" s="61">
        <f t="shared" si="36"/>
        <v>12.437424058174079</v>
      </c>
      <c r="O31" s="61">
        <f t="shared" si="37"/>
        <v>17.81776985634523</v>
      </c>
      <c r="P31" s="61">
        <f t="shared" si="38"/>
        <v>55.769246306409705</v>
      </c>
      <c r="Q31" s="61">
        <f t="shared" si="39"/>
        <v>55.769338145884674</v>
      </c>
      <c r="S31" s="60">
        <f>+'Indice PondENGHO'!D30</f>
        <v>213.37171936035156</v>
      </c>
      <c r="T31" s="60">
        <f>+'Indice PondENGHO'!P30</f>
        <v>213.17474365234375</v>
      </c>
      <c r="U31" s="60">
        <f>+'Indice PondENGHO'!AB30</f>
        <v>212.91813659667969</v>
      </c>
      <c r="V31" s="60">
        <f>+'Indice PondENGHO'!AN30</f>
        <v>212.703125</v>
      </c>
      <c r="W31" s="60">
        <f>+'Indice PondENGHO'!AZ30</f>
        <v>212.43026733398438</v>
      </c>
      <c r="Y31" s="61">
        <f t="shared" si="40"/>
        <v>21.756459683789878</v>
      </c>
      <c r="Z31" s="61">
        <f t="shared" si="41"/>
        <v>17.321024725892489</v>
      </c>
      <c r="AA31" s="61">
        <f t="shared" si="42"/>
        <v>15.804377600051676</v>
      </c>
      <c r="AB31" s="61">
        <f t="shared" si="43"/>
        <v>13.082158984781021</v>
      </c>
      <c r="AC31" s="61">
        <f t="shared" si="44"/>
        <v>9.6678902889706837</v>
      </c>
      <c r="AE31" s="60">
        <f>+'Indice PondENGHO'!D30</f>
        <v>213.37171936035156</v>
      </c>
      <c r="AF31" s="60">
        <f>+'Indice PondENGHO'!E30</f>
        <v>177.52438354492188</v>
      </c>
      <c r="AG31" s="60">
        <f>+'Indice PondENGHO'!F30</f>
        <v>175.12359619140625</v>
      </c>
      <c r="AH31" s="60">
        <f>+'Indice PondENGHO'!G30</f>
        <v>267.48974609375</v>
      </c>
      <c r="AI31" s="60">
        <f>+'Indice PondENGHO'!H30</f>
        <v>203.30520629882813</v>
      </c>
      <c r="AJ31" s="60">
        <f>+'Indice PondENGHO'!I30</f>
        <v>219.07298278808594</v>
      </c>
      <c r="AK31" s="60">
        <f>+'Indice PondENGHO'!J30</f>
        <v>229.79991149902344</v>
      </c>
      <c r="AL31" s="60">
        <f>+'Indice PondENGHO'!K30</f>
        <v>241.67678833007813</v>
      </c>
      <c r="AM31" s="60">
        <f>+'Indice PondENGHO'!L30</f>
        <v>198.33076477050781</v>
      </c>
      <c r="AN31" s="60">
        <f>+'Indice PondENGHO'!M30</f>
        <v>197.36248779296875</v>
      </c>
      <c r="AO31" s="60">
        <f>+'Indice PondENGHO'!N30</f>
        <v>198.01289367675781</v>
      </c>
      <c r="AP31" s="60">
        <f>+'Indice PondENGHO'!O30</f>
        <v>209.1146240234375</v>
      </c>
      <c r="AQ31" s="60">
        <f t="shared" si="0"/>
        <v>212.31114196777344</v>
      </c>
      <c r="AR31" s="60"/>
      <c r="AS31" s="60">
        <f>+'Indice PondENGHO'!AZ30</f>
        <v>212.43026733398438</v>
      </c>
      <c r="AT31" s="60">
        <f>+'Indice PondENGHO'!BA30</f>
        <v>177.46150207519531</v>
      </c>
      <c r="AU31" s="60">
        <f>+'Indice PondENGHO'!BB30</f>
        <v>177.36302185058594</v>
      </c>
      <c r="AV31" s="60">
        <f>+'Indice PondENGHO'!BC30</f>
        <v>261.2952880859375</v>
      </c>
      <c r="AW31" s="60">
        <f>+'Indice PondENGHO'!BD30</f>
        <v>205.38902282714844</v>
      </c>
      <c r="AX31" s="60">
        <f>+'Indice PondENGHO'!BE30</f>
        <v>216.84088134765625</v>
      </c>
      <c r="AY31" s="60">
        <f>+'Indice PondENGHO'!BF30</f>
        <v>229.4390869140625</v>
      </c>
      <c r="AZ31" s="60">
        <f>+'Indice PondENGHO'!BG30</f>
        <v>241.92388916015625</v>
      </c>
      <c r="BA31" s="60">
        <f>+'Indice PondENGHO'!BH30</f>
        <v>197.85322570800781</v>
      </c>
      <c r="BB31" s="60">
        <f>+'Indice PondENGHO'!BI30</f>
        <v>194.73959350585938</v>
      </c>
      <c r="BC31" s="60">
        <f>+'Indice PondENGHO'!BJ30</f>
        <v>197.73347473144531</v>
      </c>
      <c r="BD31" s="60">
        <f>+'Indice PondENGHO'!BK30</f>
        <v>208.38165283203125</v>
      </c>
      <c r="BE31" s="60">
        <f t="shared" si="1"/>
        <v>212.09619140625</v>
      </c>
      <c r="BG31" s="61">
        <f t="shared" ref="BG31:BR31" si="93">+AE$1*(AE31-AE19)/$AQ19</f>
        <v>21.756459683789878</v>
      </c>
      <c r="BH31" s="61">
        <f t="shared" si="93"/>
        <v>0.74867717578500448</v>
      </c>
      <c r="BI31" s="61">
        <f t="shared" si="93"/>
        <v>2.9545846084524521</v>
      </c>
      <c r="BJ31" s="61">
        <f t="shared" si="93"/>
        <v>9.2510629524149977</v>
      </c>
      <c r="BK31" s="61">
        <f t="shared" si="93"/>
        <v>2.2789439516545094</v>
      </c>
      <c r="BL31" s="61">
        <f t="shared" si="93"/>
        <v>2.5335850614939694</v>
      </c>
      <c r="BM31" s="61">
        <f t="shared" si="93"/>
        <v>7.1097660159717542</v>
      </c>
      <c r="BN31" s="61">
        <f t="shared" si="93"/>
        <v>3.2569155361253834</v>
      </c>
      <c r="BO31" s="61">
        <f t="shared" si="93"/>
        <v>3.6785748757549293</v>
      </c>
      <c r="BP31" s="61">
        <f t="shared" si="93"/>
        <v>0.66309557073720715</v>
      </c>
      <c r="BQ31" s="61">
        <f t="shared" si="93"/>
        <v>2.1183433143266033</v>
      </c>
      <c r="BR31" s="61">
        <f t="shared" si="93"/>
        <v>2.1669454416203484</v>
      </c>
      <c r="BS31" s="61">
        <f t="shared" si="46"/>
        <v>58.516954188127038</v>
      </c>
      <c r="BT31" s="53">
        <f t="shared" si="47"/>
        <v>57.024433656665764</v>
      </c>
      <c r="BV31" s="61">
        <f t="shared" si="7"/>
        <v>9.6678902889706837</v>
      </c>
      <c r="BW31" s="61">
        <f t="shared" si="8"/>
        <v>0.61363836108251812</v>
      </c>
      <c r="BX31" s="61">
        <f t="shared" si="9"/>
        <v>2.2460457489716825</v>
      </c>
      <c r="BY31" s="61">
        <f t="shared" si="10"/>
        <v>9.0785766126812373</v>
      </c>
      <c r="BZ31" s="61">
        <f t="shared" si="11"/>
        <v>3.8518375679150285</v>
      </c>
      <c r="CA31" s="61">
        <f t="shared" si="12"/>
        <v>4.6454009097701139</v>
      </c>
      <c r="CB31" s="61">
        <f t="shared" si="13"/>
        <v>10.642732057156248</v>
      </c>
      <c r="CC31" s="61">
        <f t="shared" si="14"/>
        <v>2.9561412097778028</v>
      </c>
      <c r="CD31" s="61">
        <f t="shared" si="15"/>
        <v>4.5822449831810106</v>
      </c>
      <c r="CE31" s="61">
        <f t="shared" si="16"/>
        <v>1.4758254991337838</v>
      </c>
      <c r="CF31" s="61">
        <f t="shared" si="17"/>
        <v>3.8179800534576009</v>
      </c>
      <c r="CG31" s="61">
        <f t="shared" si="18"/>
        <v>2.8697828319592364</v>
      </c>
      <c r="CH31" s="61">
        <f t="shared" si="48"/>
        <v>56.448096124056953</v>
      </c>
      <c r="CI31" s="53">
        <f t="shared" si="49"/>
        <v>54.913845215614309</v>
      </c>
      <c r="CK31" s="61">
        <f t="shared" si="50"/>
        <v>21.201544220049726</v>
      </c>
      <c r="CL31" s="61">
        <f t="shared" si="51"/>
        <v>0.72958158081088531</v>
      </c>
      <c r="CM31" s="61">
        <f t="shared" si="52"/>
        <v>2.8792256248683494</v>
      </c>
      <c r="CN31" s="61">
        <f t="shared" si="53"/>
        <v>9.0151073804634816</v>
      </c>
      <c r="CO31" s="61">
        <f t="shared" si="54"/>
        <v>2.2208177096946371</v>
      </c>
      <c r="CP31" s="61">
        <f t="shared" si="55"/>
        <v>2.4689639995308612</v>
      </c>
      <c r="CQ31" s="61">
        <f t="shared" si="56"/>
        <v>6.9284258915591179</v>
      </c>
      <c r="CR31" s="61">
        <f t="shared" si="57"/>
        <v>3.1738453665592332</v>
      </c>
      <c r="CS31" s="61">
        <f t="shared" si="58"/>
        <v>3.5847499560413905</v>
      </c>
      <c r="CT31" s="61">
        <f t="shared" si="59"/>
        <v>0.64618280131204942</v>
      </c>
      <c r="CU31" s="61">
        <f t="shared" si="60"/>
        <v>2.0643133168125209</v>
      </c>
      <c r="CV31" s="61">
        <f t="shared" si="61"/>
        <v>2.1116758089635108</v>
      </c>
      <c r="CW31" s="61">
        <f t="shared" si="62"/>
        <v>57.024433656665771</v>
      </c>
      <c r="CX31" s="61"/>
      <c r="CY31" s="61"/>
      <c r="CZ31" s="61">
        <f t="shared" si="63"/>
        <v>9.4051184600328508</v>
      </c>
      <c r="DA31" s="61">
        <f t="shared" si="64"/>
        <v>0.59695976113687932</v>
      </c>
      <c r="DB31" s="61">
        <f t="shared" si="65"/>
        <v>2.18499855752717</v>
      </c>
      <c r="DC31" s="61">
        <f t="shared" si="66"/>
        <v>8.8318222423520645</v>
      </c>
      <c r="DD31" s="61">
        <f t="shared" si="67"/>
        <v>3.747145192201252</v>
      </c>
      <c r="DE31" s="61">
        <f t="shared" si="68"/>
        <v>4.5191395997299759</v>
      </c>
      <c r="DF31" s="61">
        <f t="shared" si="69"/>
        <v>10.353464173061132</v>
      </c>
      <c r="DG31" s="61">
        <f t="shared" si="70"/>
        <v>2.8757937286755406</v>
      </c>
      <c r="DH31" s="61">
        <f t="shared" si="71"/>
        <v>4.4577002418897971</v>
      </c>
      <c r="DI31" s="61">
        <f t="shared" si="72"/>
        <v>1.4357127802252034</v>
      </c>
      <c r="DJ31" s="61">
        <f t="shared" si="73"/>
        <v>3.7142079199819285</v>
      </c>
      <c r="DK31" s="61">
        <f t="shared" si="74"/>
        <v>2.791782558800509</v>
      </c>
      <c r="DL31" s="61">
        <f t="shared" si="75"/>
        <v>54.913845215614302</v>
      </c>
      <c r="DM31" s="61">
        <f t="shared" si="76"/>
        <v>54.913845215614309</v>
      </c>
      <c r="DN31" s="61"/>
      <c r="DO31" s="59">
        <f t="shared" si="2"/>
        <v>43556</v>
      </c>
      <c r="DP31" s="61">
        <f t="shared" si="77"/>
        <v>11.796425760016875</v>
      </c>
      <c r="DQ31" s="61">
        <f t="shared" si="21"/>
        <v>0.13262181967400599</v>
      </c>
      <c r="DR31" s="61">
        <f t="shared" si="22"/>
        <v>0.69422706734117945</v>
      </c>
      <c r="DS31" s="61">
        <f t="shared" si="23"/>
        <v>0.18328513811141711</v>
      </c>
      <c r="DT31" s="61">
        <f t="shared" si="24"/>
        <v>-1.5263274825066149</v>
      </c>
      <c r="DU31" s="61">
        <f t="shared" si="25"/>
        <v>-2.0501756001991147</v>
      </c>
      <c r="DV31" s="61">
        <f t="shared" si="26"/>
        <v>-3.4250382815020144</v>
      </c>
      <c r="DW31" s="61">
        <f t="shared" si="27"/>
        <v>0.2980516378836926</v>
      </c>
      <c r="DX31" s="61">
        <f t="shared" si="28"/>
        <v>-0.87295028584840662</v>
      </c>
      <c r="DY31" s="61">
        <f t="shared" si="29"/>
        <v>-0.78952997891315402</v>
      </c>
      <c r="DZ31" s="61">
        <f t="shared" si="30"/>
        <v>-1.6498946031694075</v>
      </c>
      <c r="EA31" s="61">
        <f t="shared" si="31"/>
        <v>-0.68010674983699815</v>
      </c>
      <c r="EB31" s="61">
        <f t="shared" si="32"/>
        <v>2.110588441051469</v>
      </c>
      <c r="EC31" s="61"/>
      <c r="ED31" s="79">
        <f>+'Infla Interanual PondENGHO'!CI32</f>
        <v>2.110588441051453E-2</v>
      </c>
      <c r="EE31" s="53">
        <f t="shared" si="78"/>
        <v>2.110588441051453</v>
      </c>
    </row>
    <row r="32" spans="1:135" x14ac:dyDescent="0.2">
      <c r="A32" s="59">
        <f>+'Indice PondENGHO'!A31</f>
        <v>43586</v>
      </c>
      <c r="B32" s="53">
        <f>+'Indice PondENGHO'!B31</f>
        <v>5</v>
      </c>
      <c r="C32" s="53">
        <f>+'Indice PondENGHO'!C31</f>
        <v>2019</v>
      </c>
      <c r="D32" s="60">
        <f>+'Indice PondENGHO'!BL31</f>
        <v>219.54776000976563</v>
      </c>
      <c r="E32" s="60">
        <f>+'Indice PondENGHO'!BM31</f>
        <v>219.89962768554688</v>
      </c>
      <c r="F32" s="60">
        <f>+'Indice PondENGHO'!BN31</f>
        <v>219.86386108398438</v>
      </c>
      <c r="G32" s="60">
        <f>+'Indice PondENGHO'!BO31</f>
        <v>219.81269836425781</v>
      </c>
      <c r="H32" s="60">
        <f>+'Indice PondENGHO'!BP31</f>
        <v>219.34939575195313</v>
      </c>
      <c r="I32" s="60">
        <f>+'Indice PondENGHO'!CD31</f>
        <v>219.6531982421875</v>
      </c>
      <c r="K32" s="61">
        <f t="shared" si="33"/>
        <v>7.0645015914170877</v>
      </c>
      <c r="L32" s="61">
        <f t="shared" si="34"/>
        <v>8.9417379279463685</v>
      </c>
      <c r="M32" s="61">
        <f t="shared" si="35"/>
        <v>10.155577135568189</v>
      </c>
      <c r="N32" s="61">
        <f t="shared" si="36"/>
        <v>12.78835536226115</v>
      </c>
      <c r="O32" s="61">
        <f t="shared" si="37"/>
        <v>18.378021280877626</v>
      </c>
      <c r="P32" s="61">
        <f t="shared" si="38"/>
        <v>57.328193298070417</v>
      </c>
      <c r="Q32" s="61">
        <f t="shared" si="39"/>
        <v>57.328268294071741</v>
      </c>
      <c r="S32" s="60">
        <f>+'Indice PondENGHO'!D31</f>
        <v>220.21122741699219</v>
      </c>
      <c r="T32" s="60">
        <f>+'Indice PondENGHO'!P31</f>
        <v>220.0572509765625</v>
      </c>
      <c r="U32" s="60">
        <f>+'Indice PondENGHO'!AB31</f>
        <v>219.812255859375</v>
      </c>
      <c r="V32" s="60">
        <f>+'Indice PondENGHO'!AN31</f>
        <v>219.64067077636719</v>
      </c>
      <c r="W32" s="60">
        <f>+'Indice PondENGHO'!AZ31</f>
        <v>219.45166015625</v>
      </c>
      <c r="Y32" s="61">
        <f t="shared" si="40"/>
        <v>21.602891182608431</v>
      </c>
      <c r="Z32" s="61">
        <f t="shared" si="41"/>
        <v>17.232024294526575</v>
      </c>
      <c r="AA32" s="61">
        <f t="shared" si="42"/>
        <v>15.733729142053081</v>
      </c>
      <c r="AB32" s="61">
        <f t="shared" si="43"/>
        <v>13.039668894563979</v>
      </c>
      <c r="AC32" s="61">
        <f t="shared" si="44"/>
        <v>9.6525158892747722</v>
      </c>
      <c r="AE32" s="60">
        <f>+'Indice PondENGHO'!D31</f>
        <v>220.21122741699219</v>
      </c>
      <c r="AF32" s="60">
        <f>+'Indice PondENGHO'!E31</f>
        <v>182.21073913574219</v>
      </c>
      <c r="AG32" s="60">
        <f>+'Indice PondENGHO'!F31</f>
        <v>181.16291809082031</v>
      </c>
      <c r="AH32" s="60">
        <f>+'Indice PondENGHO'!G31</f>
        <v>279.94659423828125</v>
      </c>
      <c r="AI32" s="60">
        <f>+'Indice PondENGHO'!H31</f>
        <v>210.14988708496094</v>
      </c>
      <c r="AJ32" s="60">
        <f>+'Indice PondENGHO'!I31</f>
        <v>229.81930541992188</v>
      </c>
      <c r="AK32" s="60">
        <f>+'Indice PondENGHO'!J31</f>
        <v>238.11630249023438</v>
      </c>
      <c r="AL32" s="60">
        <f>+'Indice PondENGHO'!K31</f>
        <v>248.34074401855469</v>
      </c>
      <c r="AM32" s="60">
        <f>+'Indice PondENGHO'!L31</f>
        <v>203.35163879394531</v>
      </c>
      <c r="AN32" s="60">
        <f>+'Indice PondENGHO'!M31</f>
        <v>205.48983764648438</v>
      </c>
      <c r="AO32" s="60">
        <f>+'Indice PondENGHO'!N31</f>
        <v>202.67982482910156</v>
      </c>
      <c r="AP32" s="60">
        <f>+'Indice PondENGHO'!O31</f>
        <v>215.32530212402344</v>
      </c>
      <c r="AQ32" s="60">
        <f t="shared" si="0"/>
        <v>219.54776000976563</v>
      </c>
      <c r="AR32" s="60"/>
      <c r="AS32" s="60">
        <f>+'Indice PondENGHO'!AZ31</f>
        <v>219.45166015625</v>
      </c>
      <c r="AT32" s="60">
        <f>+'Indice PondENGHO'!BA31</f>
        <v>182.42987060546875</v>
      </c>
      <c r="AU32" s="60">
        <f>+'Indice PondENGHO'!BB31</f>
        <v>183.71841430664063</v>
      </c>
      <c r="AV32" s="60">
        <f>+'Indice PondENGHO'!BC31</f>
        <v>270.9315185546875</v>
      </c>
      <c r="AW32" s="60">
        <f>+'Indice PondENGHO'!BD31</f>
        <v>212.43118286132813</v>
      </c>
      <c r="AX32" s="60">
        <f>+'Indice PondENGHO'!BE31</f>
        <v>228.14457702636719</v>
      </c>
      <c r="AY32" s="60">
        <f>+'Indice PondENGHO'!BF31</f>
        <v>237.33547973632813</v>
      </c>
      <c r="AZ32" s="60">
        <f>+'Indice PondENGHO'!BG31</f>
        <v>247.37533569335938</v>
      </c>
      <c r="BA32" s="60">
        <f>+'Indice PondENGHO'!BH31</f>
        <v>203.130615234375</v>
      </c>
      <c r="BB32" s="60">
        <f>+'Indice PondENGHO'!BI31</f>
        <v>204.93122863769531</v>
      </c>
      <c r="BC32" s="60">
        <f>+'Indice PondENGHO'!BJ31</f>
        <v>202.10980224609375</v>
      </c>
      <c r="BD32" s="60">
        <f>+'Indice PondENGHO'!BK31</f>
        <v>214.30690002441406</v>
      </c>
      <c r="BE32" s="60">
        <f t="shared" si="1"/>
        <v>219.34939575195313</v>
      </c>
      <c r="BG32" s="61">
        <f t="shared" ref="BG32:BR32" si="94">+AE$1*(AE32-AE20)/$AQ20</f>
        <v>21.602891182608431</v>
      </c>
      <c r="BH32" s="61">
        <f t="shared" si="94"/>
        <v>0.75704800925188398</v>
      </c>
      <c r="BI32" s="61">
        <f t="shared" si="94"/>
        <v>3.0948807082355763</v>
      </c>
      <c r="BJ32" s="61">
        <f t="shared" si="94"/>
        <v>10.351178778785295</v>
      </c>
      <c r="BK32" s="61">
        <f t="shared" si="94"/>
        <v>2.3351064690986512</v>
      </c>
      <c r="BL32" s="61">
        <f t="shared" si="94"/>
        <v>2.7004325075927302</v>
      </c>
      <c r="BM32" s="61">
        <f t="shared" si="94"/>
        <v>7.3513857225644994</v>
      </c>
      <c r="BN32" s="61">
        <f t="shared" si="94"/>
        <v>3.1713041969267297</v>
      </c>
      <c r="BO32" s="61">
        <f t="shared" si="94"/>
        <v>3.6569695488564666</v>
      </c>
      <c r="BP32" s="61">
        <f t="shared" si="94"/>
        <v>0.71248989235260252</v>
      </c>
      <c r="BQ32" s="61">
        <f t="shared" si="94"/>
        <v>2.1128936003849033</v>
      </c>
      <c r="BR32" s="61">
        <f t="shared" si="94"/>
        <v>2.2021564576286603</v>
      </c>
      <c r="BS32" s="61">
        <f t="shared" si="46"/>
        <v>60.048737074286429</v>
      </c>
      <c r="BT32" s="53">
        <f t="shared" si="47"/>
        <v>58.187632713722273</v>
      </c>
      <c r="BV32" s="61">
        <f t="shared" si="7"/>
        <v>9.6525158892747722</v>
      </c>
      <c r="BW32" s="61">
        <f t="shared" si="8"/>
        <v>0.62779835333092604</v>
      </c>
      <c r="BX32" s="61">
        <f t="shared" si="9"/>
        <v>2.364612276386485</v>
      </c>
      <c r="BY32" s="61">
        <f t="shared" si="10"/>
        <v>10.048910508267156</v>
      </c>
      <c r="BZ32" s="61">
        <f t="shared" si="11"/>
        <v>3.9653144099344155</v>
      </c>
      <c r="CA32" s="61">
        <f t="shared" si="12"/>
        <v>5.0180574167003824</v>
      </c>
      <c r="CB32" s="61">
        <f t="shared" si="13"/>
        <v>10.994778926046523</v>
      </c>
      <c r="CC32" s="61">
        <f t="shared" si="14"/>
        <v>2.8558028166806477</v>
      </c>
      <c r="CD32" s="61">
        <f t="shared" si="15"/>
        <v>4.589147785231332</v>
      </c>
      <c r="CE32" s="61">
        <f t="shared" si="16"/>
        <v>1.6587335247437482</v>
      </c>
      <c r="CF32" s="61">
        <f t="shared" si="17"/>
        <v>3.8052270057419073</v>
      </c>
      <c r="CG32" s="61">
        <f t="shared" si="18"/>
        <v>2.9286704844941753</v>
      </c>
      <c r="CH32" s="61">
        <f t="shared" si="48"/>
        <v>58.509569396832468</v>
      </c>
      <c r="CI32" s="53">
        <f t="shared" si="49"/>
        <v>56.72921538805393</v>
      </c>
      <c r="CK32" s="61">
        <f t="shared" si="50"/>
        <v>20.933347792694875</v>
      </c>
      <c r="CL32" s="61">
        <f t="shared" si="51"/>
        <v>0.73358464566053838</v>
      </c>
      <c r="CM32" s="61">
        <f t="shared" si="52"/>
        <v>2.9989603564986607</v>
      </c>
      <c r="CN32" s="61">
        <f t="shared" si="53"/>
        <v>10.030362307019299</v>
      </c>
      <c r="CO32" s="61">
        <f t="shared" si="54"/>
        <v>2.2627339756248124</v>
      </c>
      <c r="CP32" s="61">
        <f t="shared" si="55"/>
        <v>2.616737379932133</v>
      </c>
      <c r="CQ32" s="61">
        <f t="shared" si="56"/>
        <v>7.1235425290011074</v>
      </c>
      <c r="CR32" s="61">
        <f t="shared" si="57"/>
        <v>3.0730152343749579</v>
      </c>
      <c r="CS32" s="61">
        <f t="shared" si="58"/>
        <v>3.5436282480159944</v>
      </c>
      <c r="CT32" s="61">
        <f t="shared" si="59"/>
        <v>0.69040752875726341</v>
      </c>
      <c r="CU32" s="61">
        <f t="shared" si="60"/>
        <v>2.0474082016125732</v>
      </c>
      <c r="CV32" s="61">
        <f t="shared" si="61"/>
        <v>2.1339045145300566</v>
      </c>
      <c r="CW32" s="61">
        <f t="shared" si="62"/>
        <v>58.187632713722273</v>
      </c>
      <c r="CX32" s="61"/>
      <c r="CY32" s="61"/>
      <c r="CZ32" s="61">
        <f t="shared" si="63"/>
        <v>9.358805039315941</v>
      </c>
      <c r="DA32" s="61">
        <f t="shared" si="64"/>
        <v>0.60869543860125808</v>
      </c>
      <c r="DB32" s="61">
        <f t="shared" si="65"/>
        <v>2.2926608505108481</v>
      </c>
      <c r="DC32" s="61">
        <f t="shared" si="66"/>
        <v>9.7431379946137096</v>
      </c>
      <c r="DD32" s="61">
        <f t="shared" si="67"/>
        <v>3.8446561402091182</v>
      </c>
      <c r="DE32" s="61">
        <f t="shared" si="68"/>
        <v>4.865365835986287</v>
      </c>
      <c r="DF32" s="61">
        <f t="shared" si="69"/>
        <v>10.660225126755011</v>
      </c>
      <c r="DG32" s="61">
        <f t="shared" si="70"/>
        <v>2.7689052365861055</v>
      </c>
      <c r="DH32" s="61">
        <f t="shared" si="71"/>
        <v>4.4495072488107024</v>
      </c>
      <c r="DI32" s="61">
        <f t="shared" si="72"/>
        <v>1.6082608770945457</v>
      </c>
      <c r="DJ32" s="61">
        <f t="shared" si="73"/>
        <v>3.6894399434916814</v>
      </c>
      <c r="DK32" s="61">
        <f t="shared" si="74"/>
        <v>2.8395556560787254</v>
      </c>
      <c r="DL32" s="61">
        <f t="shared" si="75"/>
        <v>56.729215388053937</v>
      </c>
      <c r="DM32" s="61">
        <f t="shared" si="76"/>
        <v>56.72921538805393</v>
      </c>
      <c r="DN32" s="61"/>
      <c r="DO32" s="59">
        <f t="shared" si="2"/>
        <v>43586</v>
      </c>
      <c r="DP32" s="61">
        <f t="shared" si="77"/>
        <v>11.574542753378934</v>
      </c>
      <c r="DQ32" s="61">
        <f t="shared" si="21"/>
        <v>0.1248892070592803</v>
      </c>
      <c r="DR32" s="61">
        <f t="shared" si="22"/>
        <v>0.70629950598781255</v>
      </c>
      <c r="DS32" s="61">
        <f t="shared" si="23"/>
        <v>0.28722431240558954</v>
      </c>
      <c r="DT32" s="61">
        <f t="shared" si="24"/>
        <v>-1.5819221645843058</v>
      </c>
      <c r="DU32" s="61">
        <f t="shared" si="25"/>
        <v>-2.2486284560541541</v>
      </c>
      <c r="DV32" s="61">
        <f t="shared" si="26"/>
        <v>-3.5366825977539031</v>
      </c>
      <c r="DW32" s="61">
        <f t="shared" si="27"/>
        <v>0.30410999778885239</v>
      </c>
      <c r="DX32" s="61">
        <f t="shared" si="28"/>
        <v>-0.90587900079470796</v>
      </c>
      <c r="DY32" s="61">
        <f t="shared" si="29"/>
        <v>-0.91785334833728227</v>
      </c>
      <c r="DZ32" s="61">
        <f t="shared" si="30"/>
        <v>-1.6420317418791082</v>
      </c>
      <c r="EA32" s="61">
        <f t="shared" si="31"/>
        <v>-0.70565114154866881</v>
      </c>
      <c r="EB32" s="61">
        <f t="shared" si="32"/>
        <v>1.4584173256683357</v>
      </c>
      <c r="EC32" s="61"/>
      <c r="ED32" s="79">
        <f>+'Infla Interanual PondENGHO'!CI33</f>
        <v>1.4584173256683375E-2</v>
      </c>
      <c r="EE32" s="53">
        <f t="shared" si="78"/>
        <v>1.4584173256683375</v>
      </c>
    </row>
    <row r="33" spans="1:135" x14ac:dyDescent="0.2">
      <c r="A33" s="59">
        <f>+'Indice PondENGHO'!A32</f>
        <v>43617</v>
      </c>
      <c r="B33" s="53">
        <f>+'Indice PondENGHO'!B32</f>
        <v>6</v>
      </c>
      <c r="C33" s="53">
        <f>+'Indice PondENGHO'!C32</f>
        <v>2019</v>
      </c>
      <c r="D33" s="60">
        <f>+'Indice PondENGHO'!BL32</f>
        <v>226.01092529296875</v>
      </c>
      <c r="E33" s="60">
        <f>+'Indice PondENGHO'!BM32</f>
        <v>226.2735595703125</v>
      </c>
      <c r="F33" s="60">
        <f>+'Indice PondENGHO'!BN32</f>
        <v>226.25730895996094</v>
      </c>
      <c r="G33" s="60">
        <f>+'Indice PondENGHO'!BO32</f>
        <v>226.06004333496094</v>
      </c>
      <c r="H33" s="60">
        <f>+'Indice PondENGHO'!BP32</f>
        <v>225.48321533203125</v>
      </c>
      <c r="I33" s="60">
        <f>+'Indice PondENGHO'!CD32</f>
        <v>225.93571472167969</v>
      </c>
      <c r="K33" s="61">
        <f t="shared" si="33"/>
        <v>6.8900931256678861</v>
      </c>
      <c r="L33" s="61">
        <f t="shared" si="34"/>
        <v>8.7196018850376866</v>
      </c>
      <c r="M33" s="61">
        <f t="shared" si="35"/>
        <v>9.9077804016762183</v>
      </c>
      <c r="N33" s="61">
        <f t="shared" si="36"/>
        <v>12.452518938813157</v>
      </c>
      <c r="O33" s="61">
        <f t="shared" si="37"/>
        <v>17.894396483408919</v>
      </c>
      <c r="P33" s="61">
        <f t="shared" si="38"/>
        <v>55.864390834603867</v>
      </c>
      <c r="Q33" s="61">
        <f t="shared" si="39"/>
        <v>55.864480250782393</v>
      </c>
      <c r="S33" s="60">
        <f>+'Indice PondENGHO'!D32</f>
        <v>226.81719970703125</v>
      </c>
      <c r="T33" s="60">
        <f>+'Indice PondENGHO'!P32</f>
        <v>226.670654296875</v>
      </c>
      <c r="U33" s="60">
        <f>+'Indice PondENGHO'!AB32</f>
        <v>226.45173645019531</v>
      </c>
      <c r="V33" s="60">
        <f>+'Indice PondENGHO'!AN32</f>
        <v>226.31134033203125</v>
      </c>
      <c r="W33" s="60">
        <f>+'Indice PondENGHO'!AZ32</f>
        <v>226.1483154296875</v>
      </c>
      <c r="Y33" s="61">
        <f t="shared" si="40"/>
        <v>20.585620302816061</v>
      </c>
      <c r="Z33" s="61">
        <f t="shared" si="41"/>
        <v>16.426439512905379</v>
      </c>
      <c r="AA33" s="61">
        <f t="shared" si="42"/>
        <v>14.999247163523334</v>
      </c>
      <c r="AB33" s="61">
        <f t="shared" si="43"/>
        <v>12.441342047471185</v>
      </c>
      <c r="AC33" s="61">
        <f t="shared" si="44"/>
        <v>9.2303240885312672</v>
      </c>
      <c r="AE33" s="60">
        <f>+'Indice PondENGHO'!D32</f>
        <v>226.81719970703125</v>
      </c>
      <c r="AF33" s="60">
        <f>+'Indice PondENGHO'!E32</f>
        <v>187.47299194335938</v>
      </c>
      <c r="AG33" s="60">
        <f>+'Indice PondENGHO'!F32</f>
        <v>185.00831604003906</v>
      </c>
      <c r="AH33" s="60">
        <f>+'Indice PondENGHO'!G32</f>
        <v>287.82098388671875</v>
      </c>
      <c r="AI33" s="60">
        <f>+'Indice PondENGHO'!H32</f>
        <v>216.82391357421875</v>
      </c>
      <c r="AJ33" s="60">
        <f>+'Indice PondENGHO'!I32</f>
        <v>238.61268615722656</v>
      </c>
      <c r="AK33" s="60">
        <f>+'Indice PondENGHO'!J32</f>
        <v>241.46394348144531</v>
      </c>
      <c r="AL33" s="60">
        <f>+'Indice PondENGHO'!K32</f>
        <v>265.48855590820313</v>
      </c>
      <c r="AM33" s="60">
        <f>+'Indice PondENGHO'!L32</f>
        <v>211.08749389648438</v>
      </c>
      <c r="AN33" s="60">
        <f>+'Indice PondENGHO'!M32</f>
        <v>211.90484619140625</v>
      </c>
      <c r="AO33" s="60">
        <f>+'Indice PondENGHO'!N32</f>
        <v>208.27517700195313</v>
      </c>
      <c r="AP33" s="60">
        <f>+'Indice PondENGHO'!O32</f>
        <v>220.14381408691406</v>
      </c>
      <c r="AQ33" s="60">
        <f t="shared" si="0"/>
        <v>226.01092529296875</v>
      </c>
      <c r="AR33" s="60"/>
      <c r="AS33" s="60">
        <f>+'Indice PondENGHO'!AZ32</f>
        <v>226.1483154296875</v>
      </c>
      <c r="AT33" s="60">
        <f>+'Indice PondENGHO'!BA32</f>
        <v>187.61248779296875</v>
      </c>
      <c r="AU33" s="60">
        <f>+'Indice PondENGHO'!BB32</f>
        <v>187.04280090332031</v>
      </c>
      <c r="AV33" s="60">
        <f>+'Indice PondENGHO'!BC32</f>
        <v>278.1507568359375</v>
      </c>
      <c r="AW33" s="60">
        <f>+'Indice PondENGHO'!BD32</f>
        <v>218.99546813964844</v>
      </c>
      <c r="AX33" s="60">
        <f>+'Indice PondENGHO'!BE32</f>
        <v>235.70028686523438</v>
      </c>
      <c r="AY33" s="60">
        <f>+'Indice PondENGHO'!BF32</f>
        <v>241.12867736816406</v>
      </c>
      <c r="AZ33" s="60">
        <f>+'Indice PondENGHO'!BG32</f>
        <v>265.290771484375</v>
      </c>
      <c r="BA33" s="60">
        <f>+'Indice PondENGHO'!BH32</f>
        <v>209.99302673339844</v>
      </c>
      <c r="BB33" s="60">
        <f>+'Indice PondENGHO'!BI32</f>
        <v>212.02726745605469</v>
      </c>
      <c r="BC33" s="60">
        <f>+'Indice PondENGHO'!BJ32</f>
        <v>207.02444458007813</v>
      </c>
      <c r="BD33" s="60">
        <f>+'Indice PondENGHO'!BK32</f>
        <v>218.49009704589844</v>
      </c>
      <c r="BE33" s="60">
        <f t="shared" si="1"/>
        <v>225.48321533203125</v>
      </c>
      <c r="BG33" s="61">
        <f t="shared" ref="BG33:BR33" si="95">+AE$1*(AE33-AE21)/$AQ21</f>
        <v>20.585620302816061</v>
      </c>
      <c r="BH33" s="61">
        <f t="shared" si="95"/>
        <v>0.78624920021978573</v>
      </c>
      <c r="BI33" s="61">
        <f t="shared" si="95"/>
        <v>3.0689789205421278</v>
      </c>
      <c r="BJ33" s="61">
        <f t="shared" si="95"/>
        <v>10.315522315552881</v>
      </c>
      <c r="BK33" s="61">
        <f t="shared" si="95"/>
        <v>2.2969392638941675</v>
      </c>
      <c r="BL33" s="61">
        <f t="shared" si="95"/>
        <v>2.6830025440767931</v>
      </c>
      <c r="BM33" s="61">
        <f t="shared" si="95"/>
        <v>6.7513911975818468</v>
      </c>
      <c r="BN33" s="61">
        <f t="shared" si="95"/>
        <v>3.6232013262664178</v>
      </c>
      <c r="BO33" s="61">
        <f t="shared" si="95"/>
        <v>3.7116813791606869</v>
      </c>
      <c r="BP33" s="61">
        <f t="shared" si="95"/>
        <v>0.71668743177007554</v>
      </c>
      <c r="BQ33" s="61">
        <f t="shared" si="95"/>
        <v>2.0937368342584333</v>
      </c>
      <c r="BR33" s="61">
        <f t="shared" si="95"/>
        <v>2.133146924697626</v>
      </c>
      <c r="BS33" s="61">
        <f t="shared" si="46"/>
        <v>58.766157640836909</v>
      </c>
      <c r="BT33" s="53">
        <f t="shared" si="47"/>
        <v>56.698814294815492</v>
      </c>
      <c r="BV33" s="61">
        <f t="shared" si="7"/>
        <v>9.2303240885312672</v>
      </c>
      <c r="BW33" s="61">
        <f t="shared" si="8"/>
        <v>0.65218780427599476</v>
      </c>
      <c r="BX33" s="61">
        <f t="shared" si="9"/>
        <v>2.3103227249894225</v>
      </c>
      <c r="BY33" s="61">
        <f t="shared" si="10"/>
        <v>9.9329300855934299</v>
      </c>
      <c r="BZ33" s="61">
        <f t="shared" si="11"/>
        <v>3.8951926034449933</v>
      </c>
      <c r="CA33" s="61">
        <f t="shared" si="12"/>
        <v>4.911275069366619</v>
      </c>
      <c r="CB33" s="61">
        <f t="shared" si="13"/>
        <v>10.105922230972135</v>
      </c>
      <c r="CC33" s="61">
        <f t="shared" si="14"/>
        <v>3.2951928502981733</v>
      </c>
      <c r="CD33" s="61">
        <f t="shared" si="15"/>
        <v>4.5822929370157572</v>
      </c>
      <c r="CE33" s="61">
        <f t="shared" si="16"/>
        <v>1.6821115029526168</v>
      </c>
      <c r="CF33" s="61">
        <f t="shared" si="17"/>
        <v>3.7321921279445096</v>
      </c>
      <c r="CG33" s="61">
        <f t="shared" si="18"/>
        <v>2.8250924562926594</v>
      </c>
      <c r="CH33" s="61">
        <f t="shared" si="48"/>
        <v>57.15503648167757</v>
      </c>
      <c r="CI33" s="53">
        <f t="shared" si="49"/>
        <v>55.270473801196452</v>
      </c>
      <c r="CK33" s="61">
        <f t="shared" si="50"/>
        <v>19.861435723370686</v>
      </c>
      <c r="CL33" s="61">
        <f t="shared" si="51"/>
        <v>0.7585896233877707</v>
      </c>
      <c r="CM33" s="61">
        <f t="shared" si="52"/>
        <v>2.961014857462839</v>
      </c>
      <c r="CN33" s="61">
        <f t="shared" si="53"/>
        <v>9.9526310312505988</v>
      </c>
      <c r="CO33" s="61">
        <f t="shared" si="54"/>
        <v>2.2161348980132316</v>
      </c>
      <c r="CP33" s="61">
        <f t="shared" si="55"/>
        <v>2.5886168009973223</v>
      </c>
      <c r="CQ33" s="61">
        <f t="shared" si="56"/>
        <v>6.513883008701904</v>
      </c>
      <c r="CR33" s="61">
        <f t="shared" si="57"/>
        <v>3.495740191255138</v>
      </c>
      <c r="CS33" s="61">
        <f t="shared" si="58"/>
        <v>3.5811075912901793</v>
      </c>
      <c r="CT33" s="61">
        <f t="shared" si="59"/>
        <v>0.69147497867245389</v>
      </c>
      <c r="CU33" s="61">
        <f t="shared" si="60"/>
        <v>2.020080956685518</v>
      </c>
      <c r="CV33" s="61">
        <f t="shared" si="61"/>
        <v>2.058104633727845</v>
      </c>
      <c r="CW33" s="61">
        <f t="shared" si="62"/>
        <v>56.698814294815477</v>
      </c>
      <c r="CX33" s="61"/>
      <c r="CY33" s="61"/>
      <c r="CZ33" s="61">
        <f t="shared" si="63"/>
        <v>8.9259742818161865</v>
      </c>
      <c r="DA33" s="61">
        <f t="shared" si="64"/>
        <v>0.63068333376450314</v>
      </c>
      <c r="DB33" s="61">
        <f t="shared" si="65"/>
        <v>2.2341448716382439</v>
      </c>
      <c r="DC33" s="61">
        <f t="shared" si="66"/>
        <v>9.605413378415081</v>
      </c>
      <c r="DD33" s="61">
        <f t="shared" si="67"/>
        <v>3.766757122241307</v>
      </c>
      <c r="DE33" s="61">
        <f t="shared" si="68"/>
        <v>4.7493364847893389</v>
      </c>
      <c r="DF33" s="61">
        <f t="shared" si="69"/>
        <v>9.772701485072691</v>
      </c>
      <c r="DG33" s="61">
        <f t="shared" si="70"/>
        <v>3.1865410524351643</v>
      </c>
      <c r="DH33" s="61">
        <f t="shared" si="71"/>
        <v>4.4312018207866481</v>
      </c>
      <c r="DI33" s="61">
        <f t="shared" si="72"/>
        <v>1.6266475446033166</v>
      </c>
      <c r="DJ33" s="61">
        <f t="shared" si="73"/>
        <v>3.6091312319381812</v>
      </c>
      <c r="DK33" s="61">
        <f t="shared" si="74"/>
        <v>2.7319411936957994</v>
      </c>
      <c r="DL33" s="61">
        <f t="shared" si="75"/>
        <v>55.270473801196452</v>
      </c>
      <c r="DM33" s="61">
        <f t="shared" si="76"/>
        <v>55.270473801196452</v>
      </c>
      <c r="DN33" s="61"/>
      <c r="DO33" s="59">
        <f t="shared" si="2"/>
        <v>43617</v>
      </c>
      <c r="DP33" s="61">
        <f t="shared" si="77"/>
        <v>10.9354614415545</v>
      </c>
      <c r="DQ33" s="61">
        <f t="shared" si="21"/>
        <v>0.12790628962326756</v>
      </c>
      <c r="DR33" s="61">
        <f t="shared" si="22"/>
        <v>0.72686998582459506</v>
      </c>
      <c r="DS33" s="61">
        <f t="shared" si="23"/>
        <v>0.34721765283551775</v>
      </c>
      <c r="DT33" s="61">
        <f t="shared" si="24"/>
        <v>-1.5506222242280754</v>
      </c>
      <c r="DU33" s="61">
        <f t="shared" si="25"/>
        <v>-2.1607196837920166</v>
      </c>
      <c r="DV33" s="61">
        <f t="shared" si="26"/>
        <v>-3.258818476370787</v>
      </c>
      <c r="DW33" s="61">
        <f t="shared" si="27"/>
        <v>0.30919913881997374</v>
      </c>
      <c r="DX33" s="61">
        <f t="shared" si="28"/>
        <v>-0.85009422949646885</v>
      </c>
      <c r="DY33" s="61">
        <f t="shared" si="29"/>
        <v>-0.93517256593086273</v>
      </c>
      <c r="DZ33" s="61">
        <f t="shared" si="30"/>
        <v>-1.5890502752526632</v>
      </c>
      <c r="EA33" s="61">
        <f t="shared" si="31"/>
        <v>-0.67383655996795433</v>
      </c>
      <c r="EB33" s="61">
        <f t="shared" si="32"/>
        <v>1.4283404936190252</v>
      </c>
      <c r="EC33" s="61"/>
      <c r="ED33" s="79">
        <f>+'Infla Interanual PondENGHO'!CI34</f>
        <v>1.4283404936190403E-2</v>
      </c>
      <c r="EE33" s="53">
        <f t="shared" si="78"/>
        <v>1.4283404936190403</v>
      </c>
    </row>
    <row r="34" spans="1:135" x14ac:dyDescent="0.2">
      <c r="A34" s="59">
        <f>+'Indice PondENGHO'!A33</f>
        <v>43647</v>
      </c>
      <c r="B34" s="53">
        <f>+'Indice PondENGHO'!B33</f>
        <v>7</v>
      </c>
      <c r="C34" s="53">
        <f>+'Indice PondENGHO'!C33</f>
        <v>2019</v>
      </c>
      <c r="D34" s="60">
        <f>+'Indice PondENGHO'!BL33</f>
        <v>231.58572387695313</v>
      </c>
      <c r="E34" s="60">
        <f>+'Indice PondENGHO'!BM33</f>
        <v>231.83131408691406</v>
      </c>
      <c r="F34" s="60">
        <f>+'Indice PondENGHO'!BN33</f>
        <v>231.93060302734375</v>
      </c>
      <c r="G34" s="60">
        <f>+'Indice PondENGHO'!BO33</f>
        <v>231.68183898925781</v>
      </c>
      <c r="H34" s="60">
        <f>+'Indice PondENGHO'!BP33</f>
        <v>231.07911682128906</v>
      </c>
      <c r="I34" s="60">
        <f>+'Indice PondENGHO'!CD33</f>
        <v>231.54254150390625</v>
      </c>
      <c r="K34" s="61">
        <f t="shared" si="33"/>
        <v>6.6920968782196395</v>
      </c>
      <c r="L34" s="61">
        <f t="shared" si="34"/>
        <v>8.4805954165757775</v>
      </c>
      <c r="M34" s="61">
        <f t="shared" si="35"/>
        <v>9.657396756960873</v>
      </c>
      <c r="N34" s="61">
        <f t="shared" si="36"/>
        <v>12.138830151000317</v>
      </c>
      <c r="O34" s="61">
        <f t="shared" si="37"/>
        <v>17.478292580800943</v>
      </c>
      <c r="P34" s="61">
        <f t="shared" si="38"/>
        <v>54.447211783557549</v>
      </c>
      <c r="Q34" s="61">
        <f t="shared" si="39"/>
        <v>54.447257462986599</v>
      </c>
      <c r="S34" s="60">
        <f>+'Indice PondENGHO'!D33</f>
        <v>232.91299438476563</v>
      </c>
      <c r="T34" s="60">
        <f>+'Indice PondENGHO'!P33</f>
        <v>232.88430786132813</v>
      </c>
      <c r="U34" s="60">
        <f>+'Indice PondENGHO'!AB33</f>
        <v>232.75849914550781</v>
      </c>
      <c r="V34" s="60">
        <f>+'Indice PondENGHO'!AN33</f>
        <v>232.66554260253906</v>
      </c>
      <c r="W34" s="60">
        <f>+'Indice PondENGHO'!AZ33</f>
        <v>232.58599853515625</v>
      </c>
      <c r="Y34" s="61">
        <f t="shared" si="40"/>
        <v>19.765413440151516</v>
      </c>
      <c r="Z34" s="61">
        <f t="shared" si="41"/>
        <v>15.815609132912984</v>
      </c>
      <c r="AA34" s="61">
        <f t="shared" si="42"/>
        <v>14.47027022067569</v>
      </c>
      <c r="AB34" s="61">
        <f t="shared" si="43"/>
        <v>12.019911087114636</v>
      </c>
      <c r="AC34" s="61">
        <f t="shared" si="44"/>
        <v>8.9425675755412399</v>
      </c>
      <c r="AE34" s="60">
        <f>+'Indice PondENGHO'!D33</f>
        <v>232.91299438476563</v>
      </c>
      <c r="AF34" s="60">
        <f>+'Indice PondENGHO'!E33</f>
        <v>189.6851806640625</v>
      </c>
      <c r="AG34" s="60">
        <f>+'Indice PondENGHO'!F33</f>
        <v>189.09783935546875</v>
      </c>
      <c r="AH34" s="60">
        <f>+'Indice PondENGHO'!G33</f>
        <v>293.77133178710938</v>
      </c>
      <c r="AI34" s="60">
        <f>+'Indice PondENGHO'!H33</f>
        <v>221.13883972167969</v>
      </c>
      <c r="AJ34" s="60">
        <f>+'Indice PondENGHO'!I33</f>
        <v>248.41879272460938</v>
      </c>
      <c r="AK34" s="60">
        <f>+'Indice PondENGHO'!J33</f>
        <v>245.04191589355469</v>
      </c>
      <c r="AL34" s="60">
        <f>+'Indice PondENGHO'!K33</f>
        <v>268.26327514648438</v>
      </c>
      <c r="AM34" s="60">
        <f>+'Indice PondENGHO'!L33</f>
        <v>217.69377136230469</v>
      </c>
      <c r="AN34" s="60">
        <f>+'Indice PondENGHO'!M33</f>
        <v>217.98985290527344</v>
      </c>
      <c r="AO34" s="60">
        <f>+'Indice PondENGHO'!N33</f>
        <v>214.60284423828125</v>
      </c>
      <c r="AP34" s="60">
        <f>+'Indice PondENGHO'!O33</f>
        <v>226.16712951660156</v>
      </c>
      <c r="AQ34" s="60">
        <f t="shared" si="0"/>
        <v>231.58572387695313</v>
      </c>
      <c r="AR34" s="60"/>
      <c r="AS34" s="60">
        <f>+'Indice PondENGHO'!AZ33</f>
        <v>232.58599853515625</v>
      </c>
      <c r="AT34" s="60">
        <f>+'Indice PondENGHO'!BA33</f>
        <v>189.80693054199219</v>
      </c>
      <c r="AU34" s="60">
        <f>+'Indice PondENGHO'!BB33</f>
        <v>191.62361145019531</v>
      </c>
      <c r="AV34" s="60">
        <f>+'Indice PondENGHO'!BC33</f>
        <v>284.41445922851563</v>
      </c>
      <c r="AW34" s="60">
        <f>+'Indice PondENGHO'!BD33</f>
        <v>222.97779846191406</v>
      </c>
      <c r="AX34" s="60">
        <f>+'Indice PondENGHO'!BE33</f>
        <v>245.32405090332031</v>
      </c>
      <c r="AY34" s="60">
        <f>+'Indice PondENGHO'!BF33</f>
        <v>243.81016540527344</v>
      </c>
      <c r="AZ34" s="60">
        <f>+'Indice PondENGHO'!BG33</f>
        <v>267.29769897460938</v>
      </c>
      <c r="BA34" s="60">
        <f>+'Indice PondENGHO'!BH33</f>
        <v>216.60475158691406</v>
      </c>
      <c r="BB34" s="60">
        <f>+'Indice PondENGHO'!BI33</f>
        <v>218.20188903808594</v>
      </c>
      <c r="BC34" s="60">
        <f>+'Indice PondENGHO'!BJ33</f>
        <v>212.9105224609375</v>
      </c>
      <c r="BD34" s="60">
        <f>+'Indice PondENGHO'!BK33</f>
        <v>224.51797485351563</v>
      </c>
      <c r="BE34" s="60">
        <f t="shared" si="1"/>
        <v>231.07911682128906</v>
      </c>
      <c r="BG34" s="61">
        <f t="shared" ref="BG34:BR34" si="96">+AE$1*(AE34-AE22)/$AQ22</f>
        <v>19.765413440151516</v>
      </c>
      <c r="BH34" s="61">
        <f t="shared" si="96"/>
        <v>0.73255219534164129</v>
      </c>
      <c r="BI34" s="61">
        <f t="shared" si="96"/>
        <v>3.0395528001930932</v>
      </c>
      <c r="BJ34" s="61">
        <f t="shared" si="96"/>
        <v>10.320969685916882</v>
      </c>
      <c r="BK34" s="61">
        <f t="shared" si="96"/>
        <v>2.2003730766871428</v>
      </c>
      <c r="BL34" s="61">
        <f t="shared" si="96"/>
        <v>2.7444858376906214</v>
      </c>
      <c r="BM34" s="61">
        <f t="shared" si="96"/>
        <v>6.2029174668759053</v>
      </c>
      <c r="BN34" s="61">
        <f t="shared" si="96"/>
        <v>3.5006728204869866</v>
      </c>
      <c r="BO34" s="61">
        <f t="shared" si="96"/>
        <v>3.6106666401748475</v>
      </c>
      <c r="BP34" s="61">
        <f t="shared" si="96"/>
        <v>0.71509192092239338</v>
      </c>
      <c r="BQ34" s="61">
        <f t="shared" si="96"/>
        <v>2.0846485795291776</v>
      </c>
      <c r="BR34" s="61">
        <f t="shared" si="96"/>
        <v>2.0755566459849923</v>
      </c>
      <c r="BS34" s="61">
        <f t="shared" si="46"/>
        <v>56.992901109955184</v>
      </c>
      <c r="BT34" s="53">
        <f t="shared" si="47"/>
        <v>54.969569107216842</v>
      </c>
      <c r="BV34" s="61">
        <f t="shared" si="7"/>
        <v>8.9425675755412399</v>
      </c>
      <c r="BW34" s="61">
        <f t="shared" si="8"/>
        <v>0.61109688802748274</v>
      </c>
      <c r="BX34" s="61">
        <f t="shared" si="9"/>
        <v>2.3237696842470306</v>
      </c>
      <c r="BY34" s="61">
        <f t="shared" si="10"/>
        <v>10.065684887971889</v>
      </c>
      <c r="BZ34" s="61">
        <f t="shared" si="11"/>
        <v>3.7267169806210041</v>
      </c>
      <c r="CA34" s="61">
        <f t="shared" si="12"/>
        <v>5.0560890656111441</v>
      </c>
      <c r="CB34" s="61">
        <f t="shared" si="13"/>
        <v>9.2723882011717755</v>
      </c>
      <c r="CC34" s="61">
        <f t="shared" si="14"/>
        <v>3.194430462397206</v>
      </c>
      <c r="CD34" s="61">
        <f t="shared" si="15"/>
        <v>4.4671965943915435</v>
      </c>
      <c r="CE34" s="61">
        <f t="shared" si="16"/>
        <v>1.6730712186634422</v>
      </c>
      <c r="CF34" s="61">
        <f t="shared" si="17"/>
        <v>3.7196391303813048</v>
      </c>
      <c r="CG34" s="61">
        <f t="shared" si="18"/>
        <v>2.7530453063869174</v>
      </c>
      <c r="CH34" s="61">
        <f t="shared" si="48"/>
        <v>55.80569599541198</v>
      </c>
      <c r="CI34" s="53">
        <f t="shared" si="49"/>
        <v>54.053575117948526</v>
      </c>
      <c r="CK34" s="61">
        <f t="shared" si="50"/>
        <v>19.063712126795711</v>
      </c>
      <c r="CL34" s="61">
        <f t="shared" si="51"/>
        <v>0.70654551255054421</v>
      </c>
      <c r="CM34" s="61">
        <f t="shared" si="52"/>
        <v>2.9316441951761543</v>
      </c>
      <c r="CN34" s="61">
        <f t="shared" si="53"/>
        <v>9.9545600479074174</v>
      </c>
      <c r="CO34" s="61">
        <f t="shared" si="54"/>
        <v>2.1222565888909588</v>
      </c>
      <c r="CP34" s="61">
        <f t="shared" si="55"/>
        <v>2.6470525448012441</v>
      </c>
      <c r="CQ34" s="61">
        <f t="shared" si="56"/>
        <v>5.9827047530703537</v>
      </c>
      <c r="CR34" s="61">
        <f t="shared" si="57"/>
        <v>3.3763937750117878</v>
      </c>
      <c r="CS34" s="61">
        <f t="shared" si="58"/>
        <v>3.4824826519586485</v>
      </c>
      <c r="CT34" s="61">
        <f t="shared" si="59"/>
        <v>0.68970510361140047</v>
      </c>
      <c r="CU34" s="61">
        <f t="shared" si="60"/>
        <v>2.0106404819717847</v>
      </c>
      <c r="CV34" s="61">
        <f t="shared" si="61"/>
        <v>2.0018713254708529</v>
      </c>
      <c r="CW34" s="61">
        <f t="shared" si="62"/>
        <v>54.969569107216842</v>
      </c>
      <c r="CX34" s="61"/>
      <c r="CY34" s="61"/>
      <c r="CZ34" s="61">
        <f t="shared" si="63"/>
        <v>8.661799473508756</v>
      </c>
      <c r="DA34" s="61">
        <f t="shared" si="64"/>
        <v>0.59191039466748718</v>
      </c>
      <c r="DB34" s="61">
        <f t="shared" si="65"/>
        <v>2.2508107271807014</v>
      </c>
      <c r="DC34" s="61">
        <f t="shared" si="66"/>
        <v>9.7496544842003114</v>
      </c>
      <c r="DD34" s="61">
        <f t="shared" si="67"/>
        <v>3.6097099527598968</v>
      </c>
      <c r="DE34" s="61">
        <f t="shared" si="68"/>
        <v>4.8973439939449781</v>
      </c>
      <c r="DF34" s="61">
        <f t="shared" si="69"/>
        <v>8.9812647833659209</v>
      </c>
      <c r="DG34" s="61">
        <f t="shared" si="70"/>
        <v>3.0941355336280791</v>
      </c>
      <c r="DH34" s="61">
        <f t="shared" si="71"/>
        <v>4.3269408682124348</v>
      </c>
      <c r="DI34" s="61">
        <f t="shared" si="72"/>
        <v>1.62054211819412</v>
      </c>
      <c r="DJ34" s="61">
        <f t="shared" si="73"/>
        <v>3.6028543244448841</v>
      </c>
      <c r="DK34" s="61">
        <f t="shared" si="74"/>
        <v>2.6666084638409546</v>
      </c>
      <c r="DL34" s="61">
        <f t="shared" si="75"/>
        <v>54.053575117948519</v>
      </c>
      <c r="DM34" s="61">
        <f t="shared" si="76"/>
        <v>54.053575117948526</v>
      </c>
      <c r="DN34" s="61"/>
      <c r="DO34" s="59">
        <f t="shared" si="2"/>
        <v>43647</v>
      </c>
      <c r="DP34" s="61">
        <f t="shared" si="77"/>
        <v>10.401912653286955</v>
      </c>
      <c r="DQ34" s="61">
        <f t="shared" si="21"/>
        <v>0.11463511788305702</v>
      </c>
      <c r="DR34" s="61">
        <f t="shared" si="22"/>
        <v>0.68083346799545286</v>
      </c>
      <c r="DS34" s="61">
        <f t="shared" si="23"/>
        <v>0.204905563707106</v>
      </c>
      <c r="DT34" s="61">
        <f t="shared" si="24"/>
        <v>-1.487453363868938</v>
      </c>
      <c r="DU34" s="61">
        <f t="shared" si="25"/>
        <v>-2.250291449143734</v>
      </c>
      <c r="DV34" s="61">
        <f t="shared" si="26"/>
        <v>-2.9985600302955673</v>
      </c>
      <c r="DW34" s="61">
        <f t="shared" si="27"/>
        <v>0.2822582413837087</v>
      </c>
      <c r="DX34" s="61">
        <f t="shared" si="28"/>
        <v>-0.84445821625378636</v>
      </c>
      <c r="DY34" s="61">
        <f t="shared" si="29"/>
        <v>-0.9308370145827195</v>
      </c>
      <c r="DZ34" s="61">
        <f t="shared" si="30"/>
        <v>-1.5922138424730994</v>
      </c>
      <c r="EA34" s="61">
        <f t="shared" si="31"/>
        <v>-0.66473713837010173</v>
      </c>
      <c r="EB34" s="61">
        <f t="shared" si="32"/>
        <v>0.91599398926832265</v>
      </c>
      <c r="EC34" s="61"/>
      <c r="ED34" s="79">
        <f>+'Infla Interanual PondENGHO'!CI35</f>
        <v>9.1599398926831554E-3</v>
      </c>
      <c r="EE34" s="53">
        <f t="shared" si="78"/>
        <v>0.91599398926831554</v>
      </c>
    </row>
    <row r="35" spans="1:135" x14ac:dyDescent="0.2">
      <c r="A35" s="59">
        <f>+'Indice PondENGHO'!A34</f>
        <v>43678</v>
      </c>
      <c r="B35" s="53">
        <f>+'Indice PondENGHO'!B34</f>
        <v>8</v>
      </c>
      <c r="C35" s="53">
        <f>+'Indice PondENGHO'!C34</f>
        <v>2019</v>
      </c>
      <c r="D35" s="60">
        <f>+'Indice PondENGHO'!BL34</f>
        <v>240.83682250976563</v>
      </c>
      <c r="E35" s="60">
        <f>+'Indice PondENGHO'!BM34</f>
        <v>240.93124389648438</v>
      </c>
      <c r="F35" s="60">
        <f>+'Indice PondENGHO'!BN34</f>
        <v>240.9910888671875</v>
      </c>
      <c r="G35" s="60">
        <f>+'Indice PondENGHO'!BO34</f>
        <v>240.77655029296875</v>
      </c>
      <c r="H35" s="60">
        <f>+'Indice PondENGHO'!BP34</f>
        <v>240.19607543945313</v>
      </c>
      <c r="I35" s="60">
        <f>+'Indice PondENGHO'!CD34</f>
        <v>240.6583251953125</v>
      </c>
      <c r="K35" s="61">
        <f t="shared" si="33"/>
        <v>6.7118882317885662</v>
      </c>
      <c r="L35" s="61">
        <f t="shared" si="34"/>
        <v>8.4854731892876618</v>
      </c>
      <c r="M35" s="61">
        <f t="shared" si="35"/>
        <v>9.6584259293100647</v>
      </c>
      <c r="N35" s="61">
        <f t="shared" si="36"/>
        <v>12.154207647535671</v>
      </c>
      <c r="O35" s="61">
        <f t="shared" si="37"/>
        <v>17.512671588926835</v>
      </c>
      <c r="P35" s="61">
        <f t="shared" si="38"/>
        <v>54.5226665868488</v>
      </c>
      <c r="Q35" s="61">
        <f t="shared" si="39"/>
        <v>54.52272721260676</v>
      </c>
      <c r="S35" s="60">
        <f>+'Indice PondENGHO'!D34</f>
        <v>243.38589477539063</v>
      </c>
      <c r="T35" s="60">
        <f>+'Indice PondENGHO'!P34</f>
        <v>243.15919494628906</v>
      </c>
      <c r="U35" s="60">
        <f>+'Indice PondENGHO'!AB34</f>
        <v>242.86398315429688</v>
      </c>
      <c r="V35" s="60">
        <f>+'Indice PondENGHO'!AN34</f>
        <v>242.65191650390625</v>
      </c>
      <c r="W35" s="60">
        <f>+'Indice PondENGHO'!AZ34</f>
        <v>242.42572021484375</v>
      </c>
      <c r="Y35" s="61">
        <f t="shared" si="40"/>
        <v>20.035047431153156</v>
      </c>
      <c r="Z35" s="61">
        <f t="shared" si="41"/>
        <v>16.021406110186664</v>
      </c>
      <c r="AA35" s="61">
        <f t="shared" si="42"/>
        <v>14.649367445532558</v>
      </c>
      <c r="AB35" s="61">
        <f t="shared" si="43"/>
        <v>12.167298754197908</v>
      </c>
      <c r="AC35" s="61">
        <f t="shared" si="44"/>
        <v>9.0505229909514284</v>
      </c>
      <c r="AE35" s="60">
        <f>+'Indice PondENGHO'!D34</f>
        <v>243.38589477539063</v>
      </c>
      <c r="AF35" s="60">
        <f>+'Indice PondENGHO'!E34</f>
        <v>198.69334411621094</v>
      </c>
      <c r="AG35" s="60">
        <f>+'Indice PondENGHO'!F34</f>
        <v>195.65580749511719</v>
      </c>
      <c r="AH35" s="60">
        <f>+'Indice PondENGHO'!G34</f>
        <v>300.27255249023438</v>
      </c>
      <c r="AI35" s="60">
        <f>+'Indice PondENGHO'!H34</f>
        <v>234.24351501464844</v>
      </c>
      <c r="AJ35" s="60">
        <f>+'Indice PondENGHO'!I34</f>
        <v>261.0052490234375</v>
      </c>
      <c r="AK35" s="60">
        <f>+'Indice PondENGHO'!J34</f>
        <v>254.21316528320313</v>
      </c>
      <c r="AL35" s="60">
        <f>+'Indice PondENGHO'!K34</f>
        <v>272.54190063476563</v>
      </c>
      <c r="AM35" s="60">
        <f>+'Indice PondENGHO'!L34</f>
        <v>226.19197082519531</v>
      </c>
      <c r="AN35" s="60">
        <f>+'Indice PondENGHO'!M34</f>
        <v>224.45201110839844</v>
      </c>
      <c r="AO35" s="60">
        <f>+'Indice PondENGHO'!N34</f>
        <v>222.56477355957031</v>
      </c>
      <c r="AP35" s="60">
        <f>+'Indice PondENGHO'!O34</f>
        <v>236.00212097167969</v>
      </c>
      <c r="AQ35" s="60">
        <f t="shared" si="0"/>
        <v>240.83682250976563</v>
      </c>
      <c r="AR35" s="60"/>
      <c r="AS35" s="60">
        <f>+'Indice PondENGHO'!AZ34</f>
        <v>242.42572021484375</v>
      </c>
      <c r="AT35" s="60">
        <f>+'Indice PondENGHO'!BA34</f>
        <v>198.80960083007813</v>
      </c>
      <c r="AU35" s="60">
        <f>+'Indice PondENGHO'!BB34</f>
        <v>198.3426513671875</v>
      </c>
      <c r="AV35" s="60">
        <f>+'Indice PondENGHO'!BC34</f>
        <v>290.2269287109375</v>
      </c>
      <c r="AW35" s="60">
        <f>+'Indice PondENGHO'!BD34</f>
        <v>235.85986328125</v>
      </c>
      <c r="AX35" s="60">
        <f>+'Indice PondENGHO'!BE34</f>
        <v>258.22491455078125</v>
      </c>
      <c r="AY35" s="60">
        <f>+'Indice PondENGHO'!BF34</f>
        <v>253.73844909667969</v>
      </c>
      <c r="AZ35" s="60">
        <f>+'Indice PondENGHO'!BG34</f>
        <v>271.29318237304688</v>
      </c>
      <c r="BA35" s="60">
        <f>+'Indice PondENGHO'!BH34</f>
        <v>225.7471923828125</v>
      </c>
      <c r="BB35" s="60">
        <f>+'Indice PondENGHO'!BI34</f>
        <v>224.10333251953125</v>
      </c>
      <c r="BC35" s="60">
        <f>+'Indice PondENGHO'!BJ34</f>
        <v>220.41029357910156</v>
      </c>
      <c r="BD35" s="60">
        <f>+'Indice PondENGHO'!BK34</f>
        <v>233.90400695800781</v>
      </c>
      <c r="BE35" s="60">
        <f t="shared" si="1"/>
        <v>240.19607543945313</v>
      </c>
      <c r="BG35" s="61">
        <f t="shared" ref="BG35:BR35" si="97">+AE$1*(AE35-AE23)/$AQ23</f>
        <v>20.035047431153156</v>
      </c>
      <c r="BH35" s="61">
        <f t="shared" si="97"/>
        <v>0.79722373970302296</v>
      </c>
      <c r="BI35" s="61">
        <f t="shared" si="97"/>
        <v>3.2085793464884582</v>
      </c>
      <c r="BJ35" s="61">
        <f t="shared" si="97"/>
        <v>9.5352979107290228</v>
      </c>
      <c r="BK35" s="61">
        <f t="shared" si="97"/>
        <v>2.3577880469706867</v>
      </c>
      <c r="BL35" s="61">
        <f t="shared" si="97"/>
        <v>2.8278616775310215</v>
      </c>
      <c r="BM35" s="61">
        <f t="shared" si="97"/>
        <v>6.1479175702616127</v>
      </c>
      <c r="BN35" s="61">
        <f t="shared" si="97"/>
        <v>2.8801202418036085</v>
      </c>
      <c r="BO35" s="61">
        <f t="shared" si="97"/>
        <v>3.6472448366099974</v>
      </c>
      <c r="BP35" s="61">
        <f t="shared" si="97"/>
        <v>0.71911977603062949</v>
      </c>
      <c r="BQ35" s="61">
        <f t="shared" si="97"/>
        <v>2.1293995503920002</v>
      </c>
      <c r="BR35" s="61">
        <f t="shared" si="97"/>
        <v>2.0812149033817606</v>
      </c>
      <c r="BS35" s="61">
        <f t="shared" si="46"/>
        <v>56.366815031054983</v>
      </c>
      <c r="BT35" s="53">
        <f t="shared" si="47"/>
        <v>55.132565835707801</v>
      </c>
      <c r="BV35" s="61">
        <f t="shared" si="7"/>
        <v>9.0505229909514284</v>
      </c>
      <c r="BW35" s="61">
        <f t="shared" si="8"/>
        <v>0.66518342507765282</v>
      </c>
      <c r="BX35" s="61">
        <f t="shared" si="9"/>
        <v>2.4435351181321834</v>
      </c>
      <c r="BY35" s="61">
        <f t="shared" si="10"/>
        <v>9.1738288809190767</v>
      </c>
      <c r="BZ35" s="61">
        <f t="shared" si="11"/>
        <v>3.98344298608253</v>
      </c>
      <c r="CA35" s="61">
        <f t="shared" si="12"/>
        <v>5.1954685975280173</v>
      </c>
      <c r="CB35" s="61">
        <f t="shared" si="13"/>
        <v>9.2962181871665717</v>
      </c>
      <c r="CC35" s="61">
        <f t="shared" si="14"/>
        <v>2.5738520632996931</v>
      </c>
      <c r="CD35" s="61">
        <f t="shared" si="15"/>
        <v>4.5727233291108371</v>
      </c>
      <c r="CE35" s="61">
        <f t="shared" si="16"/>
        <v>1.6623834722582116</v>
      </c>
      <c r="CF35" s="61">
        <f t="shared" si="17"/>
        <v>3.7892605721889714</v>
      </c>
      <c r="CG35" s="61">
        <f t="shared" si="18"/>
        <v>2.7251529172028799</v>
      </c>
      <c r="CH35" s="61">
        <f t="shared" si="48"/>
        <v>55.131572539918054</v>
      </c>
      <c r="CI35" s="53">
        <f t="shared" si="49"/>
        <v>54.169961484663112</v>
      </c>
      <c r="CK35" s="61">
        <f t="shared" si="50"/>
        <v>19.596345312592451</v>
      </c>
      <c r="CL35" s="61">
        <f t="shared" si="51"/>
        <v>0.77976714296790473</v>
      </c>
      <c r="CM35" s="61">
        <f t="shared" si="52"/>
        <v>3.1383219357330496</v>
      </c>
      <c r="CN35" s="61">
        <f t="shared" si="53"/>
        <v>9.3265060219691378</v>
      </c>
      <c r="CO35" s="61">
        <f t="shared" si="54"/>
        <v>2.3061601875968782</v>
      </c>
      <c r="CP35" s="61">
        <f t="shared" si="55"/>
        <v>2.7659407405732948</v>
      </c>
      <c r="CQ35" s="61">
        <f t="shared" si="56"/>
        <v>6.0132982501887016</v>
      </c>
      <c r="CR35" s="61">
        <f t="shared" si="57"/>
        <v>2.8170550129275269</v>
      </c>
      <c r="CS35" s="61">
        <f t="shared" si="58"/>
        <v>3.5673820839896848</v>
      </c>
      <c r="CT35" s="61">
        <f t="shared" si="59"/>
        <v>0.70337340106807311</v>
      </c>
      <c r="CU35" s="61">
        <f t="shared" si="60"/>
        <v>2.0827726533392577</v>
      </c>
      <c r="CV35" s="61">
        <f t="shared" si="61"/>
        <v>2.0356430927618372</v>
      </c>
      <c r="CW35" s="61">
        <f t="shared" si="62"/>
        <v>55.132565835707794</v>
      </c>
      <c r="CX35" s="61"/>
      <c r="CY35" s="61"/>
      <c r="CZ35" s="61">
        <f t="shared" si="63"/>
        <v>8.8926627565524115</v>
      </c>
      <c r="DA35" s="61">
        <f t="shared" si="64"/>
        <v>0.6535812213700789</v>
      </c>
      <c r="DB35" s="61">
        <f t="shared" si="65"/>
        <v>2.4009147052680615</v>
      </c>
      <c r="DC35" s="61">
        <f t="shared" si="66"/>
        <v>9.0138179313942555</v>
      </c>
      <c r="DD35" s="61">
        <f t="shared" si="67"/>
        <v>3.9139633279316359</v>
      </c>
      <c r="DE35" s="61">
        <f t="shared" si="68"/>
        <v>5.1048486530851944</v>
      </c>
      <c r="DF35" s="61">
        <f t="shared" si="69"/>
        <v>9.1340725096717215</v>
      </c>
      <c r="DG35" s="61">
        <f t="shared" si="70"/>
        <v>2.5289586477007155</v>
      </c>
      <c r="DH35" s="61">
        <f t="shared" si="71"/>
        <v>4.4929653772999876</v>
      </c>
      <c r="DI35" s="61">
        <f t="shared" si="72"/>
        <v>1.6333879937809896</v>
      </c>
      <c r="DJ35" s="61">
        <f t="shared" si="73"/>
        <v>3.7231678654224396</v>
      </c>
      <c r="DK35" s="61">
        <f t="shared" si="74"/>
        <v>2.6776204951856202</v>
      </c>
      <c r="DL35" s="61">
        <f t="shared" si="75"/>
        <v>54.169961484663119</v>
      </c>
      <c r="DM35" s="61">
        <f t="shared" si="76"/>
        <v>54.169961484663112</v>
      </c>
      <c r="DN35" s="61"/>
      <c r="DO35" s="59">
        <f t="shared" si="2"/>
        <v>43678</v>
      </c>
      <c r="DP35" s="61">
        <f t="shared" si="77"/>
        <v>10.703682556040039</v>
      </c>
      <c r="DQ35" s="61">
        <f t="shared" si="21"/>
        <v>0.12618592159782582</v>
      </c>
      <c r="DR35" s="61">
        <f t="shared" si="22"/>
        <v>0.73740723046498813</v>
      </c>
      <c r="DS35" s="61">
        <f t="shared" si="23"/>
        <v>0.31268809057488234</v>
      </c>
      <c r="DT35" s="61">
        <f t="shared" si="24"/>
        <v>-1.6078031403347577</v>
      </c>
      <c r="DU35" s="61">
        <f t="shared" si="25"/>
        <v>-2.3389079125118997</v>
      </c>
      <c r="DV35" s="61">
        <f t="shared" si="26"/>
        <v>-3.1207742594830199</v>
      </c>
      <c r="DW35" s="61">
        <f t="shared" si="27"/>
        <v>0.28809636522681137</v>
      </c>
      <c r="DX35" s="61">
        <f t="shared" si="28"/>
        <v>-0.92558329331030276</v>
      </c>
      <c r="DY35" s="61">
        <f t="shared" si="29"/>
        <v>-0.93001459271291653</v>
      </c>
      <c r="DZ35" s="61">
        <f t="shared" si="30"/>
        <v>-1.640395212083182</v>
      </c>
      <c r="EA35" s="61">
        <f t="shared" si="31"/>
        <v>-0.64197740242378298</v>
      </c>
      <c r="EB35" s="61">
        <f t="shared" si="32"/>
        <v>0.9626043510446749</v>
      </c>
      <c r="EC35" s="61"/>
      <c r="ED35" s="79">
        <f>+'Infla Interanual PondENGHO'!CI36</f>
        <v>9.6260435104469355E-3</v>
      </c>
      <c r="EE35" s="53">
        <f t="shared" si="78"/>
        <v>0.96260435104469355</v>
      </c>
    </row>
    <row r="36" spans="1:135" x14ac:dyDescent="0.2">
      <c r="A36" s="59">
        <f>+'Indice PondENGHO'!A35</f>
        <v>43709</v>
      </c>
      <c r="B36" s="53">
        <f>+'Indice PondENGHO'!B35</f>
        <v>9</v>
      </c>
      <c r="C36" s="53">
        <f>+'Indice PondENGHO'!C35</f>
        <v>2019</v>
      </c>
      <c r="D36" s="60">
        <f>+'Indice PondENGHO'!BL35</f>
        <v>253.40168762207031</v>
      </c>
      <c r="E36" s="60">
        <f>+'Indice PondENGHO'!BM35</f>
        <v>253.45368957519531</v>
      </c>
      <c r="F36" s="60">
        <f>+'Indice PondENGHO'!BN35</f>
        <v>253.69621276855469</v>
      </c>
      <c r="G36" s="60">
        <f>+'Indice PondENGHO'!BO35</f>
        <v>253.54476928710938</v>
      </c>
      <c r="H36" s="60">
        <f>+'Indice PondENGHO'!BP35</f>
        <v>252.99739074707031</v>
      </c>
      <c r="I36" s="60">
        <f>+'Indice PondENGHO'!CD35</f>
        <v>253.36308288574219</v>
      </c>
      <c r="K36" s="61">
        <f t="shared" si="33"/>
        <v>6.6010697490093353</v>
      </c>
      <c r="L36" s="61">
        <f t="shared" si="34"/>
        <v>8.3394839859941747</v>
      </c>
      <c r="M36" s="61">
        <f t="shared" si="35"/>
        <v>9.5167847427862107</v>
      </c>
      <c r="N36" s="61">
        <f t="shared" si="36"/>
        <v>11.956081452628188</v>
      </c>
      <c r="O36" s="61">
        <f t="shared" si="37"/>
        <v>17.249171042698052</v>
      </c>
      <c r="P36" s="61">
        <f t="shared" si="38"/>
        <v>53.662590973115961</v>
      </c>
      <c r="Q36" s="61">
        <f t="shared" si="39"/>
        <v>53.662646862767801</v>
      </c>
      <c r="S36" s="60">
        <f>+'Indice PondENGHO'!D35</f>
        <v>255.55094909667969</v>
      </c>
      <c r="T36" s="60">
        <f>+'Indice PondENGHO'!P35</f>
        <v>255.25648498535156</v>
      </c>
      <c r="U36" s="60">
        <f>+'Indice PondENGHO'!AB35</f>
        <v>254.93719482421875</v>
      </c>
      <c r="V36" s="60">
        <f>+'Indice PondENGHO'!AN35</f>
        <v>254.67240905761719</v>
      </c>
      <c r="W36" s="60">
        <f>+'Indice PondENGHO'!AZ35</f>
        <v>254.36216735839844</v>
      </c>
      <c r="Y36" s="61">
        <f t="shared" si="40"/>
        <v>19.492189143762964</v>
      </c>
      <c r="Z36" s="61">
        <f t="shared" si="41"/>
        <v>15.568471508951722</v>
      </c>
      <c r="AA36" s="61">
        <f t="shared" si="42"/>
        <v>14.237899616399345</v>
      </c>
      <c r="AB36" s="61">
        <f t="shared" si="43"/>
        <v>11.804708149312662</v>
      </c>
      <c r="AC36" s="61">
        <f t="shared" si="44"/>
        <v>8.777891026519244</v>
      </c>
      <c r="AE36" s="60">
        <f>+'Indice PondENGHO'!D35</f>
        <v>255.55094909667969</v>
      </c>
      <c r="AF36" s="60">
        <f>+'Indice PondENGHO'!E35</f>
        <v>206.41940307617188</v>
      </c>
      <c r="AG36" s="60">
        <f>+'Indice PondENGHO'!F35</f>
        <v>207.19990539550781</v>
      </c>
      <c r="AH36" s="60">
        <f>+'Indice PondENGHO'!G35</f>
        <v>306.56375122070313</v>
      </c>
      <c r="AI36" s="60">
        <f>+'Indice PondENGHO'!H35</f>
        <v>249.96083068847656</v>
      </c>
      <c r="AJ36" s="60">
        <f>+'Indice PondENGHO'!I35</f>
        <v>283.31488037109375</v>
      </c>
      <c r="AK36" s="60">
        <f>+'Indice PondENGHO'!J35</f>
        <v>266.33358764648438</v>
      </c>
      <c r="AL36" s="60">
        <f>+'Indice PondENGHO'!K35</f>
        <v>291.37234497070313</v>
      </c>
      <c r="AM36" s="60">
        <f>+'Indice PondENGHO'!L35</f>
        <v>241.67062377929688</v>
      </c>
      <c r="AN36" s="60">
        <f>+'Indice PondENGHO'!M35</f>
        <v>229.60258483886719</v>
      </c>
      <c r="AO36" s="60">
        <f>+'Indice PondENGHO'!N35</f>
        <v>234.65751647949219</v>
      </c>
      <c r="AP36" s="60">
        <f>+'Indice PondENGHO'!O35</f>
        <v>255.29975891113281</v>
      </c>
      <c r="AQ36" s="60">
        <f t="shared" si="0"/>
        <v>253.40168762207031</v>
      </c>
      <c r="AR36" s="60"/>
      <c r="AS36" s="60">
        <f>+'Indice PondENGHO'!AZ35</f>
        <v>254.36216735839844</v>
      </c>
      <c r="AT36" s="60">
        <f>+'Indice PondENGHO'!BA35</f>
        <v>206.61250305175781</v>
      </c>
      <c r="AU36" s="60">
        <f>+'Indice PondENGHO'!BB35</f>
        <v>209.87367248535156</v>
      </c>
      <c r="AV36" s="60">
        <f>+'Indice PondENGHO'!BC35</f>
        <v>295.8646240234375</v>
      </c>
      <c r="AW36" s="60">
        <f>+'Indice PondENGHO'!BD35</f>
        <v>251.50016784667969</v>
      </c>
      <c r="AX36" s="60">
        <f>+'Indice PondENGHO'!BE35</f>
        <v>279.08798217773438</v>
      </c>
      <c r="AY36" s="60">
        <f>+'Indice PondENGHO'!BF35</f>
        <v>265.64892578125</v>
      </c>
      <c r="AZ36" s="60">
        <f>+'Indice PondENGHO'!BG35</f>
        <v>289.52365112304688</v>
      </c>
      <c r="BA36" s="60">
        <f>+'Indice PondENGHO'!BH35</f>
        <v>240.82984924316406</v>
      </c>
      <c r="BB36" s="60">
        <f>+'Indice PondENGHO'!BI35</f>
        <v>229.27984619140625</v>
      </c>
      <c r="BC36" s="60">
        <f>+'Indice PondENGHO'!BJ35</f>
        <v>231.88986206054688</v>
      </c>
      <c r="BD36" s="60">
        <f>+'Indice PondENGHO'!BK35</f>
        <v>252.84213256835938</v>
      </c>
      <c r="BE36" s="60">
        <f t="shared" si="1"/>
        <v>252.99739074707031</v>
      </c>
      <c r="BG36" s="61">
        <f t="shared" ref="BG36:BR36" si="98">+AE$1*(AE36-AE24)/$AQ24</f>
        <v>19.492189143762964</v>
      </c>
      <c r="BH36" s="61">
        <f t="shared" si="98"/>
        <v>0.80429708629814556</v>
      </c>
      <c r="BI36" s="61">
        <f t="shared" si="98"/>
        <v>3.2422409648854744</v>
      </c>
      <c r="BJ36" s="61">
        <f t="shared" si="98"/>
        <v>9.0826052836399231</v>
      </c>
      <c r="BK36" s="61">
        <f t="shared" si="98"/>
        <v>2.2938053085479377</v>
      </c>
      <c r="BL36" s="61">
        <f t="shared" si="98"/>
        <v>3.0566980083771833</v>
      </c>
      <c r="BM36" s="61">
        <f t="shared" si="98"/>
        <v>5.5411215098178825</v>
      </c>
      <c r="BN36" s="61">
        <f t="shared" si="98"/>
        <v>3.1672106555565307</v>
      </c>
      <c r="BO36" s="61">
        <f t="shared" si="98"/>
        <v>3.7521608715090982</v>
      </c>
      <c r="BP36" s="61">
        <f t="shared" si="98"/>
        <v>0.68945320227514773</v>
      </c>
      <c r="BQ36" s="61">
        <f t="shared" si="98"/>
        <v>2.0991134711695842</v>
      </c>
      <c r="BR36" s="61">
        <f t="shared" si="98"/>
        <v>2.1386314966831375</v>
      </c>
      <c r="BS36" s="61">
        <f t="shared" si="46"/>
        <v>55.359527002523016</v>
      </c>
      <c r="BT36" s="53">
        <f t="shared" si="47"/>
        <v>54.246175548775689</v>
      </c>
      <c r="BV36" s="61">
        <f t="shared" si="7"/>
        <v>8.777891026519244</v>
      </c>
      <c r="BW36" s="61">
        <f t="shared" si="8"/>
        <v>0.67270061121717828</v>
      </c>
      <c r="BX36" s="61">
        <f t="shared" si="9"/>
        <v>2.4489231339609878</v>
      </c>
      <c r="BY36" s="61">
        <f t="shared" si="10"/>
        <v>8.7863038392114206</v>
      </c>
      <c r="BZ36" s="61">
        <f t="shared" si="11"/>
        <v>3.8688730229043338</v>
      </c>
      <c r="CA36" s="61">
        <f t="shared" si="12"/>
        <v>5.584085995383882</v>
      </c>
      <c r="CB36" s="61">
        <f t="shared" si="13"/>
        <v>8.2997885707966557</v>
      </c>
      <c r="CC36" s="61">
        <f t="shared" si="14"/>
        <v>2.8359342016700801</v>
      </c>
      <c r="CD36" s="61">
        <f t="shared" si="15"/>
        <v>4.6966840769714704</v>
      </c>
      <c r="CE36" s="61">
        <f t="shared" si="16"/>
        <v>1.582458717197559</v>
      </c>
      <c r="CF36" s="61">
        <f t="shared" si="17"/>
        <v>3.7237430601036703</v>
      </c>
      <c r="CG36" s="61">
        <f t="shared" si="18"/>
        <v>2.7990265782737396</v>
      </c>
      <c r="CH36" s="61">
        <f t="shared" si="48"/>
        <v>54.076412834210231</v>
      </c>
      <c r="CI36" s="53">
        <f t="shared" si="49"/>
        <v>53.338757078783146</v>
      </c>
      <c r="CK36" s="61">
        <f t="shared" si="50"/>
        <v>19.10017609208105</v>
      </c>
      <c r="CL36" s="61">
        <f t="shared" si="51"/>
        <v>0.78812163504774069</v>
      </c>
      <c r="CM36" s="61">
        <f t="shared" si="52"/>
        <v>3.1770353194057024</v>
      </c>
      <c r="CN36" s="61">
        <f t="shared" si="53"/>
        <v>8.899942382710643</v>
      </c>
      <c r="CO36" s="61">
        <f t="shared" si="54"/>
        <v>2.2476739267756769</v>
      </c>
      <c r="CP36" s="61">
        <f t="shared" si="55"/>
        <v>2.9952238709421182</v>
      </c>
      <c r="CQ36" s="61">
        <f t="shared" si="56"/>
        <v>5.4296824130195089</v>
      </c>
      <c r="CR36" s="61">
        <f t="shared" si="57"/>
        <v>3.1035139663213216</v>
      </c>
      <c r="CS36" s="61">
        <f t="shared" si="58"/>
        <v>3.676700079353159</v>
      </c>
      <c r="CT36" s="61">
        <f t="shared" si="59"/>
        <v>0.67558740958134811</v>
      </c>
      <c r="CU36" s="61">
        <f t="shared" si="60"/>
        <v>2.0568975932304401</v>
      </c>
      <c r="CV36" s="61">
        <f t="shared" si="61"/>
        <v>2.0956208603069726</v>
      </c>
      <c r="CW36" s="61">
        <f t="shared" si="62"/>
        <v>54.246175548775682</v>
      </c>
      <c r="CX36" s="61"/>
      <c r="CY36" s="61"/>
      <c r="CZ36" s="61">
        <f t="shared" si="63"/>
        <v>8.6581519111294121</v>
      </c>
      <c r="DA36" s="61">
        <f t="shared" si="64"/>
        <v>0.66352430954448771</v>
      </c>
      <c r="DB36" s="61">
        <f t="shared" si="65"/>
        <v>2.4155174003021522</v>
      </c>
      <c r="DC36" s="61">
        <f t="shared" si="66"/>
        <v>8.6664499647357598</v>
      </c>
      <c r="DD36" s="61">
        <f t="shared" si="67"/>
        <v>3.8160977683564483</v>
      </c>
      <c r="DE36" s="61">
        <f t="shared" si="68"/>
        <v>5.5079135394570562</v>
      </c>
      <c r="DF36" s="61">
        <f t="shared" si="69"/>
        <v>8.1865712457709297</v>
      </c>
      <c r="DG36" s="61">
        <f t="shared" si="70"/>
        <v>2.7972492542737353</v>
      </c>
      <c r="DH36" s="61">
        <f t="shared" si="71"/>
        <v>4.6326166608981731</v>
      </c>
      <c r="DI36" s="61">
        <f t="shared" si="72"/>
        <v>1.5608724151614879</v>
      </c>
      <c r="DJ36" s="61">
        <f t="shared" si="73"/>
        <v>3.6729475217894239</v>
      </c>
      <c r="DK36" s="61">
        <f t="shared" si="74"/>
        <v>2.7608450873640686</v>
      </c>
      <c r="DL36" s="61">
        <f t="shared" si="75"/>
        <v>53.338757078783139</v>
      </c>
      <c r="DM36" s="61">
        <f t="shared" si="76"/>
        <v>53.338757078783146</v>
      </c>
      <c r="DN36" s="61"/>
      <c r="DO36" s="59">
        <f t="shared" si="2"/>
        <v>43709</v>
      </c>
      <c r="DP36" s="61">
        <f t="shared" si="77"/>
        <v>10.442024180951638</v>
      </c>
      <c r="DQ36" s="61">
        <f t="shared" si="21"/>
        <v>0.12459732550325298</v>
      </c>
      <c r="DR36" s="61">
        <f t="shared" si="22"/>
        <v>0.76151791910355016</v>
      </c>
      <c r="DS36" s="61">
        <f t="shared" si="23"/>
        <v>0.23349241797488318</v>
      </c>
      <c r="DT36" s="61">
        <f t="shared" si="24"/>
        <v>-1.5684238415807714</v>
      </c>
      <c r="DU36" s="61">
        <f t="shared" si="25"/>
        <v>-2.512689668514938</v>
      </c>
      <c r="DV36" s="61">
        <f t="shared" si="26"/>
        <v>-2.7568888327514207</v>
      </c>
      <c r="DW36" s="61">
        <f t="shared" si="27"/>
        <v>0.30626471204758632</v>
      </c>
      <c r="DX36" s="61">
        <f t="shared" si="28"/>
        <v>-0.95591658154501413</v>
      </c>
      <c r="DY36" s="61">
        <f t="shared" si="29"/>
        <v>-0.88528500558013978</v>
      </c>
      <c r="DZ36" s="61">
        <f t="shared" si="30"/>
        <v>-1.6160499285589838</v>
      </c>
      <c r="EA36" s="61">
        <f t="shared" si="31"/>
        <v>-0.66522422705709605</v>
      </c>
      <c r="EB36" s="61">
        <f t="shared" si="32"/>
        <v>0.9074184699925425</v>
      </c>
      <c r="EC36" s="61"/>
      <c r="ED36" s="79">
        <f>+'Infla Interanual PondENGHO'!CI37</f>
        <v>9.0741846999253806E-3</v>
      </c>
      <c r="EE36" s="53">
        <f t="shared" si="78"/>
        <v>0.90741846999253806</v>
      </c>
    </row>
    <row r="37" spans="1:135" x14ac:dyDescent="0.2">
      <c r="A37" s="59">
        <f>+'Indice PondENGHO'!A36</f>
        <v>43739</v>
      </c>
      <c r="B37" s="53">
        <f>+'Indice PondENGHO'!B36</f>
        <v>10</v>
      </c>
      <c r="C37" s="53">
        <f>+'Indice PondENGHO'!C36</f>
        <v>2019</v>
      </c>
      <c r="D37" s="60">
        <f>+'Indice PondENGHO'!BL36</f>
        <v>260.34283447265625</v>
      </c>
      <c r="E37" s="60">
        <f>+'Indice PondENGHO'!BM36</f>
        <v>260.73284912109375</v>
      </c>
      <c r="F37" s="60">
        <f>+'Indice PondENGHO'!BN36</f>
        <v>261.13690185546875</v>
      </c>
      <c r="G37" s="60">
        <f>+'Indice PondENGHO'!BO36</f>
        <v>261.26480102539063</v>
      </c>
      <c r="H37" s="60">
        <f>+'Indice PondENGHO'!BP36</f>
        <v>261.09478759765625</v>
      </c>
      <c r="I37" s="60">
        <f>+'Indice PondENGHO'!CD36</f>
        <v>260.9920654296875</v>
      </c>
      <c r="K37" s="61">
        <f t="shared" si="33"/>
        <v>6.1743533363979957</v>
      </c>
      <c r="L37" s="61">
        <f t="shared" si="34"/>
        <v>7.8222805691308892</v>
      </c>
      <c r="M37" s="61">
        <f t="shared" si="35"/>
        <v>8.9409040196777347</v>
      </c>
      <c r="N37" s="61">
        <f t="shared" si="36"/>
        <v>11.264357414786458</v>
      </c>
      <c r="O37" s="61">
        <f t="shared" si="37"/>
        <v>16.350787029176292</v>
      </c>
      <c r="P37" s="61">
        <f t="shared" si="38"/>
        <v>50.552682369169375</v>
      </c>
      <c r="Q37" s="61">
        <f t="shared" si="39"/>
        <v>50.552681849937017</v>
      </c>
      <c r="S37" s="60">
        <f>+'Indice PondENGHO'!D36</f>
        <v>260.00662231445313</v>
      </c>
      <c r="T37" s="60">
        <f>+'Indice PondENGHO'!P36</f>
        <v>259.76837158203125</v>
      </c>
      <c r="U37" s="60">
        <f>+'Indice PondENGHO'!AB36</f>
        <v>259.519287109375</v>
      </c>
      <c r="V37" s="60">
        <f>+'Indice PondENGHO'!AN36</f>
        <v>259.29458618164063</v>
      </c>
      <c r="W37" s="60">
        <f>+'Indice PondENGHO'!AZ36</f>
        <v>258.97467041015625</v>
      </c>
      <c r="Y37" s="61">
        <f t="shared" si="40"/>
        <v>17.744494333452902</v>
      </c>
      <c r="Z37" s="61">
        <f t="shared" si="41"/>
        <v>14.176597840451555</v>
      </c>
      <c r="AA37" s="61">
        <f t="shared" si="42"/>
        <v>12.974095497431254</v>
      </c>
      <c r="AB37" s="61">
        <f t="shared" si="43"/>
        <v>10.761946883627022</v>
      </c>
      <c r="AC37" s="61">
        <f t="shared" si="44"/>
        <v>8.0106293088331757</v>
      </c>
      <c r="AE37" s="60">
        <f>+'Indice PondENGHO'!D36</f>
        <v>260.00662231445313</v>
      </c>
      <c r="AF37" s="60">
        <f>+'Indice PondENGHO'!E36</f>
        <v>218.86048889160156</v>
      </c>
      <c r="AG37" s="60">
        <f>+'Indice PondENGHO'!F36</f>
        <v>214.92010498046875</v>
      </c>
      <c r="AH37" s="60">
        <f>+'Indice PondENGHO'!G36</f>
        <v>311.79135131835938</v>
      </c>
      <c r="AI37" s="60">
        <f>+'Indice PondENGHO'!H36</f>
        <v>269.33914184570313</v>
      </c>
      <c r="AJ37" s="60">
        <f>+'Indice PondENGHO'!I36</f>
        <v>296.71469116210938</v>
      </c>
      <c r="AK37" s="60">
        <f>+'Indice PondENGHO'!J36</f>
        <v>275.84799194335938</v>
      </c>
      <c r="AL37" s="60">
        <f>+'Indice PondENGHO'!K36</f>
        <v>292.96255493164063</v>
      </c>
      <c r="AM37" s="60">
        <f>+'Indice PondENGHO'!L36</f>
        <v>246.74559020996094</v>
      </c>
      <c r="AN37" s="60">
        <f>+'Indice PondENGHO'!M36</f>
        <v>235.19558715820313</v>
      </c>
      <c r="AO37" s="60">
        <f>+'Indice PondENGHO'!N36</f>
        <v>240.69677734375</v>
      </c>
      <c r="AP37" s="60">
        <f>+'Indice PondENGHO'!O36</f>
        <v>265.11553955078125</v>
      </c>
      <c r="AQ37" s="60">
        <f t="shared" si="0"/>
        <v>260.34283447265625</v>
      </c>
      <c r="AR37" s="60"/>
      <c r="AS37" s="60">
        <f>+'Indice PondENGHO'!AZ36</f>
        <v>258.97467041015625</v>
      </c>
      <c r="AT37" s="60">
        <f>+'Indice PondENGHO'!BA36</f>
        <v>219.30459594726563</v>
      </c>
      <c r="AU37" s="60">
        <f>+'Indice PondENGHO'!BB36</f>
        <v>217.33755493164063</v>
      </c>
      <c r="AV37" s="60">
        <f>+'Indice PondENGHO'!BC36</f>
        <v>301.54434204101563</v>
      </c>
      <c r="AW37" s="60">
        <f>+'Indice PondENGHO'!BD36</f>
        <v>271.27752685546875</v>
      </c>
      <c r="AX37" s="60">
        <f>+'Indice PondENGHO'!BE36</f>
        <v>291.89202880859375</v>
      </c>
      <c r="AY37" s="60">
        <f>+'Indice PondENGHO'!BF36</f>
        <v>274.84127807617188</v>
      </c>
      <c r="AZ37" s="60">
        <f>+'Indice PondENGHO'!BG36</f>
        <v>290.34841918945313</v>
      </c>
      <c r="BA37" s="60">
        <f>+'Indice PondENGHO'!BH36</f>
        <v>245.52122497558594</v>
      </c>
      <c r="BB37" s="60">
        <f>+'Indice PondENGHO'!BI36</f>
        <v>233.21417236328125</v>
      </c>
      <c r="BC37" s="60">
        <f>+'Indice PondENGHO'!BJ36</f>
        <v>237.95899963378906</v>
      </c>
      <c r="BD37" s="60">
        <f>+'Indice PondENGHO'!BK36</f>
        <v>262.32302856445313</v>
      </c>
      <c r="BE37" s="60">
        <f t="shared" si="1"/>
        <v>261.09478759765625</v>
      </c>
      <c r="BG37" s="61">
        <f t="shared" ref="BG37:BR37" si="99">+AE$1*(AE37-AE25)/$AQ25</f>
        <v>17.744494333452902</v>
      </c>
      <c r="BH37" s="61">
        <f t="shared" si="99"/>
        <v>0.88520765779906296</v>
      </c>
      <c r="BI37" s="61">
        <f t="shared" si="99"/>
        <v>3.1872589898534089</v>
      </c>
      <c r="BJ37" s="61">
        <f t="shared" si="99"/>
        <v>7.6711945057042348</v>
      </c>
      <c r="BK37" s="61">
        <f t="shared" si="99"/>
        <v>2.481237736825014</v>
      </c>
      <c r="BL37" s="61">
        <f t="shared" si="99"/>
        <v>3.0224950782972013</v>
      </c>
      <c r="BM37" s="61">
        <f t="shared" si="99"/>
        <v>5.0180039715033828</v>
      </c>
      <c r="BN37" s="61">
        <f t="shared" si="99"/>
        <v>3.0135471114178687</v>
      </c>
      <c r="BO37" s="61">
        <f t="shared" si="99"/>
        <v>3.5691686877743263</v>
      </c>
      <c r="BP37" s="61">
        <f t="shared" si="99"/>
        <v>0.66693217416891037</v>
      </c>
      <c r="BQ37" s="61">
        <f t="shared" si="99"/>
        <v>2.0248483132850486</v>
      </c>
      <c r="BR37" s="61">
        <f t="shared" si="99"/>
        <v>2.0367226698671832</v>
      </c>
      <c r="BS37" s="61">
        <f t="shared" si="46"/>
        <v>51.321111229948556</v>
      </c>
      <c r="BT37" s="53">
        <f t="shared" si="47"/>
        <v>50.746619431896335</v>
      </c>
      <c r="BV37" s="61">
        <f t="shared" si="7"/>
        <v>8.0106293088331757</v>
      </c>
      <c r="BW37" s="61">
        <f t="shared" si="8"/>
        <v>0.74148607128935173</v>
      </c>
      <c r="BX37" s="61">
        <f t="shared" si="9"/>
        <v>2.3955110392783943</v>
      </c>
      <c r="BY37" s="61">
        <f t="shared" si="10"/>
        <v>7.3759951722132673</v>
      </c>
      <c r="BZ37" s="61">
        <f t="shared" si="11"/>
        <v>4.2343307813902173</v>
      </c>
      <c r="CA37" s="61">
        <f t="shared" si="12"/>
        <v>5.4835801301098659</v>
      </c>
      <c r="CB37" s="61">
        <f t="shared" si="13"/>
        <v>7.5035417563703515</v>
      </c>
      <c r="CC37" s="61">
        <f t="shared" si="14"/>
        <v>2.6903020899005448</v>
      </c>
      <c r="CD37" s="61">
        <f t="shared" si="15"/>
        <v>4.4757512915651372</v>
      </c>
      <c r="CE37" s="61">
        <f t="shared" si="16"/>
        <v>1.4953562534781633</v>
      </c>
      <c r="CF37" s="61">
        <f t="shared" si="17"/>
        <v>3.6041274931501937</v>
      </c>
      <c r="CG37" s="61">
        <f t="shared" si="18"/>
        <v>2.6513084418639123</v>
      </c>
      <c r="CH37" s="61">
        <f t="shared" si="48"/>
        <v>50.661919829442574</v>
      </c>
      <c r="CI37" s="53">
        <f t="shared" si="49"/>
        <v>50.585520612863633</v>
      </c>
      <c r="CK37" s="61">
        <f t="shared" si="50"/>
        <v>17.545861330175217</v>
      </c>
      <c r="CL37" s="61">
        <f t="shared" si="51"/>
        <v>0.87529858672108096</v>
      </c>
      <c r="CM37" s="61">
        <f t="shared" si="52"/>
        <v>3.1515806090846294</v>
      </c>
      <c r="CN37" s="61">
        <f t="shared" si="53"/>
        <v>7.5853226642890279</v>
      </c>
      <c r="CO37" s="61">
        <f t="shared" si="54"/>
        <v>2.4534626030708604</v>
      </c>
      <c r="CP37" s="61">
        <f t="shared" si="55"/>
        <v>2.9886610752812715</v>
      </c>
      <c r="CQ37" s="61">
        <f t="shared" si="56"/>
        <v>4.9618321144423474</v>
      </c>
      <c r="CR37" s="61">
        <f t="shared" si="57"/>
        <v>2.9798132725148783</v>
      </c>
      <c r="CS37" s="61">
        <f t="shared" si="58"/>
        <v>3.5292151854465237</v>
      </c>
      <c r="CT37" s="61">
        <f t="shared" si="59"/>
        <v>0.65946649280046821</v>
      </c>
      <c r="CU37" s="61">
        <f t="shared" si="60"/>
        <v>2.0021820318970627</v>
      </c>
      <c r="CV37" s="61">
        <f t="shared" si="61"/>
        <v>2.0139234661729555</v>
      </c>
      <c r="CW37" s="61">
        <f t="shared" si="62"/>
        <v>50.74661943189632</v>
      </c>
      <c r="CX37" s="61"/>
      <c r="CY37" s="61"/>
      <c r="CZ37" s="61">
        <f t="shared" si="63"/>
        <v>7.9985491151579353</v>
      </c>
      <c r="DA37" s="61">
        <f t="shared" si="64"/>
        <v>0.74036789505083933</v>
      </c>
      <c r="DB37" s="61">
        <f t="shared" si="65"/>
        <v>2.3918985593857411</v>
      </c>
      <c r="DC37" s="61">
        <f t="shared" si="66"/>
        <v>7.364872019862462</v>
      </c>
      <c r="DD37" s="61">
        <f t="shared" si="67"/>
        <v>4.2279453235251498</v>
      </c>
      <c r="DE37" s="61">
        <f t="shared" si="68"/>
        <v>5.4753107785456407</v>
      </c>
      <c r="DF37" s="61">
        <f t="shared" si="69"/>
        <v>7.4922262611486152</v>
      </c>
      <c r="DG37" s="61">
        <f t="shared" si="70"/>
        <v>2.6862450590434226</v>
      </c>
      <c r="DH37" s="61">
        <f t="shared" si="71"/>
        <v>4.4690017666077537</v>
      </c>
      <c r="DI37" s="61">
        <f t="shared" si="72"/>
        <v>1.4931012255073171</v>
      </c>
      <c r="DJ37" s="61">
        <f t="shared" si="73"/>
        <v>3.598692394799119</v>
      </c>
      <c r="DK37" s="61">
        <f t="shared" si="74"/>
        <v>2.6473102142296367</v>
      </c>
      <c r="DL37" s="61">
        <f t="shared" si="75"/>
        <v>50.585520612863625</v>
      </c>
      <c r="DM37" s="61">
        <f t="shared" si="76"/>
        <v>50.585520612863633</v>
      </c>
      <c r="DN37" s="61"/>
      <c r="DO37" s="59">
        <f t="shared" si="2"/>
        <v>43739</v>
      </c>
      <c r="DP37" s="61">
        <f t="shared" si="77"/>
        <v>9.547312215017282</v>
      </c>
      <c r="DQ37" s="61">
        <f t="shared" si="21"/>
        <v>0.13493069167024163</v>
      </c>
      <c r="DR37" s="61">
        <f t="shared" si="22"/>
        <v>0.75968204969888831</v>
      </c>
      <c r="DS37" s="61">
        <f t="shared" si="23"/>
        <v>0.22045064442656592</v>
      </c>
      <c r="DT37" s="61">
        <f t="shared" si="24"/>
        <v>-1.7744827204542895</v>
      </c>
      <c r="DU37" s="61">
        <f t="shared" si="25"/>
        <v>-2.4866497032643693</v>
      </c>
      <c r="DV37" s="61">
        <f t="shared" si="26"/>
        <v>-2.5303941467062678</v>
      </c>
      <c r="DW37" s="61">
        <f t="shared" si="27"/>
        <v>0.29356821347145567</v>
      </c>
      <c r="DX37" s="61">
        <f t="shared" si="28"/>
        <v>-0.93978658116123004</v>
      </c>
      <c r="DY37" s="61">
        <f t="shared" si="29"/>
        <v>-0.83363473270684885</v>
      </c>
      <c r="DZ37" s="61">
        <f t="shared" si="30"/>
        <v>-1.5965103629020563</v>
      </c>
      <c r="EA37" s="61">
        <f t="shared" si="31"/>
        <v>-0.63338674805668127</v>
      </c>
      <c r="EB37" s="61">
        <f t="shared" si="32"/>
        <v>0.16109881903269496</v>
      </c>
      <c r="EC37" s="61"/>
      <c r="ED37" s="79">
        <f>+'Infla Interanual PondENGHO'!CI38</f>
        <v>1.6109881903270118E-3</v>
      </c>
      <c r="EE37" s="53">
        <f t="shared" si="78"/>
        <v>0.16109881903270118</v>
      </c>
    </row>
    <row r="38" spans="1:135" x14ac:dyDescent="0.2">
      <c r="A38" s="59">
        <f>+'Indice PondENGHO'!A37</f>
        <v>43770</v>
      </c>
      <c r="B38" s="53">
        <f>+'Indice PondENGHO'!B37</f>
        <v>11</v>
      </c>
      <c r="C38" s="53">
        <f>+'Indice PondENGHO'!C37</f>
        <v>2019</v>
      </c>
      <c r="D38" s="60">
        <f>+'Indice PondENGHO'!BL37</f>
        <v>272.66427612304688</v>
      </c>
      <c r="E38" s="60">
        <f>+'Indice PondENGHO'!BM37</f>
        <v>272.93594360351563</v>
      </c>
      <c r="F38" s="60">
        <f>+'Indice PondENGHO'!BN37</f>
        <v>273.42596435546875</v>
      </c>
      <c r="G38" s="60">
        <f>+'Indice PondENGHO'!BO37</f>
        <v>273.27606201171875</v>
      </c>
      <c r="H38" s="60">
        <f>+'Indice PondENGHO'!BP37</f>
        <v>272.61416625976563</v>
      </c>
      <c r="I38" s="60">
        <f>+'Indice PondENGHO'!CD37</f>
        <v>272.961181640625</v>
      </c>
      <c r="K38" s="61">
        <f t="shared" si="33"/>
        <v>6.3951698185626364</v>
      </c>
      <c r="L38" s="61">
        <f t="shared" si="34"/>
        <v>8.0980472272337884</v>
      </c>
      <c r="M38" s="61">
        <f t="shared" si="35"/>
        <v>9.2567203620310092</v>
      </c>
      <c r="N38" s="61">
        <f t="shared" si="36"/>
        <v>11.638755308614337</v>
      </c>
      <c r="O38" s="61">
        <f t="shared" si="37"/>
        <v>16.822559606037625</v>
      </c>
      <c r="P38" s="61">
        <f t="shared" si="38"/>
        <v>52.211252322479396</v>
      </c>
      <c r="Q38" s="61">
        <f t="shared" si="39"/>
        <v>52.211276465524527</v>
      </c>
      <c r="S38" s="60">
        <f>+'Indice PondENGHO'!D37</f>
        <v>275.1231689453125</v>
      </c>
      <c r="T38" s="60">
        <f>+'Indice PondENGHO'!P37</f>
        <v>275.26913452148438</v>
      </c>
      <c r="U38" s="60">
        <f>+'Indice PondENGHO'!AB37</f>
        <v>275.25863647460938</v>
      </c>
      <c r="V38" s="60">
        <f>+'Indice PondENGHO'!AN37</f>
        <v>275.19808959960938</v>
      </c>
      <c r="W38" s="60">
        <f>+'Indice PondENGHO'!AZ37</f>
        <v>275.1624755859375</v>
      </c>
      <c r="Y38" s="61">
        <f t="shared" si="40"/>
        <v>18.728359254740376</v>
      </c>
      <c r="Z38" s="61">
        <f t="shared" si="41"/>
        <v>15.012993064869878</v>
      </c>
      <c r="AA38" s="61">
        <f t="shared" si="42"/>
        <v>13.757957992652369</v>
      </c>
      <c r="AB38" s="61">
        <f t="shared" si="43"/>
        <v>11.42937439767209</v>
      </c>
      <c r="AC38" s="61">
        <f t="shared" si="44"/>
        <v>8.5308651689886705</v>
      </c>
      <c r="AE38" s="60">
        <f>+'Indice PondENGHO'!D37</f>
        <v>275.1231689453125</v>
      </c>
      <c r="AF38" s="60">
        <f>+'Indice PondENGHO'!E37</f>
        <v>229.97264099121094</v>
      </c>
      <c r="AG38" s="60">
        <f>+'Indice PondENGHO'!F37</f>
        <v>225.24502563476563</v>
      </c>
      <c r="AH38" s="60">
        <f>+'Indice PondENGHO'!G37</f>
        <v>316.275390625</v>
      </c>
      <c r="AI38" s="60">
        <f>+'Indice PondENGHO'!H37</f>
        <v>271.70040893554688</v>
      </c>
      <c r="AJ38" s="60">
        <f>+'Indice PondENGHO'!I37</f>
        <v>315.8868408203125</v>
      </c>
      <c r="AK38" s="60">
        <f>+'Indice PondENGHO'!J37</f>
        <v>289.26077270507813</v>
      </c>
      <c r="AL38" s="60">
        <f>+'Indice PondENGHO'!K37</f>
        <v>314.74688720703125</v>
      </c>
      <c r="AM38" s="60">
        <f>+'Indice PondENGHO'!L37</f>
        <v>256.16403198242188</v>
      </c>
      <c r="AN38" s="60">
        <f>+'Indice PondENGHO'!M37</f>
        <v>249.35997009277344</v>
      </c>
      <c r="AO38" s="60">
        <f>+'Indice PondENGHO'!N37</f>
        <v>248.87458801269531</v>
      </c>
      <c r="AP38" s="60">
        <f>+'Indice PondENGHO'!O37</f>
        <v>278.52182006835938</v>
      </c>
      <c r="AQ38" s="60">
        <f t="shared" si="0"/>
        <v>272.66427612304688</v>
      </c>
      <c r="AR38" s="60"/>
      <c r="AS38" s="60">
        <f>+'Indice PondENGHO'!AZ37</f>
        <v>275.1624755859375</v>
      </c>
      <c r="AT38" s="60">
        <f>+'Indice PondENGHO'!BA37</f>
        <v>230.42427062988281</v>
      </c>
      <c r="AU38" s="60">
        <f>+'Indice PondENGHO'!BB37</f>
        <v>227.95567321777344</v>
      </c>
      <c r="AV38" s="60">
        <f>+'Indice PondENGHO'!BC37</f>
        <v>306.53994750976563</v>
      </c>
      <c r="AW38" s="60">
        <f>+'Indice PondENGHO'!BD37</f>
        <v>273.55526733398438</v>
      </c>
      <c r="AX38" s="60">
        <f>+'Indice PondENGHO'!BE37</f>
        <v>309.94046020507813</v>
      </c>
      <c r="AY38" s="60">
        <f>+'Indice PondENGHO'!BF37</f>
        <v>287.166259765625</v>
      </c>
      <c r="AZ38" s="60">
        <f>+'Indice PondENGHO'!BG37</f>
        <v>311.88555908203125</v>
      </c>
      <c r="BA38" s="60">
        <f>+'Indice PondENGHO'!BH37</f>
        <v>254.35786437988281</v>
      </c>
      <c r="BB38" s="60">
        <f>+'Indice PondENGHO'!BI37</f>
        <v>251.21136474609375</v>
      </c>
      <c r="BC38" s="60">
        <f>+'Indice PondENGHO'!BJ37</f>
        <v>245.78594970703125</v>
      </c>
      <c r="BD38" s="60">
        <f>+'Indice PondENGHO'!BK37</f>
        <v>274.55612182617188</v>
      </c>
      <c r="BE38" s="60">
        <f t="shared" si="1"/>
        <v>272.61416625976563</v>
      </c>
      <c r="BG38" s="61">
        <f t="shared" ref="BG38:BR38" si="100">+AE$1*(AE38-AE26)/$AQ26</f>
        <v>18.728359254740376</v>
      </c>
      <c r="BH38" s="61">
        <f t="shared" si="100"/>
        <v>0.91974125051688771</v>
      </c>
      <c r="BI38" s="61">
        <f t="shared" si="100"/>
        <v>3.3683966468822901</v>
      </c>
      <c r="BJ38" s="61">
        <f t="shared" si="100"/>
        <v>7.3764359848791932</v>
      </c>
      <c r="BK38" s="61">
        <f t="shared" si="100"/>
        <v>2.3090226983945539</v>
      </c>
      <c r="BL38" s="61">
        <f t="shared" si="100"/>
        <v>3.1121447162544764</v>
      </c>
      <c r="BM38" s="61">
        <f t="shared" si="100"/>
        <v>5.3298940423191148</v>
      </c>
      <c r="BN38" s="61">
        <f t="shared" si="100"/>
        <v>3.368180371019434</v>
      </c>
      <c r="BO38" s="61">
        <f t="shared" si="100"/>
        <v>3.6430532403454317</v>
      </c>
      <c r="BP38" s="61">
        <f t="shared" si="100"/>
        <v>0.72911576628318731</v>
      </c>
      <c r="BQ38" s="61">
        <f t="shared" si="100"/>
        <v>2.0555770063768986</v>
      </c>
      <c r="BR38" s="61">
        <f t="shared" si="100"/>
        <v>2.0823837656407695</v>
      </c>
      <c r="BS38" s="61">
        <f t="shared" si="46"/>
        <v>53.022304743652612</v>
      </c>
      <c r="BT38" s="53">
        <f t="shared" si="47"/>
        <v>52.530119432942122</v>
      </c>
      <c r="BV38" s="61">
        <f t="shared" si="7"/>
        <v>8.5308651689886705</v>
      </c>
      <c r="BW38" s="61">
        <f t="shared" si="8"/>
        <v>0.76888249273209419</v>
      </c>
      <c r="BX38" s="61">
        <f t="shared" si="9"/>
        <v>2.539101401808598</v>
      </c>
      <c r="BY38" s="61">
        <f t="shared" si="10"/>
        <v>7.1660786725086529</v>
      </c>
      <c r="BZ38" s="61">
        <f t="shared" si="11"/>
        <v>3.9336853928036599</v>
      </c>
      <c r="CA38" s="61">
        <f t="shared" si="12"/>
        <v>5.722204921587287</v>
      </c>
      <c r="CB38" s="61">
        <f t="shared" si="13"/>
        <v>7.8882540799601903</v>
      </c>
      <c r="CC38" s="61">
        <f t="shared" si="14"/>
        <v>2.9935944105099304</v>
      </c>
      <c r="CD38" s="61">
        <f t="shared" si="15"/>
        <v>4.5230542499654183</v>
      </c>
      <c r="CE38" s="61">
        <f t="shared" si="16"/>
        <v>1.7278353304183838</v>
      </c>
      <c r="CF38" s="61">
        <f t="shared" si="17"/>
        <v>3.6446436833248792</v>
      </c>
      <c r="CG38" s="61">
        <f t="shared" si="18"/>
        <v>2.707431129772071</v>
      </c>
      <c r="CH38" s="61">
        <f t="shared" si="48"/>
        <v>52.145630934379838</v>
      </c>
      <c r="CI38" s="53">
        <f t="shared" si="49"/>
        <v>52.073177447769339</v>
      </c>
      <c r="CK38" s="61">
        <f t="shared" si="50"/>
        <v>18.554511222983596</v>
      </c>
      <c r="CL38" s="61">
        <f t="shared" si="51"/>
        <v>0.9112036523240612</v>
      </c>
      <c r="CM38" s="61">
        <f t="shared" si="52"/>
        <v>3.3371291386467039</v>
      </c>
      <c r="CN38" s="61">
        <f t="shared" si="53"/>
        <v>7.3079634155575368</v>
      </c>
      <c r="CO38" s="61">
        <f t="shared" si="54"/>
        <v>2.2875889440577444</v>
      </c>
      <c r="CP38" s="61">
        <f t="shared" si="55"/>
        <v>3.083255894435974</v>
      </c>
      <c r="CQ38" s="61">
        <f t="shared" si="56"/>
        <v>5.2804187211697284</v>
      </c>
      <c r="CR38" s="61">
        <f t="shared" si="57"/>
        <v>3.3369148703880676</v>
      </c>
      <c r="CS38" s="61">
        <f t="shared" si="58"/>
        <v>3.6092362024082241</v>
      </c>
      <c r="CT38" s="61">
        <f t="shared" si="59"/>
        <v>0.72234766988098464</v>
      </c>
      <c r="CU38" s="61">
        <f t="shared" si="60"/>
        <v>2.0364958892420559</v>
      </c>
      <c r="CV38" s="61">
        <f t="shared" si="61"/>
        <v>2.0630538118474449</v>
      </c>
      <c r="CW38" s="61">
        <f t="shared" si="62"/>
        <v>52.530119432942122</v>
      </c>
      <c r="CX38" s="61"/>
      <c r="CY38" s="61"/>
      <c r="CZ38" s="61">
        <f t="shared" si="63"/>
        <v>8.5190120009624728</v>
      </c>
      <c r="DA38" s="61">
        <f t="shared" si="64"/>
        <v>0.76781417279053821</v>
      </c>
      <c r="DB38" s="61">
        <f t="shared" si="65"/>
        <v>2.535573460040089</v>
      </c>
      <c r="DC38" s="61">
        <f t="shared" si="66"/>
        <v>7.156121800267492</v>
      </c>
      <c r="DD38" s="61">
        <f t="shared" si="67"/>
        <v>3.9282197532700991</v>
      </c>
      <c r="DE38" s="61">
        <f t="shared" si="68"/>
        <v>5.7142542325220713</v>
      </c>
      <c r="DF38" s="61">
        <f t="shared" si="69"/>
        <v>7.8772937847039719</v>
      </c>
      <c r="DG38" s="61">
        <f t="shared" si="70"/>
        <v>2.989434975699139</v>
      </c>
      <c r="DH38" s="61">
        <f t="shared" si="71"/>
        <v>4.5167697148151804</v>
      </c>
      <c r="DI38" s="61">
        <f t="shared" si="72"/>
        <v>1.7254345982432346</v>
      </c>
      <c r="DJ38" s="61">
        <f t="shared" si="73"/>
        <v>3.6395796513517666</v>
      </c>
      <c r="DK38" s="61">
        <f t="shared" si="74"/>
        <v>2.7036693031032821</v>
      </c>
      <c r="DL38" s="61">
        <f t="shared" si="75"/>
        <v>52.073177447769339</v>
      </c>
      <c r="DM38" s="61">
        <f t="shared" si="76"/>
        <v>52.073177447769339</v>
      </c>
      <c r="DN38" s="61"/>
      <c r="DO38" s="59">
        <f t="shared" si="2"/>
        <v>43770</v>
      </c>
      <c r="DP38" s="61">
        <f t="shared" si="77"/>
        <v>10.035499222021123</v>
      </c>
      <c r="DQ38" s="61">
        <f t="shared" si="21"/>
        <v>0.14338947953352299</v>
      </c>
      <c r="DR38" s="61">
        <f t="shared" si="22"/>
        <v>0.80155567860661492</v>
      </c>
      <c r="DS38" s="61">
        <f t="shared" si="23"/>
        <v>0.15184161529004481</v>
      </c>
      <c r="DT38" s="61">
        <f t="shared" si="24"/>
        <v>-1.6406308092123547</v>
      </c>
      <c r="DU38" s="61">
        <f t="shared" si="25"/>
        <v>-2.6309983380860973</v>
      </c>
      <c r="DV38" s="61">
        <f t="shared" si="26"/>
        <v>-2.5968750635342435</v>
      </c>
      <c r="DW38" s="61">
        <f t="shared" si="27"/>
        <v>0.34747989468892859</v>
      </c>
      <c r="DX38" s="61">
        <f t="shared" si="28"/>
        <v>-0.90753351240695634</v>
      </c>
      <c r="DY38" s="61">
        <f t="shared" si="29"/>
        <v>-1.0030869283622499</v>
      </c>
      <c r="DZ38" s="61">
        <f t="shared" si="30"/>
        <v>-1.6030837621097107</v>
      </c>
      <c r="EA38" s="61">
        <f t="shared" si="31"/>
        <v>-0.64061549125583728</v>
      </c>
      <c r="EB38" s="61">
        <f t="shared" si="32"/>
        <v>0.45694198517278295</v>
      </c>
      <c r="EC38" s="61"/>
      <c r="ED38" s="79">
        <f>+'Infla Interanual PondENGHO'!CI39</f>
        <v>4.5694198517278739E-3</v>
      </c>
      <c r="EE38" s="53">
        <f t="shared" si="78"/>
        <v>0.45694198517278739</v>
      </c>
    </row>
    <row r="39" spans="1:135" x14ac:dyDescent="0.2">
      <c r="A39" s="59">
        <f>+'Indice PondENGHO'!A38</f>
        <v>43800</v>
      </c>
      <c r="B39" s="53">
        <f>+'Indice PondENGHO'!B38</f>
        <v>12</v>
      </c>
      <c r="C39" s="53">
        <f>+'Indice PondENGHO'!C38</f>
        <v>2019</v>
      </c>
      <c r="D39" s="60">
        <f>+'Indice PondENGHO'!BL38</f>
        <v>283.01834106445313</v>
      </c>
      <c r="E39" s="60">
        <f>+'Indice PondENGHO'!BM38</f>
        <v>283.571533203125</v>
      </c>
      <c r="F39" s="60">
        <f>+'Indice PondENGHO'!BN38</f>
        <v>284.22705078125</v>
      </c>
      <c r="G39" s="60">
        <f>+'Indice PondENGHO'!BO38</f>
        <v>284.31808471679688</v>
      </c>
      <c r="H39" s="60">
        <f>+'Indice PondENGHO'!BP38</f>
        <v>283.89682006835938</v>
      </c>
      <c r="I39" s="60">
        <f>+'Indice PondENGHO'!CD38</f>
        <v>283.8912353515625</v>
      </c>
      <c r="K39" s="61">
        <f t="shared" si="33"/>
        <v>6.5888963924835986</v>
      </c>
      <c r="L39" s="61">
        <f t="shared" si="34"/>
        <v>8.3500498040405837</v>
      </c>
      <c r="M39" s="61">
        <f t="shared" si="35"/>
        <v>9.5463699097395072</v>
      </c>
      <c r="N39" s="61">
        <f t="shared" si="36"/>
        <v>12.016677822758782</v>
      </c>
      <c r="O39" s="61">
        <f t="shared" si="37"/>
        <v>17.380324431571697</v>
      </c>
      <c r="P39" s="61">
        <f t="shared" si="38"/>
        <v>53.882318360594169</v>
      </c>
      <c r="Q39" s="61">
        <f t="shared" si="39"/>
        <v>53.882347647750287</v>
      </c>
      <c r="S39" s="60">
        <f>+'Indice PondENGHO'!D38</f>
        <v>284.86001586914063</v>
      </c>
      <c r="T39" s="60">
        <f>+'Indice PondENGHO'!P38</f>
        <v>285.01678466796875</v>
      </c>
      <c r="U39" s="60">
        <f>+'Indice PondENGHO'!AB38</f>
        <v>285.015625</v>
      </c>
      <c r="V39" s="60">
        <f>+'Indice PondENGHO'!AN38</f>
        <v>284.99945068359375</v>
      </c>
      <c r="W39" s="60">
        <f>+'Indice PondENGHO'!AZ38</f>
        <v>284.9967041015625</v>
      </c>
      <c r="Y39" s="61">
        <f t="shared" si="40"/>
        <v>19.346858425542131</v>
      </c>
      <c r="Z39" s="61">
        <f t="shared" si="41"/>
        <v>15.487546295134894</v>
      </c>
      <c r="AA39" s="61">
        <f t="shared" si="42"/>
        <v>14.181206292699125</v>
      </c>
      <c r="AB39" s="61">
        <f t="shared" si="43"/>
        <v>11.772069786153871</v>
      </c>
      <c r="AC39" s="61">
        <f t="shared" si="44"/>
        <v>8.7722236752772336</v>
      </c>
      <c r="AE39" s="60">
        <f>+'Indice PondENGHO'!D38</f>
        <v>284.86001586914063</v>
      </c>
      <c r="AF39" s="60">
        <f>+'Indice PondENGHO'!E38</f>
        <v>237.25877380371094</v>
      </c>
      <c r="AG39" s="60">
        <f>+'Indice PondENGHO'!F38</f>
        <v>233.67001342773438</v>
      </c>
      <c r="AH39" s="60">
        <f>+'Indice PondENGHO'!G38</f>
        <v>322.72726440429688</v>
      </c>
      <c r="AI39" s="60">
        <f>+'Indice PondENGHO'!H38</f>
        <v>287.0816650390625</v>
      </c>
      <c r="AJ39" s="60">
        <f>+'Indice PondENGHO'!I38</f>
        <v>332.6649169921875</v>
      </c>
      <c r="AK39" s="60">
        <f>+'Indice PondENGHO'!J38</f>
        <v>304.21414184570313</v>
      </c>
      <c r="AL39" s="60">
        <f>+'Indice PondENGHO'!K38</f>
        <v>341.1201171875</v>
      </c>
      <c r="AM39" s="60">
        <f>+'Indice PondENGHO'!L38</f>
        <v>262.614013671875</v>
      </c>
      <c r="AN39" s="60">
        <f>+'Indice PondENGHO'!M38</f>
        <v>259.33071899414063</v>
      </c>
      <c r="AO39" s="60">
        <f>+'Indice PondENGHO'!N38</f>
        <v>256.57879638671875</v>
      </c>
      <c r="AP39" s="60">
        <f>+'Indice PondENGHO'!O38</f>
        <v>288.6019287109375</v>
      </c>
      <c r="AQ39" s="60">
        <f t="shared" si="0"/>
        <v>283.01834106445313</v>
      </c>
      <c r="AR39" s="60"/>
      <c r="AS39" s="60">
        <f>+'Indice PondENGHO'!AZ38</f>
        <v>284.9967041015625</v>
      </c>
      <c r="AT39" s="60">
        <f>+'Indice PondENGHO'!BA38</f>
        <v>237.89338684082031</v>
      </c>
      <c r="AU39" s="60">
        <f>+'Indice PondENGHO'!BB38</f>
        <v>236.62437438964844</v>
      </c>
      <c r="AV39" s="60">
        <f>+'Indice PondENGHO'!BC38</f>
        <v>313.15933227539063</v>
      </c>
      <c r="AW39" s="60">
        <f>+'Indice PondENGHO'!BD38</f>
        <v>289.15969848632813</v>
      </c>
      <c r="AX39" s="60">
        <f>+'Indice PondENGHO'!BE38</f>
        <v>328.04995727539063</v>
      </c>
      <c r="AY39" s="60">
        <f>+'Indice PondENGHO'!BF38</f>
        <v>301.64804077148438</v>
      </c>
      <c r="AZ39" s="60">
        <f>+'Indice PondENGHO'!BG38</f>
        <v>339.55862426757813</v>
      </c>
      <c r="BA39" s="60">
        <f>+'Indice PondENGHO'!BH38</f>
        <v>261.05435180664063</v>
      </c>
      <c r="BB39" s="60">
        <f>+'Indice PondENGHO'!BI38</f>
        <v>262.75131225585938</v>
      </c>
      <c r="BC39" s="60">
        <f>+'Indice PondENGHO'!BJ38</f>
        <v>254.06394958496094</v>
      </c>
      <c r="BD39" s="60">
        <f>+'Indice PondENGHO'!BK38</f>
        <v>284.51385498046875</v>
      </c>
      <c r="BE39" s="60">
        <f t="shared" si="1"/>
        <v>283.89682006835938</v>
      </c>
      <c r="BG39" s="61">
        <f t="shared" ref="BG39:BR39" si="101">+AE$1*(AE39-AE27)/$AQ27</f>
        <v>19.346858425542131</v>
      </c>
      <c r="BH39" s="61">
        <f t="shared" si="101"/>
        <v>0.9522827573037036</v>
      </c>
      <c r="BI39" s="61">
        <f t="shared" si="101"/>
        <v>3.4812173560141875</v>
      </c>
      <c r="BJ39" s="61">
        <f t="shared" si="101"/>
        <v>7.2463765479644602</v>
      </c>
      <c r="BK39" s="61">
        <f t="shared" si="101"/>
        <v>2.5112751573942362</v>
      </c>
      <c r="BL39" s="61">
        <f t="shared" si="101"/>
        <v>3.2091775301875121</v>
      </c>
      <c r="BM39" s="61">
        <f t="shared" si="101"/>
        <v>5.7556739079901007</v>
      </c>
      <c r="BN39" s="61">
        <f t="shared" si="101"/>
        <v>3.6516942739232534</v>
      </c>
      <c r="BO39" s="61">
        <f t="shared" si="101"/>
        <v>3.6174563073044101</v>
      </c>
      <c r="BP39" s="61">
        <f t="shared" si="101"/>
        <v>0.75295170626357133</v>
      </c>
      <c r="BQ39" s="61">
        <f t="shared" si="101"/>
        <v>2.0850717637940739</v>
      </c>
      <c r="BR39" s="61">
        <f t="shared" si="101"/>
        <v>2.105742752131583</v>
      </c>
      <c r="BS39" s="61">
        <f t="shared" si="46"/>
        <v>54.715778485813225</v>
      </c>
      <c r="BT39" s="53">
        <f t="shared" si="47"/>
        <v>54.242598901750917</v>
      </c>
      <c r="BV39" s="61">
        <f t="shared" si="7"/>
        <v>8.7722236752772336</v>
      </c>
      <c r="BW39" s="61">
        <f t="shared" si="8"/>
        <v>0.79338516299529782</v>
      </c>
      <c r="BX39" s="61">
        <f t="shared" si="9"/>
        <v>2.6191078607498639</v>
      </c>
      <c r="BY39" s="61">
        <f t="shared" si="10"/>
        <v>6.9218029108032386</v>
      </c>
      <c r="BZ39" s="61">
        <f t="shared" si="11"/>
        <v>4.2607083654044491</v>
      </c>
      <c r="CA39" s="61">
        <f t="shared" si="12"/>
        <v>5.9029475921705412</v>
      </c>
      <c r="CB39" s="61">
        <f t="shared" si="13"/>
        <v>8.4797195178360951</v>
      </c>
      <c r="CC39" s="61">
        <f t="shared" si="14"/>
        <v>3.2646932393649233</v>
      </c>
      <c r="CD39" s="61">
        <f t="shared" si="15"/>
        <v>4.487239613215559</v>
      </c>
      <c r="CE39" s="61">
        <f t="shared" si="16"/>
        <v>1.8016613584488115</v>
      </c>
      <c r="CF39" s="61">
        <f t="shared" si="17"/>
        <v>3.7128387784950432</v>
      </c>
      <c r="CG39" s="61">
        <f t="shared" si="18"/>
        <v>2.730462695450373</v>
      </c>
      <c r="CH39" s="61">
        <f t="shared" si="48"/>
        <v>53.746790770211419</v>
      </c>
      <c r="CI39" s="53">
        <f t="shared" si="49"/>
        <v>53.723545417260034</v>
      </c>
      <c r="CK39" s="61">
        <f t="shared" si="50"/>
        <v>19.179547666634004</v>
      </c>
      <c r="CL39" s="61">
        <f t="shared" si="51"/>
        <v>0.94404745897696041</v>
      </c>
      <c r="CM39" s="61">
        <f t="shared" si="52"/>
        <v>3.4511119453605423</v>
      </c>
      <c r="CN39" s="61">
        <f t="shared" si="53"/>
        <v>7.1837102104688926</v>
      </c>
      <c r="CO39" s="61">
        <f t="shared" si="54"/>
        <v>2.4895577631192025</v>
      </c>
      <c r="CP39" s="61">
        <f t="shared" si="55"/>
        <v>3.1814247076756299</v>
      </c>
      <c r="CQ39" s="61">
        <f t="shared" si="56"/>
        <v>5.7058990996779579</v>
      </c>
      <c r="CR39" s="61">
        <f t="shared" si="57"/>
        <v>3.6201145865739135</v>
      </c>
      <c r="CS39" s="61">
        <f t="shared" si="58"/>
        <v>3.586172708345881</v>
      </c>
      <c r="CT39" s="61">
        <f t="shared" si="59"/>
        <v>0.74644021387420179</v>
      </c>
      <c r="CU39" s="61">
        <f t="shared" si="60"/>
        <v>2.0670401572404367</v>
      </c>
      <c r="CV39" s="61">
        <f t="shared" si="61"/>
        <v>2.0875323838032922</v>
      </c>
      <c r="CW39" s="61">
        <f t="shared" si="62"/>
        <v>54.24259890175091</v>
      </c>
      <c r="CX39" s="61"/>
      <c r="CY39" s="61"/>
      <c r="CZ39" s="61">
        <f t="shared" si="63"/>
        <v>8.7684297104175997</v>
      </c>
      <c r="DA39" s="61">
        <f t="shared" si="64"/>
        <v>0.79304202589118555</v>
      </c>
      <c r="DB39" s="61">
        <f t="shared" si="65"/>
        <v>2.617975103132741</v>
      </c>
      <c r="DC39" s="61">
        <f t="shared" si="66"/>
        <v>6.9188092483088681</v>
      </c>
      <c r="DD39" s="61">
        <f t="shared" si="67"/>
        <v>4.2588656196635881</v>
      </c>
      <c r="DE39" s="61">
        <f t="shared" si="68"/>
        <v>5.9003945820602226</v>
      </c>
      <c r="DF39" s="61">
        <f t="shared" si="69"/>
        <v>8.4760520602949825</v>
      </c>
      <c r="DG39" s="61">
        <f t="shared" si="70"/>
        <v>3.2632812676817862</v>
      </c>
      <c r="DH39" s="61">
        <f t="shared" si="71"/>
        <v>4.4852988932750399</v>
      </c>
      <c r="DI39" s="61">
        <f t="shared" si="72"/>
        <v>1.8008821444050358</v>
      </c>
      <c r="DJ39" s="61">
        <f t="shared" si="73"/>
        <v>3.7112329849840089</v>
      </c>
      <c r="DK39" s="61">
        <f t="shared" si="74"/>
        <v>2.729281777144986</v>
      </c>
      <c r="DL39" s="61">
        <f t="shared" si="75"/>
        <v>53.723545417260034</v>
      </c>
      <c r="DM39" s="61">
        <f t="shared" si="76"/>
        <v>53.723545417260034</v>
      </c>
      <c r="DN39" s="61"/>
      <c r="DO39" s="59">
        <f t="shared" si="2"/>
        <v>43800</v>
      </c>
      <c r="DP39" s="61">
        <f t="shared" si="77"/>
        <v>10.411117956216405</v>
      </c>
      <c r="DQ39" s="61">
        <f t="shared" si="21"/>
        <v>0.15100543308577485</v>
      </c>
      <c r="DR39" s="61">
        <f t="shared" si="22"/>
        <v>0.83313684222780138</v>
      </c>
      <c r="DS39" s="61">
        <f t="shared" si="23"/>
        <v>0.26490096216002446</v>
      </c>
      <c r="DT39" s="61">
        <f t="shared" si="24"/>
        <v>-1.7693078565443856</v>
      </c>
      <c r="DU39" s="61">
        <f t="shared" si="25"/>
        <v>-2.7189698743845927</v>
      </c>
      <c r="DV39" s="61">
        <f t="shared" si="26"/>
        <v>-2.7701529606170245</v>
      </c>
      <c r="DW39" s="61">
        <f t="shared" si="27"/>
        <v>0.35683331889212733</v>
      </c>
      <c r="DX39" s="61">
        <f t="shared" si="28"/>
        <v>-0.89912618492915897</v>
      </c>
      <c r="DY39" s="61">
        <f t="shared" si="29"/>
        <v>-1.0544419305308339</v>
      </c>
      <c r="DZ39" s="61">
        <f t="shared" si="30"/>
        <v>-1.6441928277435722</v>
      </c>
      <c r="EA39" s="61">
        <f t="shared" si="31"/>
        <v>-0.64174939334169379</v>
      </c>
      <c r="EB39" s="61">
        <f t="shared" si="32"/>
        <v>0.51905348449087541</v>
      </c>
      <c r="EC39" s="61"/>
      <c r="ED39" s="79">
        <f>+'Infla Interanual PondENGHO'!CI40</f>
        <v>5.190534844908834E-3</v>
      </c>
      <c r="EE39" s="53">
        <f t="shared" si="78"/>
        <v>0.5190534844908834</v>
      </c>
    </row>
    <row r="40" spans="1:135" x14ac:dyDescent="0.2">
      <c r="A40" s="59">
        <f>+'Indice PondENGHO'!A39</f>
        <v>43831</v>
      </c>
      <c r="B40" s="53">
        <f>+'Indice PondENGHO'!B39</f>
        <v>1</v>
      </c>
      <c r="C40" s="53">
        <f>+'Indice PondENGHO'!C39</f>
        <v>2020</v>
      </c>
      <c r="D40" s="60">
        <f>+'Indice PondENGHO'!BL39</f>
        <v>290.300537109375</v>
      </c>
      <c r="E40" s="60">
        <f>+'Indice PondENGHO'!BM39</f>
        <v>290.37005615234375</v>
      </c>
      <c r="F40" s="60">
        <f>+'Indice PondENGHO'!BN39</f>
        <v>290.72653198242188</v>
      </c>
      <c r="G40" s="60">
        <f>+'Indice PondENGHO'!BO39</f>
        <v>290.48922729492188</v>
      </c>
      <c r="H40" s="60">
        <f>+'Indice PondENGHO'!BP39</f>
        <v>289.63571166992188</v>
      </c>
      <c r="I40" s="60">
        <f>+'Indice PondENGHO'!CD39</f>
        <v>290.2138671875</v>
      </c>
      <c r="K40" s="61">
        <f t="shared" si="33"/>
        <v>6.4916888757884594</v>
      </c>
      <c r="L40" s="61">
        <f t="shared" si="34"/>
        <v>8.1893861704093744</v>
      </c>
      <c r="M40" s="61">
        <f t="shared" si="35"/>
        <v>9.3372225547472336</v>
      </c>
      <c r="N40" s="61">
        <f t="shared" si="36"/>
        <v>11.717296266316449</v>
      </c>
      <c r="O40" s="61">
        <f t="shared" si="37"/>
        <v>16.882001117951969</v>
      </c>
      <c r="P40" s="61">
        <f t="shared" si="38"/>
        <v>52.617594985213486</v>
      </c>
      <c r="Q40" s="61">
        <f t="shared" si="39"/>
        <v>52.617652156608472</v>
      </c>
      <c r="S40" s="60">
        <f>+'Indice PondENGHO'!D39</f>
        <v>295.01705932617188</v>
      </c>
      <c r="T40" s="60">
        <f>+'Indice PondENGHO'!P39</f>
        <v>295.01046752929688</v>
      </c>
      <c r="U40" s="60">
        <f>+'Indice PondENGHO'!AB39</f>
        <v>294.8944091796875</v>
      </c>
      <c r="V40" s="60">
        <f>+'Indice PondENGHO'!AN39</f>
        <v>294.82373046875</v>
      </c>
      <c r="W40" s="60">
        <f>+'Indice PondENGHO'!AZ39</f>
        <v>294.73397827148438</v>
      </c>
      <c r="Y40" s="61">
        <f t="shared" si="40"/>
        <v>19.627461171021167</v>
      </c>
      <c r="Z40" s="61">
        <f t="shared" si="41"/>
        <v>15.690032830940773</v>
      </c>
      <c r="AA40" s="61">
        <f t="shared" si="42"/>
        <v>14.356209188982403</v>
      </c>
      <c r="AB40" s="61">
        <f t="shared" si="43"/>
        <v>11.911162290968315</v>
      </c>
      <c r="AC40" s="61">
        <f t="shared" si="44"/>
        <v>8.8660871022362979</v>
      </c>
      <c r="AE40" s="60">
        <f>+'Indice PondENGHO'!D39</f>
        <v>295.01705932617188</v>
      </c>
      <c r="AF40" s="60">
        <f>+'Indice PondENGHO'!E39</f>
        <v>246.298828125</v>
      </c>
      <c r="AG40" s="60">
        <f>+'Indice PondENGHO'!F39</f>
        <v>242.37088012695313</v>
      </c>
      <c r="AH40" s="60">
        <f>+'Indice PondENGHO'!G39</f>
        <v>325.4935302734375</v>
      </c>
      <c r="AI40" s="60">
        <f>+'Indice PondENGHO'!H39</f>
        <v>285.22348022460938</v>
      </c>
      <c r="AJ40" s="60">
        <f>+'Indice PondENGHO'!I39</f>
        <v>326.41455078125</v>
      </c>
      <c r="AK40" s="60">
        <f>+'Indice PondENGHO'!J39</f>
        <v>309.12002563476563</v>
      </c>
      <c r="AL40" s="60">
        <f>+'Indice PondENGHO'!K39</f>
        <v>337.89767456054688</v>
      </c>
      <c r="AM40" s="60">
        <f>+'Indice PondENGHO'!L39</f>
        <v>275.4866943359375</v>
      </c>
      <c r="AN40" s="60">
        <f>+'Indice PondENGHO'!M39</f>
        <v>267.56881713867188</v>
      </c>
      <c r="AO40" s="60">
        <f>+'Indice PondENGHO'!N39</f>
        <v>266.91311645507813</v>
      </c>
      <c r="AP40" s="60">
        <f>+'Indice PondENGHO'!O39</f>
        <v>297.92892456054688</v>
      </c>
      <c r="AQ40" s="60">
        <f t="shared" si="0"/>
        <v>290.300537109375</v>
      </c>
      <c r="AR40" s="60"/>
      <c r="AS40" s="60">
        <f>+'Indice PondENGHO'!AZ39</f>
        <v>294.73397827148438</v>
      </c>
      <c r="AT40" s="60">
        <f>+'Indice PondENGHO'!BA39</f>
        <v>247.09358215332031</v>
      </c>
      <c r="AU40" s="60">
        <f>+'Indice PondENGHO'!BB39</f>
        <v>246.16426086425781</v>
      </c>
      <c r="AV40" s="60">
        <f>+'Indice PondENGHO'!BC39</f>
        <v>314.82101440429688</v>
      </c>
      <c r="AW40" s="60">
        <f>+'Indice PondENGHO'!BD39</f>
        <v>287.068115234375</v>
      </c>
      <c r="AX40" s="60">
        <f>+'Indice PondENGHO'!BE39</f>
        <v>321.34927368164063</v>
      </c>
      <c r="AY40" s="60">
        <f>+'Indice PondENGHO'!BF39</f>
        <v>306.1383056640625</v>
      </c>
      <c r="AZ40" s="60">
        <f>+'Indice PondENGHO'!BG39</f>
        <v>336.17218017578125</v>
      </c>
      <c r="BA40" s="60">
        <f>+'Indice PondENGHO'!BH39</f>
        <v>275.15045166015625</v>
      </c>
      <c r="BB40" s="60">
        <f>+'Indice PondENGHO'!BI39</f>
        <v>272.19601440429688</v>
      </c>
      <c r="BC40" s="60">
        <f>+'Indice PondENGHO'!BJ39</f>
        <v>264.36578369140625</v>
      </c>
      <c r="BD40" s="60">
        <f>+'Indice PondENGHO'!BK39</f>
        <v>293.81219482421875</v>
      </c>
      <c r="BE40" s="60">
        <f t="shared" si="1"/>
        <v>289.63571166992188</v>
      </c>
      <c r="BG40" s="61">
        <f t="shared" ref="BG40:BR40" si="102">+AE$1*(AE40-AE28)/$AQ28</f>
        <v>19.627461171021167</v>
      </c>
      <c r="BH40" s="61">
        <f t="shared" si="102"/>
        <v>0.97152821283280222</v>
      </c>
      <c r="BI40" s="61">
        <f t="shared" si="102"/>
        <v>3.5903507842099081</v>
      </c>
      <c r="BJ40" s="61">
        <f t="shared" si="102"/>
        <v>6.5984011382842338</v>
      </c>
      <c r="BK40" s="61">
        <f t="shared" si="102"/>
        <v>2.2704236726823601</v>
      </c>
      <c r="BL40" s="61">
        <f t="shared" si="102"/>
        <v>2.8355622681911132</v>
      </c>
      <c r="BM40" s="61">
        <f t="shared" si="102"/>
        <v>5.6168185508735435</v>
      </c>
      <c r="BN40" s="61">
        <f t="shared" si="102"/>
        <v>3.1140709559481294</v>
      </c>
      <c r="BO40" s="61">
        <f t="shared" si="102"/>
        <v>3.8085463722396526</v>
      </c>
      <c r="BP40" s="61">
        <f t="shared" si="102"/>
        <v>0.757962034814879</v>
      </c>
      <c r="BQ40" s="61">
        <f t="shared" si="102"/>
        <v>2.1111125164607354</v>
      </c>
      <c r="BR40" s="61">
        <f t="shared" si="102"/>
        <v>2.0874227080930745</v>
      </c>
      <c r="BS40" s="61">
        <f t="shared" si="46"/>
        <v>53.389660385651602</v>
      </c>
      <c r="BT40" s="53">
        <f t="shared" si="47"/>
        <v>53.415512927089814</v>
      </c>
      <c r="BV40" s="61">
        <f t="shared" si="7"/>
        <v>8.8660871022362979</v>
      </c>
      <c r="BW40" s="61">
        <f t="shared" si="8"/>
        <v>0.80970854806587589</v>
      </c>
      <c r="BX40" s="61">
        <f t="shared" si="9"/>
        <v>2.7255519957390799</v>
      </c>
      <c r="BY40" s="61">
        <f t="shared" si="10"/>
        <v>6.3469290351462888</v>
      </c>
      <c r="BZ40" s="61">
        <f t="shared" si="11"/>
        <v>3.8357238082170579</v>
      </c>
      <c r="CA40" s="61">
        <f t="shared" si="12"/>
        <v>5.2311719265628724</v>
      </c>
      <c r="CB40" s="61">
        <f t="shared" si="13"/>
        <v>8.1832534505845231</v>
      </c>
      <c r="CC40" s="61">
        <f t="shared" si="14"/>
        <v>2.7519345618785582</v>
      </c>
      <c r="CD40" s="61">
        <f t="shared" si="15"/>
        <v>4.8189538532172298</v>
      </c>
      <c r="CE40" s="61">
        <f t="shared" si="16"/>
        <v>1.8425410746164386</v>
      </c>
      <c r="CF40" s="61">
        <f t="shared" si="17"/>
        <v>3.7902528973388385</v>
      </c>
      <c r="CG40" s="61">
        <f t="shared" si="18"/>
        <v>2.7169940532291648</v>
      </c>
      <c r="CH40" s="61">
        <f t="shared" si="48"/>
        <v>51.919102306832229</v>
      </c>
      <c r="CI40" s="53">
        <f t="shared" si="49"/>
        <v>52.19873751219373</v>
      </c>
      <c r="CK40" s="61">
        <f t="shared" si="50"/>
        <v>19.636965253826443</v>
      </c>
      <c r="CL40" s="61">
        <f t="shared" si="51"/>
        <v>0.97199864986497719</v>
      </c>
      <c r="CM40" s="61">
        <f t="shared" si="52"/>
        <v>3.5920893173220509</v>
      </c>
      <c r="CN40" s="61">
        <f t="shared" si="53"/>
        <v>6.6015962408119746</v>
      </c>
      <c r="CO40" s="61">
        <f t="shared" si="54"/>
        <v>2.2715230657419214</v>
      </c>
      <c r="CP40" s="61">
        <f t="shared" si="55"/>
        <v>2.8369353147793386</v>
      </c>
      <c r="CQ40" s="61">
        <f t="shared" si="56"/>
        <v>5.6195383478021714</v>
      </c>
      <c r="CR40" s="61">
        <f t="shared" si="57"/>
        <v>3.1155788630568964</v>
      </c>
      <c r="CS40" s="61">
        <f t="shared" si="58"/>
        <v>3.8103905608371536</v>
      </c>
      <c r="CT40" s="61">
        <f t="shared" si="59"/>
        <v>0.75832905803196071</v>
      </c>
      <c r="CU40" s="61">
        <f t="shared" si="60"/>
        <v>2.1121347672751871</v>
      </c>
      <c r="CV40" s="61">
        <f t="shared" si="61"/>
        <v>2.0884334877397372</v>
      </c>
      <c r="CW40" s="61">
        <f t="shared" si="62"/>
        <v>53.415512927089814</v>
      </c>
      <c r="CX40" s="61"/>
      <c r="CY40" s="61"/>
      <c r="CZ40" s="61">
        <f t="shared" si="63"/>
        <v>8.913839662997745</v>
      </c>
      <c r="DA40" s="61">
        <f t="shared" si="64"/>
        <v>0.81406962146778572</v>
      </c>
      <c r="DB40" s="61">
        <f t="shared" si="65"/>
        <v>2.7402317621099952</v>
      </c>
      <c r="DC40" s="61">
        <f t="shared" si="66"/>
        <v>6.3811134629445414</v>
      </c>
      <c r="DD40" s="61">
        <f t="shared" si="67"/>
        <v>3.856382936883842</v>
      </c>
      <c r="DE40" s="61">
        <f t="shared" si="68"/>
        <v>5.2593469097765793</v>
      </c>
      <c r="DF40" s="61">
        <f t="shared" si="69"/>
        <v>8.2273282834977692</v>
      </c>
      <c r="DG40" s="61">
        <f t="shared" si="70"/>
        <v>2.7667564242020726</v>
      </c>
      <c r="DH40" s="61">
        <f t="shared" si="71"/>
        <v>4.844908638460014</v>
      </c>
      <c r="DI40" s="61">
        <f t="shared" si="72"/>
        <v>1.8524649625284906</v>
      </c>
      <c r="DJ40" s="61">
        <f t="shared" si="73"/>
        <v>3.810667120625205</v>
      </c>
      <c r="DK40" s="61">
        <f t="shared" si="74"/>
        <v>2.7316277266996849</v>
      </c>
      <c r="DL40" s="61">
        <f t="shared" si="75"/>
        <v>52.198737512193723</v>
      </c>
      <c r="DM40" s="61">
        <f t="shared" si="76"/>
        <v>52.19873751219373</v>
      </c>
      <c r="DN40" s="61"/>
      <c r="DO40" s="59">
        <f t="shared" si="2"/>
        <v>43831</v>
      </c>
      <c r="DP40" s="61">
        <f t="shared" si="77"/>
        <v>10.723125590828698</v>
      </c>
      <c r="DQ40" s="61">
        <f t="shared" si="21"/>
        <v>0.15792902839719147</v>
      </c>
      <c r="DR40" s="61">
        <f t="shared" si="22"/>
        <v>0.85185755521205575</v>
      </c>
      <c r="DS40" s="61">
        <f t="shared" si="23"/>
        <v>0.2204827778674332</v>
      </c>
      <c r="DT40" s="61">
        <f t="shared" si="24"/>
        <v>-1.5848598711419206</v>
      </c>
      <c r="DU40" s="61">
        <f t="shared" si="25"/>
        <v>-2.4224115949972407</v>
      </c>
      <c r="DV40" s="61">
        <f t="shared" si="26"/>
        <v>-2.6077899356955978</v>
      </c>
      <c r="DW40" s="61">
        <f t="shared" si="27"/>
        <v>0.34882243885482378</v>
      </c>
      <c r="DX40" s="61">
        <f t="shared" si="28"/>
        <v>-1.0345180776228604</v>
      </c>
      <c r="DY40" s="61">
        <f t="shared" si="29"/>
        <v>-1.0941359044965298</v>
      </c>
      <c r="DZ40" s="61">
        <f t="shared" si="30"/>
        <v>-1.6985323533500178</v>
      </c>
      <c r="EA40" s="61">
        <f t="shared" si="31"/>
        <v>-0.64319423895994765</v>
      </c>
      <c r="EB40" s="61">
        <f t="shared" si="32"/>
        <v>1.216775414896091</v>
      </c>
      <c r="EC40" s="61"/>
      <c r="ED40" s="79">
        <f>+'Infla Interanual PondENGHO'!CI41</f>
        <v>1.2167754148960874E-2</v>
      </c>
      <c r="EE40" s="53">
        <f t="shared" si="78"/>
        <v>1.2167754148960874</v>
      </c>
    </row>
    <row r="41" spans="1:135" x14ac:dyDescent="0.2">
      <c r="A41" s="59">
        <f>+'Indice PondENGHO'!A40</f>
        <v>43862</v>
      </c>
      <c r="B41" s="53">
        <f>+'Indice PondENGHO'!B40</f>
        <v>2</v>
      </c>
      <c r="C41" s="53">
        <f>+'Indice PondENGHO'!C40</f>
        <v>2020</v>
      </c>
      <c r="D41" s="60">
        <f>+'Indice PondENGHO'!BL40</f>
        <v>295.44284057617188</v>
      </c>
      <c r="E41" s="60">
        <f>+'Indice PondENGHO'!BM40</f>
        <v>295.48492431640625</v>
      </c>
      <c r="F41" s="60">
        <f>+'Indice PondENGHO'!BN40</f>
        <v>295.89920043945313</v>
      </c>
      <c r="G41" s="60">
        <f>+'Indice PondENGHO'!BO40</f>
        <v>295.64913940429688</v>
      </c>
      <c r="H41" s="60">
        <f>+'Indice PondENGHO'!BP40</f>
        <v>294.78048706054688</v>
      </c>
      <c r="I41" s="60">
        <f>+'Indice PondENGHO'!CD40</f>
        <v>295.36199951171875</v>
      </c>
      <c r="K41" s="61">
        <f t="shared" si="33"/>
        <v>6.0700101315526149</v>
      </c>
      <c r="L41" s="61">
        <f t="shared" si="34"/>
        <v>7.6814297025568044</v>
      </c>
      <c r="M41" s="61">
        <f t="shared" si="35"/>
        <v>8.7794960371580757</v>
      </c>
      <c r="N41" s="61">
        <f t="shared" si="36"/>
        <v>11.03969549279096</v>
      </c>
      <c r="O41" s="61">
        <f t="shared" si="37"/>
        <v>15.925689252077872</v>
      </c>
      <c r="P41" s="61">
        <f t="shared" si="38"/>
        <v>49.49632061613633</v>
      </c>
      <c r="Q41" s="61">
        <f t="shared" si="39"/>
        <v>49.496348404291069</v>
      </c>
      <c r="S41" s="60">
        <f>+'Indice PondENGHO'!D40</f>
        <v>299.7808837890625</v>
      </c>
      <c r="T41" s="60">
        <f>+'Indice PondENGHO'!P40</f>
        <v>299.46697998046875</v>
      </c>
      <c r="U41" s="60">
        <f>+'Indice PondENGHO'!AB40</f>
        <v>299.137451171875</v>
      </c>
      <c r="V41" s="60">
        <f>+'Indice PondENGHO'!AN40</f>
        <v>298.92559814453125</v>
      </c>
      <c r="W41" s="60">
        <f>+'Indice PondENGHO'!AZ40</f>
        <v>298.5596923828125</v>
      </c>
      <c r="Y41" s="61">
        <f t="shared" si="40"/>
        <v>17.917091492594196</v>
      </c>
      <c r="Z41" s="61">
        <f t="shared" si="41"/>
        <v>14.318817160209258</v>
      </c>
      <c r="AA41" s="61">
        <f t="shared" si="42"/>
        <v>13.095409526707009</v>
      </c>
      <c r="AB41" s="61">
        <f t="shared" si="43"/>
        <v>10.876309289972657</v>
      </c>
      <c r="AC41" s="61">
        <f t="shared" si="44"/>
        <v>8.0919478663401261</v>
      </c>
      <c r="AE41" s="60">
        <f>+'Indice PondENGHO'!D40</f>
        <v>299.7808837890625</v>
      </c>
      <c r="AF41" s="60">
        <f>+'Indice PondENGHO'!E40</f>
        <v>248.89564514160156</v>
      </c>
      <c r="AG41" s="60">
        <f>+'Indice PondENGHO'!F40</f>
        <v>252.13851928710938</v>
      </c>
      <c r="AH41" s="60">
        <f>+'Indice PondENGHO'!G40</f>
        <v>326.32421875</v>
      </c>
      <c r="AI41" s="60">
        <f>+'Indice PondENGHO'!H40</f>
        <v>291.3345947265625</v>
      </c>
      <c r="AJ41" s="60">
        <f>+'Indice PondENGHO'!I40</f>
        <v>327.962890625</v>
      </c>
      <c r="AK41" s="60">
        <f>+'Indice PondENGHO'!J40</f>
        <v>313.8914794921875</v>
      </c>
      <c r="AL41" s="60">
        <f>+'Indice PondENGHO'!K40</f>
        <v>340.585205078125</v>
      </c>
      <c r="AM41" s="60">
        <f>+'Indice PondENGHO'!L40</f>
        <v>282.52316284179688</v>
      </c>
      <c r="AN41" s="60">
        <f>+'Indice PondENGHO'!M40</f>
        <v>277.33316040039063</v>
      </c>
      <c r="AO41" s="60">
        <f>+'Indice PondENGHO'!N40</f>
        <v>274.1497802734375</v>
      </c>
      <c r="AP41" s="60">
        <f>+'Indice PondENGHO'!O40</f>
        <v>305.02105712890625</v>
      </c>
      <c r="AQ41" s="60">
        <f t="shared" si="0"/>
        <v>295.44284057617188</v>
      </c>
      <c r="AR41" s="60"/>
      <c r="AS41" s="60">
        <f>+'Indice PondENGHO'!AZ40</f>
        <v>298.5596923828125</v>
      </c>
      <c r="AT41" s="60">
        <f>+'Indice PondENGHO'!BA40</f>
        <v>249.57704162597656</v>
      </c>
      <c r="AU41" s="60">
        <f>+'Indice PondENGHO'!BB40</f>
        <v>256.26693725585938</v>
      </c>
      <c r="AV41" s="60">
        <f>+'Indice PondENGHO'!BC40</f>
        <v>317.22796630859375</v>
      </c>
      <c r="AW41" s="60">
        <f>+'Indice PondENGHO'!BD40</f>
        <v>292.873779296875</v>
      </c>
      <c r="AX41" s="60">
        <f>+'Indice PondENGHO'!BE40</f>
        <v>322.65255737304688</v>
      </c>
      <c r="AY41" s="60">
        <f>+'Indice PondENGHO'!BF40</f>
        <v>311.09982299804688</v>
      </c>
      <c r="AZ41" s="60">
        <f>+'Indice PondENGHO'!BG40</f>
        <v>339.40383911132813</v>
      </c>
      <c r="BA41" s="60">
        <f>+'Indice PondENGHO'!BH40</f>
        <v>280.74850463867188</v>
      </c>
      <c r="BB41" s="60">
        <f>+'Indice PondENGHO'!BI40</f>
        <v>280.10153198242188</v>
      </c>
      <c r="BC41" s="60">
        <f>+'Indice PondENGHO'!BJ40</f>
        <v>272.8179931640625</v>
      </c>
      <c r="BD41" s="60">
        <f>+'Indice PondENGHO'!BK40</f>
        <v>301.07318115234375</v>
      </c>
      <c r="BE41" s="60">
        <f t="shared" si="1"/>
        <v>294.78048706054688</v>
      </c>
      <c r="BG41" s="61">
        <f t="shared" ref="BG41:BR41" si="103">+AE$1*(AE41-AE29)/$AQ29</f>
        <v>17.917091492594196</v>
      </c>
      <c r="BH41" s="61">
        <f t="shared" si="103"/>
        <v>0.90781618167586065</v>
      </c>
      <c r="BI41" s="61">
        <f t="shared" si="103"/>
        <v>3.6431011257824095</v>
      </c>
      <c r="BJ41" s="61">
        <f t="shared" si="103"/>
        <v>5.2517458854040715</v>
      </c>
      <c r="BK41" s="61">
        <f t="shared" si="103"/>
        <v>2.1837016144130521</v>
      </c>
      <c r="BL41" s="61">
        <f t="shared" si="103"/>
        <v>2.6261186755758268</v>
      </c>
      <c r="BM41" s="61">
        <f t="shared" si="103"/>
        <v>5.4072288656731429</v>
      </c>
      <c r="BN41" s="61">
        <f t="shared" si="103"/>
        <v>3.0060648204614884</v>
      </c>
      <c r="BO41" s="61">
        <f t="shared" si="103"/>
        <v>3.7196272234012451</v>
      </c>
      <c r="BP41" s="61">
        <f t="shared" si="103"/>
        <v>0.76720663177008319</v>
      </c>
      <c r="BQ41" s="61">
        <f t="shared" si="103"/>
        <v>2.0491770423552129</v>
      </c>
      <c r="BR41" s="61">
        <f t="shared" si="103"/>
        <v>2.0162359125977498</v>
      </c>
      <c r="BS41" s="61">
        <f t="shared" si="46"/>
        <v>49.495115471704338</v>
      </c>
      <c r="BT41" s="53">
        <f t="shared" si="47"/>
        <v>49.782367707523491</v>
      </c>
      <c r="BV41" s="61">
        <f t="shared" si="7"/>
        <v>8.0919478663401261</v>
      </c>
      <c r="BW41" s="61">
        <f t="shared" si="8"/>
        <v>0.75930319646859212</v>
      </c>
      <c r="BX41" s="61">
        <f t="shared" si="9"/>
        <v>2.785651684797787</v>
      </c>
      <c r="BY41" s="61">
        <f t="shared" si="10"/>
        <v>5.2081733779110451</v>
      </c>
      <c r="BZ41" s="61">
        <f t="shared" si="11"/>
        <v>3.6983235222836139</v>
      </c>
      <c r="CA41" s="61">
        <f t="shared" si="12"/>
        <v>4.8286337648795055</v>
      </c>
      <c r="CB41" s="61">
        <f t="shared" si="13"/>
        <v>7.9217276952664921</v>
      </c>
      <c r="CC41" s="61">
        <f t="shared" si="14"/>
        <v>2.6797019035702219</v>
      </c>
      <c r="CD41" s="61">
        <f t="shared" si="15"/>
        <v>4.6419127805384353</v>
      </c>
      <c r="CE41" s="61">
        <f t="shared" si="16"/>
        <v>1.8232163053749604</v>
      </c>
      <c r="CF41" s="61">
        <f t="shared" si="17"/>
        <v>3.7392834112425559</v>
      </c>
      <c r="CG41" s="61">
        <f t="shared" si="18"/>
        <v>2.6604972701865526</v>
      </c>
      <c r="CH41" s="61">
        <f t="shared" si="48"/>
        <v>48.838372778859885</v>
      </c>
      <c r="CI41" s="53">
        <f t="shared" si="49"/>
        <v>49.31698076428561</v>
      </c>
      <c r="CK41" s="61">
        <f t="shared" si="50"/>
        <v>18.021075987661519</v>
      </c>
      <c r="CL41" s="61">
        <f t="shared" si="51"/>
        <v>0.91308482738794672</v>
      </c>
      <c r="CM41" s="61">
        <f t="shared" si="52"/>
        <v>3.6642444029264851</v>
      </c>
      <c r="CN41" s="61">
        <f t="shared" si="53"/>
        <v>5.2822251707468606</v>
      </c>
      <c r="CO41" s="61">
        <f t="shared" si="54"/>
        <v>2.1963750502687711</v>
      </c>
      <c r="CP41" s="61">
        <f t="shared" si="55"/>
        <v>2.6413597443943622</v>
      </c>
      <c r="CQ41" s="61">
        <f t="shared" si="56"/>
        <v>5.4386105195282282</v>
      </c>
      <c r="CR41" s="61">
        <f t="shared" si="57"/>
        <v>3.0235109630245565</v>
      </c>
      <c r="CS41" s="61">
        <f t="shared" si="58"/>
        <v>3.7412146310909313</v>
      </c>
      <c r="CT41" s="61">
        <f t="shared" si="59"/>
        <v>0.77165922912662888</v>
      </c>
      <c r="CU41" s="61">
        <f t="shared" si="60"/>
        <v>2.0610697449258804</v>
      </c>
      <c r="CV41" s="61">
        <f t="shared" si="61"/>
        <v>2.0279374364413232</v>
      </c>
      <c r="CW41" s="61">
        <f t="shared" si="62"/>
        <v>49.782367707523491</v>
      </c>
      <c r="CX41" s="61"/>
      <c r="CY41" s="61"/>
      <c r="CZ41" s="61">
        <f t="shared" si="63"/>
        <v>8.1712476186888665</v>
      </c>
      <c r="DA41" s="61">
        <f t="shared" si="64"/>
        <v>0.76674424236163741</v>
      </c>
      <c r="DB41" s="61">
        <f t="shared" si="65"/>
        <v>2.8129506111358067</v>
      </c>
      <c r="DC41" s="61">
        <f t="shared" si="66"/>
        <v>5.2592126166554793</v>
      </c>
      <c r="DD41" s="61">
        <f t="shared" si="67"/>
        <v>3.7345664818610658</v>
      </c>
      <c r="DE41" s="61">
        <f t="shared" si="68"/>
        <v>4.8759535781139043</v>
      </c>
      <c r="DF41" s="61">
        <f t="shared" si="69"/>
        <v>7.9993593180580653</v>
      </c>
      <c r="DG41" s="61">
        <f t="shared" si="70"/>
        <v>2.7059625395544815</v>
      </c>
      <c r="DH41" s="61">
        <f t="shared" si="71"/>
        <v>4.6874027589714817</v>
      </c>
      <c r="DI41" s="61">
        <f t="shared" si="72"/>
        <v>1.8410835239832053</v>
      </c>
      <c r="DJ41" s="61">
        <f t="shared" si="73"/>
        <v>3.7759277709654766</v>
      </c>
      <c r="DK41" s="61">
        <f t="shared" si="74"/>
        <v>2.6865697039361431</v>
      </c>
      <c r="DL41" s="61">
        <f t="shared" si="75"/>
        <v>49.316980764285617</v>
      </c>
      <c r="DM41" s="61">
        <f t="shared" si="76"/>
        <v>49.31698076428561</v>
      </c>
      <c r="DN41" s="61"/>
      <c r="DO41" s="59">
        <f t="shared" si="2"/>
        <v>43862</v>
      </c>
      <c r="DP41" s="61">
        <f t="shared" si="77"/>
        <v>9.849828368972652</v>
      </c>
      <c r="DQ41" s="61">
        <f t="shared" si="21"/>
        <v>0.14634058502630931</v>
      </c>
      <c r="DR41" s="61">
        <f t="shared" si="22"/>
        <v>0.85129379179067843</v>
      </c>
      <c r="DS41" s="61">
        <f t="shared" si="23"/>
        <v>2.3012554091381254E-2</v>
      </c>
      <c r="DT41" s="61">
        <f t="shared" si="24"/>
        <v>-1.5381914315922947</v>
      </c>
      <c r="DU41" s="61">
        <f t="shared" si="25"/>
        <v>-2.2345938337195421</v>
      </c>
      <c r="DV41" s="61">
        <f t="shared" si="26"/>
        <v>-2.5607487985298372</v>
      </c>
      <c r="DW41" s="61">
        <f t="shared" si="27"/>
        <v>0.31754842347007495</v>
      </c>
      <c r="DX41" s="61">
        <f t="shared" si="28"/>
        <v>-0.9461881278805504</v>
      </c>
      <c r="DY41" s="61">
        <f t="shared" si="29"/>
        <v>-1.0694242948565764</v>
      </c>
      <c r="DZ41" s="61">
        <f t="shared" si="30"/>
        <v>-1.7148580260395963</v>
      </c>
      <c r="EA41" s="61">
        <f t="shared" si="31"/>
        <v>-0.65863226749481996</v>
      </c>
      <c r="EB41" s="61">
        <f t="shared" si="32"/>
        <v>0.46538694323787411</v>
      </c>
      <c r="EC41" s="61"/>
      <c r="ED41" s="79">
        <f>+'Infla Interanual PondENGHO'!CI42</f>
        <v>4.6538694323787766E-3</v>
      </c>
      <c r="EE41" s="53">
        <f t="shared" si="78"/>
        <v>0.46538694323787766</v>
      </c>
    </row>
    <row r="42" spans="1:135" x14ac:dyDescent="0.2">
      <c r="A42" s="59">
        <f>+'Indice PondENGHO'!A41</f>
        <v>43891</v>
      </c>
      <c r="B42" s="53">
        <f>+'Indice PondENGHO'!B41</f>
        <v>3</v>
      </c>
      <c r="C42" s="53">
        <f>+'Indice PondENGHO'!C41</f>
        <v>2020</v>
      </c>
      <c r="D42" s="60">
        <f>+'Indice PondENGHO'!BL41</f>
        <v>302.94564819335938</v>
      </c>
      <c r="E42" s="60">
        <f>+'Indice PondENGHO'!BM41</f>
        <v>302.72830200195313</v>
      </c>
      <c r="F42" s="60">
        <f>+'Indice PondENGHO'!BN41</f>
        <v>303.02786254882813</v>
      </c>
      <c r="G42" s="60">
        <f>+'Indice PondENGHO'!BO41</f>
        <v>302.56863403320313</v>
      </c>
      <c r="H42" s="60">
        <f>+'Indice PondENGHO'!BP41</f>
        <v>301.57858276367188</v>
      </c>
      <c r="I42" s="60">
        <f>+'Indice PondENGHO'!CD41</f>
        <v>302.40078735351563</v>
      </c>
      <c r="K42" s="61">
        <f t="shared" si="33"/>
        <v>5.8002673259675834</v>
      </c>
      <c r="L42" s="61">
        <f t="shared" si="34"/>
        <v>7.3359445695998291</v>
      </c>
      <c r="M42" s="61">
        <f t="shared" si="35"/>
        <v>8.3854988370507133</v>
      </c>
      <c r="N42" s="61">
        <f t="shared" si="36"/>
        <v>10.536323110237513</v>
      </c>
      <c r="O42" s="61">
        <f t="shared" si="37"/>
        <v>15.217640543570695</v>
      </c>
      <c r="P42" s="61">
        <f t="shared" si="38"/>
        <v>47.275674386426331</v>
      </c>
      <c r="Q42" s="61">
        <f t="shared" si="39"/>
        <v>47.275708193698087</v>
      </c>
      <c r="S42" s="60">
        <f>+'Indice PondENGHO'!D41</f>
        <v>308.2305908203125</v>
      </c>
      <c r="T42" s="60">
        <f>+'Indice PondENGHO'!P41</f>
        <v>307.69769287109375</v>
      </c>
      <c r="U42" s="60">
        <f>+'Indice PondENGHO'!AB41</f>
        <v>307.21298217773438</v>
      </c>
      <c r="V42" s="60">
        <f>+'Indice PondENGHO'!AN41</f>
        <v>306.87725830078125</v>
      </c>
      <c r="W42" s="60">
        <f>+'Indice PondENGHO'!AZ41</f>
        <v>306.40359497070313</v>
      </c>
      <c r="Y42" s="61">
        <f t="shared" si="40"/>
        <v>16.938253036817159</v>
      </c>
      <c r="Z42" s="61">
        <f t="shared" si="41"/>
        <v>13.530141718142435</v>
      </c>
      <c r="AA42" s="61">
        <f t="shared" si="42"/>
        <v>12.370772466363382</v>
      </c>
      <c r="AB42" s="61">
        <f t="shared" si="43"/>
        <v>10.271105482166011</v>
      </c>
      <c r="AC42" s="61">
        <f t="shared" si="44"/>
        <v>7.6446502170900921</v>
      </c>
      <c r="AE42" s="60">
        <f>+'Indice PondENGHO'!D41</f>
        <v>308.2305908203125</v>
      </c>
      <c r="AF42" s="60">
        <f>+'Indice PondENGHO'!E41</f>
        <v>252.99034118652344</v>
      </c>
      <c r="AG42" s="60">
        <f>+'Indice PondENGHO'!F41</f>
        <v>257.57534790039063</v>
      </c>
      <c r="AH42" s="60">
        <f>+'Indice PondENGHO'!G41</f>
        <v>330.51705932617188</v>
      </c>
      <c r="AI42" s="60">
        <f>+'Indice PondENGHO'!H41</f>
        <v>299.54367065429688</v>
      </c>
      <c r="AJ42" s="60">
        <f>+'Indice PondENGHO'!I41</f>
        <v>336.77365112304688</v>
      </c>
      <c r="AK42" s="60">
        <f>+'Indice PondENGHO'!J41</f>
        <v>318.98651123046875</v>
      </c>
      <c r="AL42" s="60">
        <f>+'Indice PondENGHO'!K41</f>
        <v>369.47705078125</v>
      </c>
      <c r="AM42" s="60">
        <f>+'Indice PondENGHO'!L41</f>
        <v>289.6705322265625</v>
      </c>
      <c r="AN42" s="60">
        <f>+'Indice PondENGHO'!M41</f>
        <v>277.69662475585938</v>
      </c>
      <c r="AO42" s="60">
        <f>+'Indice PondENGHO'!N41</f>
        <v>280.61447143554688</v>
      </c>
      <c r="AP42" s="60">
        <f>+'Indice PondENGHO'!O41</f>
        <v>311.33746337890625</v>
      </c>
      <c r="AQ42" s="60">
        <f t="shared" si="0"/>
        <v>302.94564819335938</v>
      </c>
      <c r="AR42" s="60"/>
      <c r="AS42" s="60">
        <f>+'Indice PondENGHO'!AZ41</f>
        <v>306.40359497070313</v>
      </c>
      <c r="AT42" s="60">
        <f>+'Indice PondENGHO'!BA41</f>
        <v>253.70149230957031</v>
      </c>
      <c r="AU42" s="60">
        <f>+'Indice PondENGHO'!BB41</f>
        <v>259.32107543945313</v>
      </c>
      <c r="AV42" s="60">
        <f>+'Indice PondENGHO'!BC41</f>
        <v>321.81820678710938</v>
      </c>
      <c r="AW42" s="60">
        <f>+'Indice PondENGHO'!BD41</f>
        <v>301.57888793945313</v>
      </c>
      <c r="AX42" s="60">
        <f>+'Indice PondENGHO'!BE41</f>
        <v>331.17047119140625</v>
      </c>
      <c r="AY42" s="60">
        <f>+'Indice PondENGHO'!BF41</f>
        <v>316.03268432617188</v>
      </c>
      <c r="AZ42" s="60">
        <f>+'Indice PondENGHO'!BG41</f>
        <v>368.27944946289063</v>
      </c>
      <c r="BA42" s="60">
        <f>+'Indice PondENGHO'!BH41</f>
        <v>287.56573486328125</v>
      </c>
      <c r="BB42" s="60">
        <f>+'Indice PondENGHO'!BI41</f>
        <v>285.0079345703125</v>
      </c>
      <c r="BC42" s="60">
        <f>+'Indice PondENGHO'!BJ41</f>
        <v>278.26467895507813</v>
      </c>
      <c r="BD42" s="60">
        <f>+'Indice PondENGHO'!BK41</f>
        <v>307.22866821289063</v>
      </c>
      <c r="BE42" s="60">
        <f t="shared" si="1"/>
        <v>301.57858276367188</v>
      </c>
      <c r="BG42" s="61">
        <f t="shared" ref="BG42:BR42" si="104">+AE$1*(AE42-AE30)/$AQ30</f>
        <v>16.938253036817159</v>
      </c>
      <c r="BH42" s="61">
        <f t="shared" si="104"/>
        <v>0.8515566364371111</v>
      </c>
      <c r="BI42" s="61">
        <f t="shared" si="104"/>
        <v>3.4730383134062688</v>
      </c>
      <c r="BJ42" s="61">
        <f t="shared" si="104"/>
        <v>4.8464408170851279</v>
      </c>
      <c r="BK42" s="61">
        <f t="shared" si="104"/>
        <v>2.1216194478719839</v>
      </c>
      <c r="BL42" s="61">
        <f t="shared" si="104"/>
        <v>2.5557608657661519</v>
      </c>
      <c r="BM42" s="61">
        <f t="shared" si="104"/>
        <v>4.9972231499682209</v>
      </c>
      <c r="BN42" s="61">
        <f t="shared" si="104"/>
        <v>3.3525488527344005</v>
      </c>
      <c r="BO42" s="61">
        <f t="shared" si="104"/>
        <v>3.6616660320358299</v>
      </c>
      <c r="BP42" s="61">
        <f t="shared" si="104"/>
        <v>0.69176194492968912</v>
      </c>
      <c r="BQ42" s="61">
        <f t="shared" si="104"/>
        <v>1.9352323718128663</v>
      </c>
      <c r="BR42" s="61">
        <f t="shared" si="104"/>
        <v>1.9375248232094238</v>
      </c>
      <c r="BS42" s="61">
        <f t="shared" si="46"/>
        <v>47.362626292074232</v>
      </c>
      <c r="BT42" s="53">
        <f t="shared" si="47"/>
        <v>47.46909969542574</v>
      </c>
      <c r="BV42" s="61">
        <f t="shared" si="7"/>
        <v>7.6446502170900921</v>
      </c>
      <c r="BW42" s="61">
        <f t="shared" si="8"/>
        <v>0.71504303157432147</v>
      </c>
      <c r="BX42" s="61">
        <f t="shared" si="9"/>
        <v>2.591278248985573</v>
      </c>
      <c r="BY42" s="61">
        <f t="shared" si="10"/>
        <v>4.8512430649864893</v>
      </c>
      <c r="BZ42" s="61">
        <f t="shared" si="11"/>
        <v>3.6122465850324121</v>
      </c>
      <c r="CA42" s="61">
        <f t="shared" si="12"/>
        <v>4.7383536779709354</v>
      </c>
      <c r="CB42" s="61">
        <f t="shared" si="13"/>
        <v>7.3440220735346644</v>
      </c>
      <c r="CC42" s="61">
        <f t="shared" si="14"/>
        <v>3.0053593222416932</v>
      </c>
      <c r="CD42" s="61">
        <f t="shared" si="15"/>
        <v>4.5727797838945605</v>
      </c>
      <c r="CE42" s="61">
        <f t="shared" si="16"/>
        <v>1.7507850372741232</v>
      </c>
      <c r="CF42" s="61">
        <f t="shared" si="17"/>
        <v>3.5117869937682853</v>
      </c>
      <c r="CG42" s="61">
        <f t="shared" si="18"/>
        <v>2.5629731710044625</v>
      </c>
      <c r="CH42" s="61">
        <f t="shared" si="48"/>
        <v>46.900521207357606</v>
      </c>
      <c r="CI42" s="53">
        <f t="shared" si="49"/>
        <v>47.188511400670151</v>
      </c>
      <c r="CK42" s="61">
        <f t="shared" si="50"/>
        <v>16.976331023382713</v>
      </c>
      <c r="CL42" s="61">
        <f t="shared" si="51"/>
        <v>0.85347097566038166</v>
      </c>
      <c r="CM42" s="61">
        <f t="shared" si="52"/>
        <v>3.480845866283893</v>
      </c>
      <c r="CN42" s="61">
        <f t="shared" si="53"/>
        <v>4.8573358431496576</v>
      </c>
      <c r="CO42" s="61">
        <f t="shared" si="54"/>
        <v>2.1263889478114222</v>
      </c>
      <c r="CP42" s="61">
        <f t="shared" si="55"/>
        <v>2.5615063359571968</v>
      </c>
      <c r="CQ42" s="61">
        <f t="shared" si="56"/>
        <v>5.0084571417828405</v>
      </c>
      <c r="CR42" s="61">
        <f t="shared" si="57"/>
        <v>3.3600855396582117</v>
      </c>
      <c r="CS42" s="61">
        <f t="shared" si="58"/>
        <v>3.6698976288641654</v>
      </c>
      <c r="CT42" s="61">
        <f t="shared" si="59"/>
        <v>0.69331705819835621</v>
      </c>
      <c r="CU42" s="61">
        <f t="shared" si="60"/>
        <v>1.9395828648710902</v>
      </c>
      <c r="CV42" s="61">
        <f t="shared" si="61"/>
        <v>1.9418804698058132</v>
      </c>
      <c r="CW42" s="61">
        <f t="shared" si="62"/>
        <v>47.46909969542574</v>
      </c>
      <c r="CX42" s="61"/>
      <c r="CY42" s="61"/>
      <c r="CZ42" s="61">
        <f t="shared" si="63"/>
        <v>7.6915917912379115</v>
      </c>
      <c r="DA42" s="61">
        <f t="shared" si="64"/>
        <v>0.71943371584794469</v>
      </c>
      <c r="DB42" s="61">
        <f t="shared" si="65"/>
        <v>2.6071898573140295</v>
      </c>
      <c r="DC42" s="61">
        <f t="shared" si="66"/>
        <v>4.881031868865974</v>
      </c>
      <c r="DD42" s="61">
        <f t="shared" si="67"/>
        <v>3.6344273959388986</v>
      </c>
      <c r="DE42" s="61">
        <f t="shared" si="68"/>
        <v>4.7674492904838299</v>
      </c>
      <c r="DF42" s="61">
        <f t="shared" si="69"/>
        <v>7.3891176563171657</v>
      </c>
      <c r="DG42" s="61">
        <f t="shared" si="70"/>
        <v>3.0238135737063927</v>
      </c>
      <c r="DH42" s="61">
        <f t="shared" si="71"/>
        <v>4.600858698585446</v>
      </c>
      <c r="DI42" s="61">
        <f t="shared" si="72"/>
        <v>1.7615356410702743</v>
      </c>
      <c r="DJ42" s="61">
        <f t="shared" si="73"/>
        <v>3.5333509378177843</v>
      </c>
      <c r="DK42" s="61">
        <f t="shared" si="74"/>
        <v>2.5787109734845051</v>
      </c>
      <c r="DL42" s="61">
        <f t="shared" si="75"/>
        <v>47.188511400670166</v>
      </c>
      <c r="DM42" s="61">
        <f t="shared" si="76"/>
        <v>47.188511400670151</v>
      </c>
      <c r="DN42" s="61"/>
      <c r="DO42" s="59">
        <f t="shared" si="2"/>
        <v>43891</v>
      </c>
      <c r="DP42" s="61">
        <f t="shared" si="77"/>
        <v>9.2847392321448012</v>
      </c>
      <c r="DQ42" s="61">
        <f t="shared" si="21"/>
        <v>0.13403725981243697</v>
      </c>
      <c r="DR42" s="61">
        <f t="shared" si="22"/>
        <v>0.87365600896986351</v>
      </c>
      <c r="DS42" s="61">
        <f t="shared" si="23"/>
        <v>-2.3696025716316349E-2</v>
      </c>
      <c r="DT42" s="61">
        <f t="shared" si="24"/>
        <v>-1.5080384481274764</v>
      </c>
      <c r="DU42" s="61">
        <f t="shared" si="25"/>
        <v>-2.2059429545266331</v>
      </c>
      <c r="DV42" s="61">
        <f t="shared" si="26"/>
        <v>-2.3806605145343251</v>
      </c>
      <c r="DW42" s="61">
        <f t="shared" si="27"/>
        <v>0.33627196595181896</v>
      </c>
      <c r="DX42" s="61">
        <f t="shared" si="28"/>
        <v>-0.93096106972128068</v>
      </c>
      <c r="DY42" s="61">
        <f t="shared" si="29"/>
        <v>-1.0682185828719182</v>
      </c>
      <c r="DZ42" s="61">
        <f t="shared" si="30"/>
        <v>-1.5937680729466941</v>
      </c>
      <c r="EA42" s="61">
        <f t="shared" si="31"/>
        <v>-0.63683050367869187</v>
      </c>
      <c r="EB42" s="61">
        <f t="shared" si="32"/>
        <v>0.28058829475557445</v>
      </c>
      <c r="EC42" s="61"/>
      <c r="ED42" s="79">
        <f>+'Infla Interanual PondENGHO'!CI43</f>
        <v>2.8058829475559044E-3</v>
      </c>
      <c r="EE42" s="53">
        <f t="shared" si="78"/>
        <v>0.28058829475559044</v>
      </c>
    </row>
    <row r="43" spans="1:135" x14ac:dyDescent="0.2">
      <c r="A43" s="59">
        <f>+'Indice PondENGHO'!A42</f>
        <v>43922</v>
      </c>
      <c r="B43" s="53">
        <f>+'Indice PondENGHO'!B42</f>
        <v>4</v>
      </c>
      <c r="C43" s="53">
        <f>+'Indice PondENGHO'!C42</f>
        <v>2020</v>
      </c>
      <c r="D43" s="60">
        <f>+'Indice PondENGHO'!BL42</f>
        <v>308.77377319335938</v>
      </c>
      <c r="E43" s="60">
        <f>+'Indice PondENGHO'!BM42</f>
        <v>307.73870849609375</v>
      </c>
      <c r="F43" s="60">
        <f>+'Indice PondENGHO'!BN42</f>
        <v>307.67367553710938</v>
      </c>
      <c r="G43" s="60">
        <f>+'Indice PondENGHO'!BO42</f>
        <v>306.850341796875</v>
      </c>
      <c r="H43" s="60">
        <f>+'Indice PondENGHO'!BP42</f>
        <v>305.42413330078125</v>
      </c>
      <c r="I43" s="60">
        <f>+'Indice PondENGHO'!CD42</f>
        <v>306.907958984375</v>
      </c>
      <c r="K43" s="61">
        <f t="shared" si="33"/>
        <v>5.5461913335472302</v>
      </c>
      <c r="L43" s="61">
        <f t="shared" si="34"/>
        <v>6.9471563326786265</v>
      </c>
      <c r="M43" s="61">
        <f t="shared" si="35"/>
        <v>7.9060491251077236</v>
      </c>
      <c r="N43" s="61">
        <f t="shared" si="36"/>
        <v>9.8851616921032885</v>
      </c>
      <c r="O43" s="61">
        <f t="shared" si="37"/>
        <v>14.199026439562626</v>
      </c>
      <c r="P43" s="61">
        <f t="shared" si="38"/>
        <v>44.483584922999498</v>
      </c>
      <c r="Q43" s="61">
        <f t="shared" si="39"/>
        <v>44.48367225143317</v>
      </c>
      <c r="S43" s="60">
        <f>+'Indice PondENGHO'!D42</f>
        <v>319.52685546875</v>
      </c>
      <c r="T43" s="60">
        <f>+'Indice PondENGHO'!P42</f>
        <v>318.70291137695313</v>
      </c>
      <c r="U43" s="60">
        <f>+'Indice PondENGHO'!AB42</f>
        <v>317.96554565429688</v>
      </c>
      <c r="V43" s="60">
        <f>+'Indice PondENGHO'!AN42</f>
        <v>317.34481811523438</v>
      </c>
      <c r="W43" s="60">
        <f>+'Indice PondENGHO'!AZ42</f>
        <v>316.5933837890625</v>
      </c>
      <c r="Y43" s="61">
        <f t="shared" si="40"/>
        <v>17.237436251515646</v>
      </c>
      <c r="Z43" s="61">
        <f t="shared" si="41"/>
        <v>13.741984081548813</v>
      </c>
      <c r="AA43" s="61">
        <f t="shared" si="42"/>
        <v>12.535945692409365</v>
      </c>
      <c r="AB43" s="61">
        <f t="shared" si="43"/>
        <v>10.376545947733623</v>
      </c>
      <c r="AC43" s="61">
        <f t="shared" si="44"/>
        <v>7.7097317909787018</v>
      </c>
      <c r="AE43" s="60">
        <f>+'Indice PondENGHO'!D42</f>
        <v>319.52685546875</v>
      </c>
      <c r="AF43" s="60">
        <f>+'Indice PondENGHO'!E42</f>
        <v>260.14395141601563</v>
      </c>
      <c r="AG43" s="60">
        <f>+'Indice PondENGHO'!F42</f>
        <v>257.25729370117188</v>
      </c>
      <c r="AH43" s="60">
        <f>+'Indice PondENGHO'!G42</f>
        <v>330.74844360351563</v>
      </c>
      <c r="AI43" s="60">
        <f>+'Indice PondENGHO'!H42</f>
        <v>303.72503662109375</v>
      </c>
      <c r="AJ43" s="60">
        <f>+'Indice PondENGHO'!I42</f>
        <v>341.36151123046875</v>
      </c>
      <c r="AK43" s="60">
        <f>+'Indice PondENGHO'!J42</f>
        <v>322.77810668945313</v>
      </c>
      <c r="AL43" s="60">
        <f>+'Indice PondENGHO'!K42</f>
        <v>354.98098754882813</v>
      </c>
      <c r="AM43" s="60">
        <f>+'Indice PondENGHO'!L42</f>
        <v>296.43505859375</v>
      </c>
      <c r="AN43" s="60">
        <f>+'Indice PondENGHO'!M42</f>
        <v>277.77352905273438</v>
      </c>
      <c r="AO43" s="60">
        <f>+'Indice PondENGHO'!N42</f>
        <v>285.402099609375</v>
      </c>
      <c r="AP43" s="60">
        <f>+'Indice PondENGHO'!O42</f>
        <v>312.17800903320313</v>
      </c>
      <c r="AQ43" s="60">
        <f t="shared" si="0"/>
        <v>308.77377319335938</v>
      </c>
      <c r="AR43" s="60"/>
      <c r="AS43" s="60">
        <f>+'Indice PondENGHO'!AZ42</f>
        <v>316.5933837890625</v>
      </c>
      <c r="AT43" s="60">
        <f>+'Indice PondENGHO'!BA42</f>
        <v>260.69851684570313</v>
      </c>
      <c r="AU43" s="60">
        <f>+'Indice PondENGHO'!BB42</f>
        <v>258.20718383789063</v>
      </c>
      <c r="AV43" s="60">
        <f>+'Indice PondENGHO'!BC42</f>
        <v>321.8472900390625</v>
      </c>
      <c r="AW43" s="60">
        <f>+'Indice PondENGHO'!BD42</f>
        <v>304.97271728515625</v>
      </c>
      <c r="AX43" s="60">
        <f>+'Indice PondENGHO'!BE42</f>
        <v>334.6092529296875</v>
      </c>
      <c r="AY43" s="60">
        <f>+'Indice PondENGHO'!BF42</f>
        <v>320.37411499023438</v>
      </c>
      <c r="AZ43" s="60">
        <f>+'Indice PondENGHO'!BG42</f>
        <v>355.22354125976563</v>
      </c>
      <c r="BA43" s="60">
        <f>+'Indice PondENGHO'!BH42</f>
        <v>294.18994140625</v>
      </c>
      <c r="BB43" s="60">
        <f>+'Indice PondENGHO'!BI42</f>
        <v>283.38485717773438</v>
      </c>
      <c r="BC43" s="60">
        <f>+'Indice PondENGHO'!BJ42</f>
        <v>282.26449584960938</v>
      </c>
      <c r="BD43" s="60">
        <f>+'Indice PondENGHO'!BK42</f>
        <v>307.21600341796875</v>
      </c>
      <c r="BE43" s="60">
        <f t="shared" si="1"/>
        <v>305.42413330078125</v>
      </c>
      <c r="BG43" s="61">
        <f t="shared" ref="BG43:BR43" si="105">+AE$1*(AE43-AE31)/$AQ31</f>
        <v>17.237436251515646</v>
      </c>
      <c r="BH43" s="61">
        <f t="shared" si="105"/>
        <v>0.86530683363750249</v>
      </c>
      <c r="BI43" s="61">
        <f t="shared" si="105"/>
        <v>3.0918618611910889</v>
      </c>
      <c r="BJ43" s="61">
        <f t="shared" si="105"/>
        <v>4.2283148411398326</v>
      </c>
      <c r="BK43" s="61">
        <f t="shared" si="105"/>
        <v>1.948383894555056</v>
      </c>
      <c r="BL43" s="61">
        <f t="shared" si="105"/>
        <v>2.4108587853471444</v>
      </c>
      <c r="BM43" s="61">
        <f t="shared" si="105"/>
        <v>4.5496459774229843</v>
      </c>
      <c r="BN43" s="61">
        <f t="shared" si="105"/>
        <v>2.6767456990571508</v>
      </c>
      <c r="BO43" s="61">
        <f t="shared" si="105"/>
        <v>3.5590058363682489</v>
      </c>
      <c r="BP43" s="61">
        <f t="shared" si="105"/>
        <v>0.62424379218376225</v>
      </c>
      <c r="BQ43" s="61">
        <f t="shared" si="105"/>
        <v>1.8064551272303646</v>
      </c>
      <c r="BR43" s="61">
        <f t="shared" si="105"/>
        <v>1.781126453677083</v>
      </c>
      <c r="BS43" s="61">
        <f t="shared" si="46"/>
        <v>44.779385353325864</v>
      </c>
      <c r="BT43" s="53">
        <f t="shared" si="47"/>
        <v>45.434559077557935</v>
      </c>
      <c r="BV43" s="61">
        <f t="shared" si="7"/>
        <v>7.7097317909787018</v>
      </c>
      <c r="BW43" s="61">
        <f t="shared" si="8"/>
        <v>0.72225392485665185</v>
      </c>
      <c r="BX43" s="61">
        <f t="shared" si="9"/>
        <v>2.2754224880548035</v>
      </c>
      <c r="BY43" s="61">
        <f t="shared" si="10"/>
        <v>4.1737813145904132</v>
      </c>
      <c r="BZ43" s="61">
        <f t="shared" si="11"/>
        <v>3.2844801452698729</v>
      </c>
      <c r="CA43" s="61">
        <f t="shared" si="12"/>
        <v>4.4401570558259813</v>
      </c>
      <c r="CB43" s="61">
        <f t="shared" si="13"/>
        <v>6.7075686489648776</v>
      </c>
      <c r="CC43" s="61">
        <f t="shared" si="14"/>
        <v>2.4335718342340771</v>
      </c>
      <c r="CD43" s="61">
        <f t="shared" si="15"/>
        <v>4.426871800889189</v>
      </c>
      <c r="CE43" s="61">
        <f t="shared" si="16"/>
        <v>1.5731153991978721</v>
      </c>
      <c r="CF43" s="61">
        <f t="shared" si="17"/>
        <v>3.252775891061817</v>
      </c>
      <c r="CG43" s="61">
        <f t="shared" si="18"/>
        <v>2.3336892975554493</v>
      </c>
      <c r="CH43" s="61">
        <f t="shared" si="48"/>
        <v>43.333419591479711</v>
      </c>
      <c r="CI43" s="53">
        <f t="shared" si="49"/>
        <v>44.00264864528873</v>
      </c>
      <c r="CK43" s="61">
        <f t="shared" si="50"/>
        <v>17.489639697722161</v>
      </c>
      <c r="CL43" s="61">
        <f t="shared" si="51"/>
        <v>0.87796726424244464</v>
      </c>
      <c r="CM43" s="61">
        <f t="shared" si="52"/>
        <v>3.1370993434482499</v>
      </c>
      <c r="CN43" s="61">
        <f t="shared" si="53"/>
        <v>4.2901799328519399</v>
      </c>
      <c r="CO43" s="61">
        <f t="shared" si="54"/>
        <v>1.9768909837515052</v>
      </c>
      <c r="CP43" s="61">
        <f t="shared" si="55"/>
        <v>2.4461324121852623</v>
      </c>
      <c r="CQ43" s="61">
        <f t="shared" si="56"/>
        <v>4.6162125118996409</v>
      </c>
      <c r="CR43" s="61">
        <f t="shared" si="57"/>
        <v>2.7159095561453142</v>
      </c>
      <c r="CS43" s="61">
        <f t="shared" si="58"/>
        <v>3.611078170322334</v>
      </c>
      <c r="CT43" s="61">
        <f t="shared" si="59"/>
        <v>0.63337719423755812</v>
      </c>
      <c r="CU43" s="61">
        <f t="shared" si="60"/>
        <v>1.8328856359125862</v>
      </c>
      <c r="CV43" s="61">
        <f t="shared" si="61"/>
        <v>1.8071863748389354</v>
      </c>
      <c r="CW43" s="61">
        <f t="shared" si="62"/>
        <v>45.434559077557935</v>
      </c>
      <c r="CX43" s="61"/>
      <c r="CY43" s="61"/>
      <c r="CZ43" s="61">
        <f t="shared" si="63"/>
        <v>7.8287987042350116</v>
      </c>
      <c r="DA43" s="61">
        <f t="shared" si="64"/>
        <v>0.7334082098241993</v>
      </c>
      <c r="DB43" s="61">
        <f t="shared" si="65"/>
        <v>2.3105634682279006</v>
      </c>
      <c r="DC43" s="61">
        <f t="shared" si="66"/>
        <v>4.2382400105876776</v>
      </c>
      <c r="DD43" s="61">
        <f t="shared" si="67"/>
        <v>3.3352047259882998</v>
      </c>
      <c r="DE43" s="61">
        <f t="shared" si="68"/>
        <v>4.5087295832943219</v>
      </c>
      <c r="DF43" s="61">
        <f t="shared" si="69"/>
        <v>6.8111584386150907</v>
      </c>
      <c r="DG43" s="61">
        <f t="shared" si="70"/>
        <v>2.4711552280985432</v>
      </c>
      <c r="DH43" s="61">
        <f t="shared" si="71"/>
        <v>4.4952391546446124</v>
      </c>
      <c r="DI43" s="61">
        <f t="shared" si="72"/>
        <v>1.5974101476867402</v>
      </c>
      <c r="DJ43" s="61">
        <f t="shared" si="73"/>
        <v>3.3030108402615359</v>
      </c>
      <c r="DK43" s="61">
        <f t="shared" si="74"/>
        <v>2.3697301338247923</v>
      </c>
      <c r="DL43" s="61">
        <f t="shared" si="75"/>
        <v>44.00264864528873</v>
      </c>
      <c r="DM43" s="61">
        <f t="shared" si="76"/>
        <v>44.00264864528873</v>
      </c>
      <c r="DN43" s="61"/>
      <c r="DO43" s="59">
        <f t="shared" si="2"/>
        <v>43922</v>
      </c>
      <c r="DP43" s="61">
        <f t="shared" si="77"/>
        <v>9.6608409934871489</v>
      </c>
      <c r="DQ43" s="61">
        <f t="shared" si="21"/>
        <v>0.14455905441824535</v>
      </c>
      <c r="DR43" s="61">
        <f t="shared" si="22"/>
        <v>0.82653587522034933</v>
      </c>
      <c r="DS43" s="61">
        <f t="shared" si="23"/>
        <v>5.193992226426225E-2</v>
      </c>
      <c r="DT43" s="61">
        <f t="shared" si="24"/>
        <v>-1.3583137422367946</v>
      </c>
      <c r="DU43" s="61">
        <f t="shared" si="25"/>
        <v>-2.0625971711090596</v>
      </c>
      <c r="DV43" s="61">
        <f t="shared" si="26"/>
        <v>-2.1949459267154499</v>
      </c>
      <c r="DW43" s="61">
        <f t="shared" si="27"/>
        <v>0.244754328046771</v>
      </c>
      <c r="DX43" s="61">
        <f t="shared" si="28"/>
        <v>-0.88416098432227841</v>
      </c>
      <c r="DY43" s="61">
        <f t="shared" si="29"/>
        <v>-0.96403295344918205</v>
      </c>
      <c r="DZ43" s="61">
        <f t="shared" si="30"/>
        <v>-1.4701252043489497</v>
      </c>
      <c r="EA43" s="61">
        <f t="shared" si="31"/>
        <v>-0.56254375898585685</v>
      </c>
      <c r="EB43" s="61">
        <f t="shared" si="32"/>
        <v>1.4319104322692056</v>
      </c>
      <c r="EC43" s="61"/>
      <c r="ED43" s="79">
        <f>+'Infla Interanual PondENGHO'!CI44</f>
        <v>1.4319104322692011E-2</v>
      </c>
      <c r="EE43" s="53">
        <f t="shared" si="78"/>
        <v>1.4319104322692011</v>
      </c>
    </row>
    <row r="44" spans="1:135" x14ac:dyDescent="0.2">
      <c r="A44" s="59">
        <f>+'Indice PondENGHO'!A43</f>
        <v>43952</v>
      </c>
      <c r="B44" s="53">
        <f>+'Indice PondENGHO'!B43</f>
        <v>5</v>
      </c>
      <c r="C44" s="53">
        <f>+'Indice PondENGHO'!C43</f>
        <v>2020</v>
      </c>
      <c r="D44" s="60">
        <f>+'Indice PondENGHO'!BL43</f>
        <v>315.3060302734375</v>
      </c>
      <c r="E44" s="60">
        <f>+'Indice PondENGHO'!BM43</f>
        <v>314.04071044921875</v>
      </c>
      <c r="F44" s="60">
        <f>+'Indice PondENGHO'!BN43</f>
        <v>313.93405151367188</v>
      </c>
      <c r="G44" s="60">
        <f>+'Indice PondENGHO'!BO43</f>
        <v>313.00918579101563</v>
      </c>
      <c r="H44" s="60">
        <f>+'Indice PondENGHO'!BP43</f>
        <v>311.34298706054688</v>
      </c>
      <c r="I44" s="60">
        <f>+'Indice PondENGHO'!CD43</f>
        <v>313.0750732421875</v>
      </c>
      <c r="K44" s="61">
        <f t="shared" si="33"/>
        <v>5.3243167584861828</v>
      </c>
      <c r="L44" s="61">
        <f t="shared" si="34"/>
        <v>6.6526934164559899</v>
      </c>
      <c r="M44" s="61">
        <f t="shared" si="35"/>
        <v>7.5681844590985845</v>
      </c>
      <c r="N44" s="61">
        <f t="shared" si="36"/>
        <v>9.4512917336502635</v>
      </c>
      <c r="O44" s="61">
        <f t="shared" si="37"/>
        <v>13.534938951266863</v>
      </c>
      <c r="P44" s="61">
        <f t="shared" si="38"/>
        <v>42.531425318957886</v>
      </c>
      <c r="Q44" s="61">
        <f t="shared" si="39"/>
        <v>42.531534140010073</v>
      </c>
      <c r="S44" s="60">
        <f>+'Indice PondENGHO'!D43</f>
        <v>325.77969360351563</v>
      </c>
      <c r="T44" s="60">
        <f>+'Indice PondENGHO'!P43</f>
        <v>324.97335815429688</v>
      </c>
      <c r="U44" s="60">
        <f>+'Indice PondENGHO'!AB43</f>
        <v>324.29446411132813</v>
      </c>
      <c r="V44" s="60">
        <f>+'Indice PondENGHO'!AN43</f>
        <v>323.67379760742188</v>
      </c>
      <c r="W44" s="60">
        <f>+'Indice PondENGHO'!AZ43</f>
        <v>322.78692626953125</v>
      </c>
      <c r="Y44" s="61">
        <f t="shared" si="40"/>
        <v>16.577141672412285</v>
      </c>
      <c r="Z44" s="61">
        <f t="shared" si="41"/>
        <v>13.213066021385441</v>
      </c>
      <c r="AA44" s="61">
        <f t="shared" si="42"/>
        <v>12.058903768488609</v>
      </c>
      <c r="AB44" s="61">
        <f t="shared" si="43"/>
        <v>9.9770721905690909</v>
      </c>
      <c r="AC44" s="61">
        <f t="shared" si="44"/>
        <v>7.3955468851611776</v>
      </c>
      <c r="AE44" s="60">
        <f>+'Indice PondENGHO'!D43</f>
        <v>325.77969360351563</v>
      </c>
      <c r="AF44" s="60">
        <f>+'Indice PondENGHO'!E43</f>
        <v>261.95431518554688</v>
      </c>
      <c r="AG44" s="60">
        <f>+'Indice PondENGHO'!F43</f>
        <v>274.8948974609375</v>
      </c>
      <c r="AH44" s="60">
        <f>+'Indice PondENGHO'!G43</f>
        <v>331.2113037109375</v>
      </c>
      <c r="AI44" s="60">
        <f>+'Indice PondENGHO'!H43</f>
        <v>312.48028564453125</v>
      </c>
      <c r="AJ44" s="60">
        <f>+'Indice PondENGHO'!I43</f>
        <v>345.34384155273438</v>
      </c>
      <c r="AK44" s="60">
        <f>+'Indice PondENGHO'!J43</f>
        <v>326.544677734375</v>
      </c>
      <c r="AL44" s="60">
        <f>+'Indice PondENGHO'!K43</f>
        <v>359.38430786132813</v>
      </c>
      <c r="AM44" s="60">
        <f>+'Indice PondENGHO'!L43</f>
        <v>304.13528442382813</v>
      </c>
      <c r="AN44" s="60">
        <f>+'Indice PondENGHO'!M43</f>
        <v>280.60037231445313</v>
      </c>
      <c r="AO44" s="60">
        <f>+'Indice PondENGHO'!N43</f>
        <v>290.08291625976563</v>
      </c>
      <c r="AP44" s="60">
        <f>+'Indice PondENGHO'!O43</f>
        <v>318.04183959960938</v>
      </c>
      <c r="AQ44" s="60">
        <f t="shared" si="0"/>
        <v>315.3060302734375</v>
      </c>
      <c r="AR44" s="60"/>
      <c r="AS44" s="60">
        <f>+'Indice PondENGHO'!AZ43</f>
        <v>322.78692626953125</v>
      </c>
      <c r="AT44" s="60">
        <f>+'Indice PondENGHO'!BA43</f>
        <v>262.676513671875</v>
      </c>
      <c r="AU44" s="60">
        <f>+'Indice PondENGHO'!BB43</f>
        <v>278.34109497070313</v>
      </c>
      <c r="AV44" s="60">
        <f>+'Indice PondENGHO'!BC43</f>
        <v>322.16693115234375</v>
      </c>
      <c r="AW44" s="60">
        <f>+'Indice PondENGHO'!BD43</f>
        <v>313.4647216796875</v>
      </c>
      <c r="AX44" s="60">
        <f>+'Indice PondENGHO'!BE43</f>
        <v>337.84625244140625</v>
      </c>
      <c r="AY44" s="60">
        <f>+'Indice PondENGHO'!BF43</f>
        <v>323.48980712890625</v>
      </c>
      <c r="AZ44" s="60">
        <f>+'Indice PondENGHO'!BG43</f>
        <v>359.81838989257813</v>
      </c>
      <c r="BA44" s="60">
        <f>+'Indice PondENGHO'!BH43</f>
        <v>301.64248657226563</v>
      </c>
      <c r="BB44" s="60">
        <f>+'Indice PondENGHO'!BI43</f>
        <v>284.38787841796875</v>
      </c>
      <c r="BC44" s="60">
        <f>+'Indice PondENGHO'!BJ43</f>
        <v>286.70401000976563</v>
      </c>
      <c r="BD44" s="60">
        <f>+'Indice PondENGHO'!BK43</f>
        <v>313.23867797851563</v>
      </c>
      <c r="BE44" s="60">
        <f t="shared" si="1"/>
        <v>311.34298706054688</v>
      </c>
      <c r="BG44" s="61">
        <f t="shared" ref="BG44:BR44" si="106">+AE$1*(AE44-AE32)/$AQ32</f>
        <v>16.577141672412285</v>
      </c>
      <c r="BH44" s="61">
        <f t="shared" si="106"/>
        <v>0.80765650930549848</v>
      </c>
      <c r="BI44" s="61">
        <f t="shared" si="106"/>
        <v>3.412166948044419</v>
      </c>
      <c r="BJ44" s="61">
        <f t="shared" si="106"/>
        <v>3.3136707039211264</v>
      </c>
      <c r="BK44" s="61">
        <f t="shared" si="106"/>
        <v>1.9200099938327682</v>
      </c>
      <c r="BL44" s="61">
        <f t="shared" si="106"/>
        <v>2.2024398825634677</v>
      </c>
      <c r="BM44" s="61">
        <f t="shared" si="106"/>
        <v>4.1843876694701834</v>
      </c>
      <c r="BN44" s="61">
        <f t="shared" si="106"/>
        <v>2.5368703652881002</v>
      </c>
      <c r="BO44" s="61">
        <f t="shared" si="106"/>
        <v>3.5356927989840146</v>
      </c>
      <c r="BP44" s="61">
        <f t="shared" si="106"/>
        <v>0.56387543555245678</v>
      </c>
      <c r="BQ44" s="61">
        <f t="shared" si="106"/>
        <v>1.7471892727339136</v>
      </c>
      <c r="BR44" s="61">
        <f t="shared" si="106"/>
        <v>1.7166213062092179</v>
      </c>
      <c r="BS44" s="61">
        <f t="shared" si="46"/>
        <v>42.517722558317452</v>
      </c>
      <c r="BT44" s="53">
        <f t="shared" si="47"/>
        <v>43.616145416110143</v>
      </c>
      <c r="BV44" s="61">
        <f t="shared" si="7"/>
        <v>7.3955468851611776</v>
      </c>
      <c r="BW44" s="61">
        <f t="shared" si="8"/>
        <v>0.67328155327386618</v>
      </c>
      <c r="BX44" s="61">
        <f t="shared" si="9"/>
        <v>2.5751649782795636</v>
      </c>
      <c r="BY44" s="61">
        <f t="shared" si="10"/>
        <v>3.4148202626904536</v>
      </c>
      <c r="BZ44" s="61">
        <f t="shared" si="11"/>
        <v>3.222110271056009</v>
      </c>
      <c r="CA44" s="61">
        <f t="shared" si="12"/>
        <v>3.9992573360256407</v>
      </c>
      <c r="CB44" s="61">
        <f t="shared" si="13"/>
        <v>6.1447956521713056</v>
      </c>
      <c r="CC44" s="61">
        <f t="shared" si="14"/>
        <v>2.3353106240762611</v>
      </c>
      <c r="CD44" s="61">
        <f t="shared" si="15"/>
        <v>4.3771366556522713</v>
      </c>
      <c r="CE44" s="61">
        <f t="shared" si="16"/>
        <v>1.3634264763890165</v>
      </c>
      <c r="CF44" s="61">
        <f t="shared" si="17"/>
        <v>3.1475677173214707</v>
      </c>
      <c r="CG44" s="61">
        <f t="shared" si="18"/>
        <v>2.2587458270535445</v>
      </c>
      <c r="CH44" s="61">
        <f t="shared" si="48"/>
        <v>40.907164239150575</v>
      </c>
      <c r="CI44" s="53">
        <f t="shared" si="49"/>
        <v>41.939295521298291</v>
      </c>
      <c r="CK44" s="61">
        <f t="shared" si="50"/>
        <v>17.005403353288308</v>
      </c>
      <c r="CL44" s="61">
        <f t="shared" si="51"/>
        <v>0.82852188773326829</v>
      </c>
      <c r="CM44" s="61">
        <f t="shared" si="52"/>
        <v>3.5003184750975427</v>
      </c>
      <c r="CN44" s="61">
        <f t="shared" si="53"/>
        <v>3.3992776326410872</v>
      </c>
      <c r="CO44" s="61">
        <f t="shared" si="54"/>
        <v>1.9696124357679783</v>
      </c>
      <c r="CP44" s="61">
        <f t="shared" si="55"/>
        <v>2.2593387511847531</v>
      </c>
      <c r="CQ44" s="61">
        <f t="shared" si="56"/>
        <v>4.2924891101272582</v>
      </c>
      <c r="CR44" s="61">
        <f t="shared" si="57"/>
        <v>2.6024090684175376</v>
      </c>
      <c r="CS44" s="61">
        <f t="shared" si="58"/>
        <v>3.6270355510143046</v>
      </c>
      <c r="CT44" s="61">
        <f t="shared" si="59"/>
        <v>0.57844285897239867</v>
      </c>
      <c r="CU44" s="61">
        <f t="shared" si="60"/>
        <v>1.7923269828130177</v>
      </c>
      <c r="CV44" s="61">
        <f t="shared" si="61"/>
        <v>1.7609693090526886</v>
      </c>
      <c r="CW44" s="61">
        <f t="shared" si="62"/>
        <v>43.616145416110143</v>
      </c>
      <c r="CX44" s="61"/>
      <c r="CY44" s="61"/>
      <c r="CZ44" s="61">
        <f t="shared" si="63"/>
        <v>7.5821444025089955</v>
      </c>
      <c r="DA44" s="61">
        <f t="shared" si="64"/>
        <v>0.69026916328673249</v>
      </c>
      <c r="DB44" s="61">
        <f t="shared" si="65"/>
        <v>2.640139130856725</v>
      </c>
      <c r="DC44" s="61">
        <f t="shared" si="66"/>
        <v>3.5009798115516162</v>
      </c>
      <c r="DD44" s="61">
        <f t="shared" si="67"/>
        <v>3.3034075417698645</v>
      </c>
      <c r="DE44" s="61">
        <f t="shared" si="68"/>
        <v>4.1001628541334032</v>
      </c>
      <c r="DF44" s="61">
        <f t="shared" si="69"/>
        <v>6.2998353850145179</v>
      </c>
      <c r="DG44" s="61">
        <f t="shared" si="70"/>
        <v>2.3942329960732467</v>
      </c>
      <c r="DH44" s="61">
        <f t="shared" si="71"/>
        <v>4.4875764710871033</v>
      </c>
      <c r="DI44" s="61">
        <f t="shared" si="72"/>
        <v>1.3978271771797774</v>
      </c>
      <c r="DJ44" s="61">
        <f t="shared" si="73"/>
        <v>3.2269842000855475</v>
      </c>
      <c r="DK44" s="61">
        <f t="shared" si="74"/>
        <v>2.3157363877507677</v>
      </c>
      <c r="DL44" s="61">
        <f t="shared" si="75"/>
        <v>41.939295521298298</v>
      </c>
      <c r="DM44" s="61">
        <f t="shared" si="76"/>
        <v>41.939295521298291</v>
      </c>
      <c r="DN44" s="61"/>
      <c r="DO44" s="59">
        <f t="shared" si="2"/>
        <v>43952</v>
      </c>
      <c r="DP44" s="61">
        <f t="shared" si="77"/>
        <v>9.4232589507793136</v>
      </c>
      <c r="DQ44" s="61">
        <f t="shared" si="21"/>
        <v>0.1382527244465358</v>
      </c>
      <c r="DR44" s="61">
        <f t="shared" si="22"/>
        <v>0.86017934424081766</v>
      </c>
      <c r="DS44" s="61">
        <f t="shared" si="23"/>
        <v>-0.10170217891052902</v>
      </c>
      <c r="DT44" s="61">
        <f t="shared" si="24"/>
        <v>-1.3337951060018862</v>
      </c>
      <c r="DU44" s="61">
        <f t="shared" si="25"/>
        <v>-1.8408241029486501</v>
      </c>
      <c r="DV44" s="61">
        <f t="shared" si="26"/>
        <v>-2.0073462748872597</v>
      </c>
      <c r="DW44" s="61">
        <f t="shared" si="27"/>
        <v>0.20817607234429092</v>
      </c>
      <c r="DX44" s="61">
        <f t="shared" si="28"/>
        <v>-0.8605409200727987</v>
      </c>
      <c r="DY44" s="61">
        <f t="shared" si="29"/>
        <v>-0.81938431820737878</v>
      </c>
      <c r="DZ44" s="61">
        <f t="shared" si="30"/>
        <v>-1.4346572172725298</v>
      </c>
      <c r="EA44" s="61">
        <f t="shared" si="31"/>
        <v>-0.55476707869807917</v>
      </c>
      <c r="EB44" s="61">
        <f t="shared" si="32"/>
        <v>1.6768498948118449</v>
      </c>
      <c r="EC44" s="61"/>
      <c r="ED44" s="79">
        <f>+'Infla Interanual PondENGHO'!CI45</f>
        <v>1.6768498948118493E-2</v>
      </c>
      <c r="EE44" s="53">
        <f t="shared" si="78"/>
        <v>1.6768498948118493</v>
      </c>
    </row>
    <row r="45" spans="1:135" x14ac:dyDescent="0.2">
      <c r="A45" s="59">
        <f>+'Indice PondENGHO'!A44</f>
        <v>43983</v>
      </c>
      <c r="B45" s="53">
        <f>+'Indice PondENGHO'!B44</f>
        <v>6</v>
      </c>
      <c r="C45" s="53">
        <f>+'Indice PondENGHO'!C44</f>
        <v>2020</v>
      </c>
      <c r="D45" s="60">
        <f>+'Indice PondENGHO'!BL44</f>
        <v>324.680908203125</v>
      </c>
      <c r="E45" s="60">
        <f>+'Indice PondENGHO'!BM44</f>
        <v>323.09674072265625</v>
      </c>
      <c r="F45" s="60">
        <f>+'Indice PondENGHO'!BN44</f>
        <v>322.89239501953125</v>
      </c>
      <c r="G45" s="60">
        <f>+'Indice PondENGHO'!BO44</f>
        <v>321.75311279296875</v>
      </c>
      <c r="H45" s="60">
        <f>+'Indice PondENGHO'!BP44</f>
        <v>319.8629150390625</v>
      </c>
      <c r="I45" s="60">
        <f>+'Indice PondENGHO'!CD44</f>
        <v>321.91006469726563</v>
      </c>
      <c r="K45" s="61">
        <f t="shared" si="33"/>
        <v>5.3336595279548904</v>
      </c>
      <c r="L45" s="61">
        <f t="shared" si="34"/>
        <v>6.6519704613639652</v>
      </c>
      <c r="M45" s="61">
        <f t="shared" si="35"/>
        <v>7.5583529292974116</v>
      </c>
      <c r="N45" s="61">
        <f t="shared" si="36"/>
        <v>9.4346274093742402</v>
      </c>
      <c r="O45" s="61">
        <f t="shared" si="37"/>
        <v>13.499881700867203</v>
      </c>
      <c r="P45" s="61">
        <f t="shared" si="38"/>
        <v>42.478492028857708</v>
      </c>
      <c r="Q45" s="61">
        <f t="shared" si="39"/>
        <v>42.478609499083639</v>
      </c>
      <c r="S45" s="60">
        <f>+'Indice PondENGHO'!D44</f>
        <v>335.05682373046875</v>
      </c>
      <c r="T45" s="60">
        <f>+'Indice PondENGHO'!P44</f>
        <v>334.19290161132813</v>
      </c>
      <c r="U45" s="60">
        <f>+'Indice PondENGHO'!AB44</f>
        <v>333.46517944335938</v>
      </c>
      <c r="V45" s="60">
        <f>+'Indice PondENGHO'!AN44</f>
        <v>332.83596801757813</v>
      </c>
      <c r="W45" s="60">
        <f>+'Indice PondENGHO'!AZ44</f>
        <v>331.9835205078125</v>
      </c>
      <c r="Y45" s="61">
        <f t="shared" si="40"/>
        <v>16.510540452042164</v>
      </c>
      <c r="Z45" s="61">
        <f t="shared" si="41"/>
        <v>13.159835332466248</v>
      </c>
      <c r="AA45" s="61">
        <f t="shared" si="42"/>
        <v>12.002039633527914</v>
      </c>
      <c r="AB45" s="61">
        <f t="shared" si="43"/>
        <v>9.9336867041071031</v>
      </c>
      <c r="AC45" s="61">
        <f t="shared" si="44"/>
        <v>7.3684155669478963</v>
      </c>
      <c r="AE45" s="60">
        <f>+'Indice PondENGHO'!D44</f>
        <v>335.05682373046875</v>
      </c>
      <c r="AF45" s="60">
        <f>+'Indice PondENGHO'!E44</f>
        <v>275.91848754882813</v>
      </c>
      <c r="AG45" s="60">
        <f>+'Indice PondENGHO'!F44</f>
        <v>294.41067504882813</v>
      </c>
      <c r="AH45" s="60">
        <f>+'Indice PondENGHO'!G44</f>
        <v>334.33749389648438</v>
      </c>
      <c r="AI45" s="60">
        <f>+'Indice PondENGHO'!H44</f>
        <v>326.0213623046875</v>
      </c>
      <c r="AJ45" s="60">
        <f>+'Indice PondENGHO'!I44</f>
        <v>353.66122436523438</v>
      </c>
      <c r="AK45" s="60">
        <f>+'Indice PondENGHO'!J44</f>
        <v>331.66259765625</v>
      </c>
      <c r="AL45" s="60">
        <f>+'Indice PondENGHO'!K44</f>
        <v>360.05340576171875</v>
      </c>
      <c r="AM45" s="60">
        <f>+'Indice PondENGHO'!L44</f>
        <v>315.826904296875</v>
      </c>
      <c r="AN45" s="60">
        <f>+'Indice PondENGHO'!M44</f>
        <v>286.39694213867188</v>
      </c>
      <c r="AO45" s="60">
        <f>+'Indice PondENGHO'!N44</f>
        <v>296.78485107421875</v>
      </c>
      <c r="AP45" s="60">
        <f>+'Indice PondENGHO'!O44</f>
        <v>319.4727783203125</v>
      </c>
      <c r="AQ45" s="60">
        <f t="shared" si="0"/>
        <v>324.680908203125</v>
      </c>
      <c r="AR45" s="60"/>
      <c r="AS45" s="60">
        <f>+'Indice PondENGHO'!AZ44</f>
        <v>331.9835205078125</v>
      </c>
      <c r="AT45" s="60">
        <f>+'Indice PondENGHO'!BA44</f>
        <v>275.97430419921875</v>
      </c>
      <c r="AU45" s="60">
        <f>+'Indice PondENGHO'!BB44</f>
        <v>297.6485595703125</v>
      </c>
      <c r="AV45" s="60">
        <f>+'Indice PondENGHO'!BC44</f>
        <v>325.23739624023438</v>
      </c>
      <c r="AW45" s="60">
        <f>+'Indice PondENGHO'!BD44</f>
        <v>325.91998291015625</v>
      </c>
      <c r="AX45" s="60">
        <f>+'Indice PondENGHO'!BE44</f>
        <v>344.76141357421875</v>
      </c>
      <c r="AY45" s="60">
        <f>+'Indice PondENGHO'!BF44</f>
        <v>329.60565185546875</v>
      </c>
      <c r="AZ45" s="60">
        <f>+'Indice PondENGHO'!BG44</f>
        <v>360.22784423828125</v>
      </c>
      <c r="BA45" s="60">
        <f>+'Indice PondENGHO'!BH44</f>
        <v>314.0836181640625</v>
      </c>
      <c r="BB45" s="60">
        <f>+'Indice PondENGHO'!BI44</f>
        <v>288.6646728515625</v>
      </c>
      <c r="BC45" s="60">
        <f>+'Indice PondENGHO'!BJ44</f>
        <v>293.09481811523438</v>
      </c>
      <c r="BD45" s="60">
        <f>+'Indice PondENGHO'!BK44</f>
        <v>313.82711791992188</v>
      </c>
      <c r="BE45" s="60">
        <f t="shared" si="1"/>
        <v>319.8629150390625</v>
      </c>
      <c r="BG45" s="61">
        <f t="shared" ref="BG45:BR45" si="107">+AE$1*(AE45-AE33)/$AQ33</f>
        <v>16.510540452042164</v>
      </c>
      <c r="BH45" s="61">
        <f t="shared" si="107"/>
        <v>0.87017436942904958</v>
      </c>
      <c r="BI45" s="61">
        <f t="shared" si="107"/>
        <v>3.8687329057517101</v>
      </c>
      <c r="BJ45" s="61">
        <f t="shared" si="107"/>
        <v>2.9207712722706289</v>
      </c>
      <c r="BK45" s="61">
        <f t="shared" si="107"/>
        <v>1.9902649392555793</v>
      </c>
      <c r="BL45" s="61">
        <f t="shared" si="107"/>
        <v>2.1306421364703834</v>
      </c>
      <c r="BM45" s="61">
        <f t="shared" si="107"/>
        <v>4.146101243762506</v>
      </c>
      <c r="BN45" s="61">
        <f t="shared" si="107"/>
        <v>2.0986218879775058</v>
      </c>
      <c r="BO45" s="61">
        <f t="shared" si="107"/>
        <v>3.5693913105715813</v>
      </c>
      <c r="BP45" s="61">
        <f t="shared" si="107"/>
        <v>0.54324044115207892</v>
      </c>
      <c r="BQ45" s="61">
        <f t="shared" si="107"/>
        <v>1.7187134651367826</v>
      </c>
      <c r="BR45" s="61">
        <f t="shared" si="107"/>
        <v>1.6125367142261156</v>
      </c>
      <c r="BS45" s="61">
        <f t="shared" si="46"/>
        <v>41.979731138046091</v>
      </c>
      <c r="BT45" s="53">
        <f t="shared" si="47"/>
        <v>43.657173998227904</v>
      </c>
      <c r="BV45" s="61">
        <f t="shared" si="7"/>
        <v>7.3684155669478963</v>
      </c>
      <c r="BW45" s="61">
        <f t="shared" si="8"/>
        <v>0.7212016308025917</v>
      </c>
      <c r="BX45" s="61">
        <f t="shared" si="9"/>
        <v>2.9282609246400972</v>
      </c>
      <c r="BY45" s="61">
        <f t="shared" si="10"/>
        <v>3.0529348101975078</v>
      </c>
      <c r="BZ45" s="61">
        <f t="shared" si="11"/>
        <v>3.3172205390313727</v>
      </c>
      <c r="CA45" s="61">
        <f t="shared" si="12"/>
        <v>3.8677490940870864</v>
      </c>
      <c r="CB45" s="61">
        <f t="shared" si="13"/>
        <v>6.1387908219630738</v>
      </c>
      <c r="CC45" s="61">
        <f t="shared" si="14"/>
        <v>1.9180948602797268</v>
      </c>
      <c r="CD45" s="61">
        <f t="shared" si="15"/>
        <v>4.4991993475232066</v>
      </c>
      <c r="CE45" s="61">
        <f t="shared" si="16"/>
        <v>1.2792767004821306</v>
      </c>
      <c r="CF45" s="61">
        <f t="shared" si="17"/>
        <v>3.1153752535356785</v>
      </c>
      <c r="CG45" s="61">
        <f t="shared" si="18"/>
        <v>2.1174606543350514</v>
      </c>
      <c r="CH45" s="61">
        <f t="shared" si="48"/>
        <v>40.323980203825428</v>
      </c>
      <c r="CI45" s="53">
        <f t="shared" si="49"/>
        <v>41.856640889236083</v>
      </c>
      <c r="CK45" s="61">
        <f t="shared" si="50"/>
        <v>17.170275220422347</v>
      </c>
      <c r="CL45" s="61">
        <f t="shared" si="51"/>
        <v>0.90494514436117102</v>
      </c>
      <c r="CM45" s="61">
        <f t="shared" si="52"/>
        <v>4.0233212800641445</v>
      </c>
      <c r="CN45" s="61">
        <f t="shared" si="53"/>
        <v>3.0374806170919015</v>
      </c>
      <c r="CO45" s="61">
        <f t="shared" si="54"/>
        <v>2.06979274045197</v>
      </c>
      <c r="CP45" s="61">
        <f t="shared" si="55"/>
        <v>2.2157791857685778</v>
      </c>
      <c r="CQ45" s="61">
        <f t="shared" si="56"/>
        <v>4.3117728128840431</v>
      </c>
      <c r="CR45" s="61">
        <f t="shared" si="57"/>
        <v>2.1824794594000796</v>
      </c>
      <c r="CS45" s="61">
        <f t="shared" si="58"/>
        <v>3.7120184738905695</v>
      </c>
      <c r="CT45" s="61">
        <f t="shared" si="59"/>
        <v>0.56494745962668524</v>
      </c>
      <c r="CU45" s="61">
        <f t="shared" si="60"/>
        <v>1.7873905040942606</v>
      </c>
      <c r="CV45" s="61">
        <f t="shared" si="61"/>
        <v>1.6769711001721503</v>
      </c>
      <c r="CW45" s="61">
        <f t="shared" si="62"/>
        <v>43.657173998227904</v>
      </c>
      <c r="CX45" s="61"/>
      <c r="CY45" s="61"/>
      <c r="CZ45" s="61">
        <f t="shared" si="63"/>
        <v>7.6484792113635711</v>
      </c>
      <c r="DA45" s="61">
        <f t="shared" si="64"/>
        <v>0.74861354252851597</v>
      </c>
      <c r="DB45" s="61">
        <f t="shared" si="65"/>
        <v>3.0395602153632475</v>
      </c>
      <c r="DC45" s="61">
        <f t="shared" si="66"/>
        <v>3.168972788964977</v>
      </c>
      <c r="DD45" s="61">
        <f t="shared" si="67"/>
        <v>3.4433036657294607</v>
      </c>
      <c r="DE45" s="61">
        <f t="shared" si="68"/>
        <v>4.0147570766219447</v>
      </c>
      <c r="DF45" s="61">
        <f t="shared" si="69"/>
        <v>6.3721180704446114</v>
      </c>
      <c r="DG45" s="61">
        <f t="shared" si="70"/>
        <v>1.990999086707258</v>
      </c>
      <c r="DH45" s="61">
        <f t="shared" si="71"/>
        <v>4.6702079116807678</v>
      </c>
      <c r="DI45" s="61">
        <f t="shared" si="72"/>
        <v>1.3279003009967647</v>
      </c>
      <c r="DJ45" s="61">
        <f t="shared" si="73"/>
        <v>3.2337865102434775</v>
      </c>
      <c r="DK45" s="61">
        <f t="shared" si="74"/>
        <v>2.1979425085914768</v>
      </c>
      <c r="DL45" s="61">
        <f t="shared" si="75"/>
        <v>41.856640889236068</v>
      </c>
      <c r="DM45" s="61">
        <f t="shared" si="76"/>
        <v>41.856640889236083</v>
      </c>
      <c r="DN45" s="61"/>
      <c r="DO45" s="59">
        <f t="shared" si="2"/>
        <v>43983</v>
      </c>
      <c r="DP45" s="61">
        <f t="shared" si="77"/>
        <v>9.5217960090587752</v>
      </c>
      <c r="DQ45" s="61">
        <f t="shared" si="21"/>
        <v>0.15633160183265504</v>
      </c>
      <c r="DR45" s="61">
        <f t="shared" si="22"/>
        <v>0.98376106470089697</v>
      </c>
      <c r="DS45" s="61">
        <f t="shared" si="23"/>
        <v>-0.13149217187307549</v>
      </c>
      <c r="DT45" s="61">
        <f t="shared" si="24"/>
        <v>-1.3735109252774906</v>
      </c>
      <c r="DU45" s="61">
        <f t="shared" si="25"/>
        <v>-1.7989778908533669</v>
      </c>
      <c r="DV45" s="61">
        <f t="shared" si="26"/>
        <v>-2.0603452575605683</v>
      </c>
      <c r="DW45" s="61">
        <f t="shared" si="27"/>
        <v>0.19148037269282159</v>
      </c>
      <c r="DX45" s="61">
        <f t="shared" si="28"/>
        <v>-0.95818943779019827</v>
      </c>
      <c r="DY45" s="61">
        <f t="shared" si="29"/>
        <v>-0.76295284137007946</v>
      </c>
      <c r="DZ45" s="61">
        <f t="shared" si="30"/>
        <v>-1.4463960061492169</v>
      </c>
      <c r="EA45" s="61">
        <f t="shared" si="31"/>
        <v>-0.52097140841932643</v>
      </c>
      <c r="EB45" s="61">
        <f t="shared" si="32"/>
        <v>1.8005331089918357</v>
      </c>
      <c r="EC45" s="61"/>
      <c r="ED45" s="79">
        <f>+'Infla Interanual PondENGHO'!CI46</f>
        <v>1.8005331089918197E-2</v>
      </c>
      <c r="EE45" s="53">
        <f t="shared" si="78"/>
        <v>1.8005331089918197</v>
      </c>
    </row>
    <row r="46" spans="1:135" x14ac:dyDescent="0.2">
      <c r="A46" s="59">
        <f>+'Indice PondENGHO'!A45</f>
        <v>44013</v>
      </c>
      <c r="B46" s="53">
        <f>+'Indice PondENGHO'!B45</f>
        <v>7</v>
      </c>
      <c r="C46" s="53">
        <f>+'Indice PondENGHO'!C45</f>
        <v>2020</v>
      </c>
      <c r="D46" s="60">
        <f>+'Indice PondENGHO'!BL45</f>
        <v>333.8873291015625</v>
      </c>
      <c r="E46" s="60">
        <f>+'Indice PondENGHO'!BM45</f>
        <v>331.93017578125</v>
      </c>
      <c r="F46" s="60">
        <f>+'Indice PondENGHO'!BN45</f>
        <v>331.6484375</v>
      </c>
      <c r="G46" s="60">
        <f>+'Indice PondENGHO'!BO45</f>
        <v>330.24661254882813</v>
      </c>
      <c r="H46" s="60">
        <f>+'Indice PondENGHO'!BP45</f>
        <v>328.05731201171875</v>
      </c>
      <c r="I46" s="60">
        <f>+'Indice PondENGHO'!CD45</f>
        <v>330.49319458007813</v>
      </c>
      <c r="K46" s="61">
        <f t="shared" si="33"/>
        <v>5.3960600729001964</v>
      </c>
      <c r="L46" s="61">
        <f t="shared" si="34"/>
        <v>6.7104894013132013</v>
      </c>
      <c r="M46" s="61">
        <f t="shared" si="35"/>
        <v>7.6106063498632031</v>
      </c>
      <c r="N46" s="61">
        <f t="shared" si="36"/>
        <v>9.482439671549713</v>
      </c>
      <c r="O46" s="61">
        <f t="shared" si="37"/>
        <v>13.535663849962855</v>
      </c>
      <c r="P46" s="61">
        <f t="shared" si="38"/>
        <v>42.735259345589171</v>
      </c>
      <c r="Q46" s="61">
        <f t="shared" si="39"/>
        <v>42.73540941265972</v>
      </c>
      <c r="S46" s="60">
        <f>+'Indice PondENGHO'!D45</f>
        <v>344.80224609375</v>
      </c>
      <c r="T46" s="60">
        <f>+'Indice PondENGHO'!P45</f>
        <v>343.89111328125</v>
      </c>
      <c r="U46" s="60">
        <f>+'Indice PondENGHO'!AB45</f>
        <v>343.15249633789063</v>
      </c>
      <c r="V46" s="60">
        <f>+'Indice PondENGHO'!AN45</f>
        <v>342.5240478515625</v>
      </c>
      <c r="W46" s="60">
        <f>+'Indice PondENGHO'!AZ45</f>
        <v>341.6240234375</v>
      </c>
      <c r="Y46" s="61">
        <f t="shared" si="40"/>
        <v>16.656395846238755</v>
      </c>
      <c r="Z46" s="61">
        <f t="shared" si="41"/>
        <v>13.260608051755607</v>
      </c>
      <c r="AA46" s="61">
        <f t="shared" si="42"/>
        <v>12.078325757990509</v>
      </c>
      <c r="AB46" s="61">
        <f t="shared" si="43"/>
        <v>9.9959927900273229</v>
      </c>
      <c r="AC46" s="61">
        <f t="shared" si="44"/>
        <v>7.4075646753508559</v>
      </c>
      <c r="AE46" s="60">
        <f>+'Indice PondENGHO'!D45</f>
        <v>344.80224609375</v>
      </c>
      <c r="AF46" s="60">
        <f>+'Indice PondENGHO'!E45</f>
        <v>281.26351928710938</v>
      </c>
      <c r="AG46" s="60">
        <f>+'Indice PondENGHO'!F45</f>
        <v>311.63247680664063</v>
      </c>
      <c r="AH46" s="60">
        <f>+'Indice PondENGHO'!G45</f>
        <v>337.94091796875</v>
      </c>
      <c r="AI46" s="60">
        <f>+'Indice PondENGHO'!H45</f>
        <v>338.08535766601563</v>
      </c>
      <c r="AJ46" s="60">
        <f>+'Indice PondENGHO'!I45</f>
        <v>361.88076782226563</v>
      </c>
      <c r="AK46" s="60">
        <f>+'Indice PondENGHO'!J45</f>
        <v>338.091552734375</v>
      </c>
      <c r="AL46" s="60">
        <f>+'Indice PondENGHO'!K45</f>
        <v>366.4317626953125</v>
      </c>
      <c r="AM46" s="60">
        <f>+'Indice PondENGHO'!L45</f>
        <v>326.6842041015625</v>
      </c>
      <c r="AN46" s="60">
        <f>+'Indice PondENGHO'!M45</f>
        <v>288.72039794921875</v>
      </c>
      <c r="AO46" s="60">
        <f>+'Indice PondENGHO'!N45</f>
        <v>302.44891357421875</v>
      </c>
      <c r="AP46" s="60">
        <f>+'Indice PondENGHO'!O45</f>
        <v>326.580810546875</v>
      </c>
      <c r="AQ46" s="60">
        <f t="shared" si="0"/>
        <v>333.8873291015625</v>
      </c>
      <c r="AR46" s="60"/>
      <c r="AS46" s="60">
        <f>+'Indice PondENGHO'!AZ45</f>
        <v>341.6240234375</v>
      </c>
      <c r="AT46" s="60">
        <f>+'Indice PondENGHO'!BA45</f>
        <v>281.40158081054688</v>
      </c>
      <c r="AU46" s="60">
        <f>+'Indice PondENGHO'!BB45</f>
        <v>313.80368041992188</v>
      </c>
      <c r="AV46" s="60">
        <f>+'Indice PondENGHO'!BC45</f>
        <v>328.38995361328125</v>
      </c>
      <c r="AW46" s="60">
        <f>+'Indice PondENGHO'!BD45</f>
        <v>339.07284545898438</v>
      </c>
      <c r="AX46" s="60">
        <f>+'Indice PondENGHO'!BE45</f>
        <v>351.77865600585938</v>
      </c>
      <c r="AY46" s="60">
        <f>+'Indice PondENGHO'!BF45</f>
        <v>335.49407958984375</v>
      </c>
      <c r="AZ46" s="60">
        <f>+'Indice PondENGHO'!BG45</f>
        <v>367.11883544921875</v>
      </c>
      <c r="BA46" s="60">
        <f>+'Indice PondENGHO'!BH45</f>
        <v>324.53085327148438</v>
      </c>
      <c r="BB46" s="60">
        <f>+'Indice PondENGHO'!BI45</f>
        <v>289.52938842773438</v>
      </c>
      <c r="BC46" s="60">
        <f>+'Indice PondENGHO'!BJ45</f>
        <v>298.52960205078125</v>
      </c>
      <c r="BD46" s="60">
        <f>+'Indice PondENGHO'!BK45</f>
        <v>321.49545288085938</v>
      </c>
      <c r="BE46" s="60">
        <f t="shared" si="1"/>
        <v>328.05731201171875</v>
      </c>
      <c r="BG46" s="61">
        <f t="shared" ref="BG46:BR46" si="108">+AE$1*(AE46-AE34)/$AQ34</f>
        <v>16.656395846238755</v>
      </c>
      <c r="BH46" s="61">
        <f t="shared" si="108"/>
        <v>0.87930790475725829</v>
      </c>
      <c r="BI46" s="61">
        <f t="shared" si="108"/>
        <v>4.228813969616704</v>
      </c>
      <c r="BJ46" s="61">
        <f t="shared" si="108"/>
        <v>2.7066456659552567</v>
      </c>
      <c r="BK46" s="61">
        <f t="shared" si="108"/>
        <v>2.0801916350796916</v>
      </c>
      <c r="BL46" s="61">
        <f t="shared" si="108"/>
        <v>2.0506776373674294</v>
      </c>
      <c r="BM46" s="61">
        <f t="shared" si="108"/>
        <v>4.1741896542817027</v>
      </c>
      <c r="BN46" s="61">
        <f t="shared" si="108"/>
        <v>2.126151515477654</v>
      </c>
      <c r="BO46" s="61">
        <f t="shared" si="108"/>
        <v>3.6248501999274998</v>
      </c>
      <c r="BP46" s="61">
        <f t="shared" si="108"/>
        <v>0.50339228299705674</v>
      </c>
      <c r="BQ46" s="61">
        <f t="shared" si="108"/>
        <v>1.6647641742226937</v>
      </c>
      <c r="BR46" s="61">
        <f t="shared" si="108"/>
        <v>1.5909049831615656</v>
      </c>
      <c r="BS46" s="61">
        <f t="shared" si="46"/>
        <v>42.286285469083268</v>
      </c>
      <c r="BT46" s="53">
        <f t="shared" si="47"/>
        <v>44.174400525208803</v>
      </c>
      <c r="BV46" s="61">
        <f t="shared" si="7"/>
        <v>7.4075646753508559</v>
      </c>
      <c r="BW46" s="61">
        <f t="shared" si="8"/>
        <v>0.72948387113554203</v>
      </c>
      <c r="BX46" s="61">
        <f t="shared" si="9"/>
        <v>3.1563555539355428</v>
      </c>
      <c r="BY46" s="61">
        <f t="shared" si="10"/>
        <v>2.7821727065414379</v>
      </c>
      <c r="BZ46" s="61">
        <f t="shared" si="11"/>
        <v>3.5145058408660432</v>
      </c>
      <c r="CA46" s="61">
        <f t="shared" si="12"/>
        <v>3.683886883366922</v>
      </c>
      <c r="CB46" s="61">
        <f t="shared" si="13"/>
        <v>6.207250011030645</v>
      </c>
      <c r="CC46" s="61">
        <f t="shared" si="14"/>
        <v>1.9679328486384029</v>
      </c>
      <c r="CD46" s="61">
        <f t="shared" si="15"/>
        <v>4.5520159014995158</v>
      </c>
      <c r="CE46" s="61">
        <f t="shared" si="16"/>
        <v>1.1618076076140227</v>
      </c>
      <c r="CF46" s="61">
        <f t="shared" si="17"/>
        <v>3.0239928015744266</v>
      </c>
      <c r="CG46" s="61">
        <f t="shared" si="18"/>
        <v>2.1017360730504961</v>
      </c>
      <c r="CH46" s="61">
        <f t="shared" si="48"/>
        <v>40.288704774603858</v>
      </c>
      <c r="CI46" s="53">
        <f t="shared" si="49"/>
        <v>41.967528924489628</v>
      </c>
      <c r="CK46" s="61">
        <f t="shared" si="50"/>
        <v>17.400116686913297</v>
      </c>
      <c r="CL46" s="61">
        <f t="shared" si="51"/>
        <v>0.91856967664205114</v>
      </c>
      <c r="CM46" s="61">
        <f t="shared" si="52"/>
        <v>4.4176337544953022</v>
      </c>
      <c r="CN46" s="61">
        <f t="shared" si="53"/>
        <v>2.8274994694236044</v>
      </c>
      <c r="CO46" s="61">
        <f t="shared" si="54"/>
        <v>2.1730737859295686</v>
      </c>
      <c r="CP46" s="61">
        <f t="shared" si="55"/>
        <v>2.1422419655987244</v>
      </c>
      <c r="CQ46" s="61">
        <f t="shared" si="56"/>
        <v>4.3605704216142938</v>
      </c>
      <c r="CR46" s="61">
        <f t="shared" si="57"/>
        <v>2.2210858102128239</v>
      </c>
      <c r="CS46" s="61">
        <f t="shared" si="58"/>
        <v>3.7867025395870502</v>
      </c>
      <c r="CT46" s="61">
        <f t="shared" si="59"/>
        <v>0.5258691342532178</v>
      </c>
      <c r="CU46" s="61">
        <f t="shared" si="60"/>
        <v>1.7390971705447849</v>
      </c>
      <c r="CV46" s="61">
        <f t="shared" si="61"/>
        <v>1.6619401099940858</v>
      </c>
      <c r="CW46" s="61">
        <f t="shared" si="62"/>
        <v>44.174400525208803</v>
      </c>
      <c r="CX46" s="61"/>
      <c r="CY46" s="61"/>
      <c r="CZ46" s="61">
        <f t="shared" si="63"/>
        <v>7.7162367594596226</v>
      </c>
      <c r="DA46" s="61">
        <f t="shared" si="64"/>
        <v>0.75988135218304598</v>
      </c>
      <c r="DB46" s="61">
        <f t="shared" si="65"/>
        <v>3.2878804058566522</v>
      </c>
      <c r="DC46" s="61">
        <f t="shared" si="66"/>
        <v>2.8981054165907087</v>
      </c>
      <c r="DD46" s="61">
        <f t="shared" si="67"/>
        <v>3.6609547603229862</v>
      </c>
      <c r="DE46" s="61">
        <f t="shared" si="68"/>
        <v>3.8373938848911382</v>
      </c>
      <c r="DF46" s="61">
        <f t="shared" si="69"/>
        <v>6.4659051671394554</v>
      </c>
      <c r="DG46" s="61">
        <f t="shared" si="70"/>
        <v>2.0499363086684763</v>
      </c>
      <c r="DH46" s="61">
        <f t="shared" si="71"/>
        <v>4.741697706086061</v>
      </c>
      <c r="DI46" s="61">
        <f t="shared" si="72"/>
        <v>1.2102199524658959</v>
      </c>
      <c r="DJ46" s="61">
        <f t="shared" si="73"/>
        <v>3.1500021179018165</v>
      </c>
      <c r="DK46" s="61">
        <f t="shared" si="74"/>
        <v>2.1893150929237644</v>
      </c>
      <c r="DL46" s="61">
        <f t="shared" si="75"/>
        <v>41.967528924489628</v>
      </c>
      <c r="DM46" s="61">
        <f t="shared" si="76"/>
        <v>41.967528924489628</v>
      </c>
      <c r="DN46" s="61"/>
      <c r="DO46" s="59">
        <f t="shared" si="2"/>
        <v>44013</v>
      </c>
      <c r="DP46" s="61">
        <f t="shared" si="77"/>
        <v>9.683879927453674</v>
      </c>
      <c r="DQ46" s="61">
        <f t="shared" si="21"/>
        <v>0.15868832445900516</v>
      </c>
      <c r="DR46" s="61">
        <f t="shared" si="22"/>
        <v>1.12975334863865</v>
      </c>
      <c r="DS46" s="61">
        <f t="shared" si="23"/>
        <v>-7.0605947167104333E-2</v>
      </c>
      <c r="DT46" s="61">
        <f t="shared" si="24"/>
        <v>-1.4878809743934176</v>
      </c>
      <c r="DU46" s="61">
        <f t="shared" si="25"/>
        <v>-1.6951519192924138</v>
      </c>
      <c r="DV46" s="61">
        <f t="shared" si="26"/>
        <v>-2.1053347455251616</v>
      </c>
      <c r="DW46" s="61">
        <f t="shared" si="27"/>
        <v>0.1711495015443476</v>
      </c>
      <c r="DX46" s="61">
        <f t="shared" si="28"/>
        <v>-0.95499516649901084</v>
      </c>
      <c r="DY46" s="61">
        <f t="shared" si="29"/>
        <v>-0.68435081821267807</v>
      </c>
      <c r="DZ46" s="61">
        <f t="shared" si="30"/>
        <v>-1.4109049473570316</v>
      </c>
      <c r="EA46" s="61">
        <f t="shared" si="31"/>
        <v>-0.52737498292967855</v>
      </c>
      <c r="EB46" s="61">
        <f t="shared" si="32"/>
        <v>2.2068716007191753</v>
      </c>
      <c r="EC46" s="61"/>
      <c r="ED46" s="79">
        <f>+'Infla Interanual PondENGHO'!CI47</f>
        <v>2.2068716007191735E-2</v>
      </c>
      <c r="EE46" s="53">
        <f t="shared" si="78"/>
        <v>2.2068716007191735</v>
      </c>
    </row>
    <row r="47" spans="1:135" x14ac:dyDescent="0.2">
      <c r="A47" s="59">
        <f>+'Indice PondENGHO'!A46</f>
        <v>44044</v>
      </c>
      <c r="B47" s="53">
        <f>+'Indice PondENGHO'!B46</f>
        <v>8</v>
      </c>
      <c r="C47" s="53">
        <f>+'Indice PondENGHO'!C46</f>
        <v>2020</v>
      </c>
      <c r="D47" s="60">
        <f>+'Indice PondENGHO'!BL46</f>
        <v>343.27859497070313</v>
      </c>
      <c r="E47" s="60">
        <f>+'Indice PondENGHO'!BM46</f>
        <v>341.31106567382813</v>
      </c>
      <c r="F47" s="60">
        <f>+'Indice PondENGHO'!BN46</f>
        <v>341.02743530273438</v>
      </c>
      <c r="G47" s="60">
        <f>+'Indice PondENGHO'!BO46</f>
        <v>339.54452514648438</v>
      </c>
      <c r="H47" s="60">
        <f>+'Indice PondENGHO'!BP46</f>
        <v>337.25997924804688</v>
      </c>
      <c r="I47" s="60">
        <f>+'Indice PondENGHO'!CD46</f>
        <v>339.7989501953125</v>
      </c>
      <c r="K47" s="61">
        <f t="shared" si="33"/>
        <v>5.198778541043918</v>
      </c>
      <c r="L47" s="61">
        <f t="shared" si="34"/>
        <v>6.4744276514397363</v>
      </c>
      <c r="M47" s="61">
        <f t="shared" si="35"/>
        <v>7.3457162498712494</v>
      </c>
      <c r="N47" s="61">
        <f t="shared" si="36"/>
        <v>9.1420673168449849</v>
      </c>
      <c r="O47" s="61">
        <f t="shared" si="37"/>
        <v>13.034462385321881</v>
      </c>
      <c r="P47" s="61">
        <f t="shared" si="38"/>
        <v>41.195452144521767</v>
      </c>
      <c r="Q47" s="61">
        <f t="shared" si="39"/>
        <v>41.195593345686191</v>
      </c>
      <c r="S47" s="60">
        <f>+'Indice PondENGHO'!D46</f>
        <v>356.2037353515625</v>
      </c>
      <c r="T47" s="60">
        <f>+'Indice PondENGHO'!P46</f>
        <v>355.64129638671875</v>
      </c>
      <c r="U47" s="60">
        <f>+'Indice PondENGHO'!AB46</f>
        <v>355.17437744140625</v>
      </c>
      <c r="V47" s="60">
        <f>+'Indice PondENGHO'!AN46</f>
        <v>354.71539306640625</v>
      </c>
      <c r="W47" s="60">
        <f>+'Indice PondENGHO'!AZ46</f>
        <v>354.09869384765625</v>
      </c>
      <c r="Y47" s="61">
        <f t="shared" si="40"/>
        <v>16.149509708064198</v>
      </c>
      <c r="Z47" s="61">
        <f t="shared" si="41"/>
        <v>12.929336231841138</v>
      </c>
      <c r="AA47" s="61">
        <f t="shared" si="42"/>
        <v>11.826011716733555</v>
      </c>
      <c r="AB47" s="61">
        <f t="shared" si="43"/>
        <v>9.8114714398993907</v>
      </c>
      <c r="AC47" s="61">
        <f t="shared" si="44"/>
        <v>7.2986132020811505</v>
      </c>
      <c r="AE47" s="60">
        <f>+'Indice PondENGHO'!D46</f>
        <v>356.2037353515625</v>
      </c>
      <c r="AF47" s="60">
        <f>+'Indice PondENGHO'!E46</f>
        <v>287.46475219726563</v>
      </c>
      <c r="AG47" s="60">
        <f>+'Indice PondENGHO'!F46</f>
        <v>317.73605346679688</v>
      </c>
      <c r="AH47" s="60">
        <f>+'Indice PondENGHO'!G46</f>
        <v>345.64382934570313</v>
      </c>
      <c r="AI47" s="60">
        <f>+'Indice PondENGHO'!H46</f>
        <v>349.59207153320313</v>
      </c>
      <c r="AJ47" s="60">
        <f>+'Indice PondENGHO'!I46</f>
        <v>370.85589599609375</v>
      </c>
      <c r="AK47" s="60">
        <f>+'Indice PondENGHO'!J46</f>
        <v>347.9554443359375</v>
      </c>
      <c r="AL47" s="60">
        <f>+'Indice PondENGHO'!K46</f>
        <v>373.85781860351563</v>
      </c>
      <c r="AM47" s="60">
        <f>+'Indice PondENGHO'!L46</f>
        <v>336.8731689453125</v>
      </c>
      <c r="AN47" s="60">
        <f>+'Indice PondENGHO'!M46</f>
        <v>291.50625610351563</v>
      </c>
      <c r="AO47" s="60">
        <f>+'Indice PondENGHO'!N46</f>
        <v>308.19805908203125</v>
      </c>
      <c r="AP47" s="60">
        <f>+'Indice PondENGHO'!O46</f>
        <v>336.54592895507813</v>
      </c>
      <c r="AQ47" s="60">
        <f t="shared" si="0"/>
        <v>343.27859497070313</v>
      </c>
      <c r="AR47" s="60"/>
      <c r="AS47" s="60">
        <f>+'Indice PondENGHO'!AZ46</f>
        <v>354.09869384765625</v>
      </c>
      <c r="AT47" s="60">
        <f>+'Indice PondENGHO'!BA46</f>
        <v>287.90426635742188</v>
      </c>
      <c r="AU47" s="60">
        <f>+'Indice PondENGHO'!BB46</f>
        <v>320.71493530273438</v>
      </c>
      <c r="AV47" s="60">
        <f>+'Indice PondENGHO'!BC46</f>
        <v>335.95791625976563</v>
      </c>
      <c r="AW47" s="60">
        <f>+'Indice PondENGHO'!BD46</f>
        <v>350.962890625</v>
      </c>
      <c r="AX47" s="60">
        <f>+'Indice PondENGHO'!BE46</f>
        <v>360.05099487304688</v>
      </c>
      <c r="AY47" s="60">
        <f>+'Indice PondENGHO'!BF46</f>
        <v>345.07614135742188</v>
      </c>
      <c r="AZ47" s="60">
        <f>+'Indice PondENGHO'!BG46</f>
        <v>374.36416625976563</v>
      </c>
      <c r="BA47" s="60">
        <f>+'Indice PondENGHO'!BH46</f>
        <v>335.8760986328125</v>
      </c>
      <c r="BB47" s="60">
        <f>+'Indice PondENGHO'!BI46</f>
        <v>292.93408203125</v>
      </c>
      <c r="BC47" s="60">
        <f>+'Indice PondENGHO'!BJ46</f>
        <v>304.03561401367188</v>
      </c>
      <c r="BD47" s="60">
        <f>+'Indice PondENGHO'!BK46</f>
        <v>333.3643798828125</v>
      </c>
      <c r="BE47" s="60">
        <f t="shared" si="1"/>
        <v>337.25997924804688</v>
      </c>
      <c r="BG47" s="61">
        <f t="shared" ref="BG47:BR47" si="109">+AE$1*(AE47-AE35)/$AQ35</f>
        <v>16.149509708064198</v>
      </c>
      <c r="BH47" s="61">
        <f t="shared" si="109"/>
        <v>0.81961560898421237</v>
      </c>
      <c r="BI47" s="61">
        <f t="shared" si="109"/>
        <v>4.0512962406389157</v>
      </c>
      <c r="BJ47" s="61">
        <f t="shared" si="109"/>
        <v>2.6734863496697079</v>
      </c>
      <c r="BK47" s="61">
        <f t="shared" si="109"/>
        <v>1.9729546806202816</v>
      </c>
      <c r="BL47" s="61">
        <f t="shared" si="109"/>
        <v>1.9091434872718009</v>
      </c>
      <c r="BM47" s="61">
        <f t="shared" si="109"/>
        <v>4.0437276511657894</v>
      </c>
      <c r="BN47" s="61">
        <f t="shared" si="109"/>
        <v>2.1100302867390996</v>
      </c>
      <c r="BO47" s="61">
        <f t="shared" si="109"/>
        <v>3.5396835173097005</v>
      </c>
      <c r="BP47" s="61">
        <f t="shared" si="109"/>
        <v>0.45889647400888917</v>
      </c>
      <c r="BQ47" s="61">
        <f t="shared" si="109"/>
        <v>1.5604932326429148</v>
      </c>
      <c r="BR47" s="61">
        <f t="shared" si="109"/>
        <v>1.5317771221625232</v>
      </c>
      <c r="BS47" s="61">
        <f t="shared" si="46"/>
        <v>40.820614359278025</v>
      </c>
      <c r="BT47" s="53">
        <f t="shared" si="47"/>
        <v>42.535759853244045</v>
      </c>
      <c r="BV47" s="61">
        <f t="shared" ref="BV47:BV76" si="110">+AS$1*(AS47-AS35)/$BE35</f>
        <v>7.2986132020811505</v>
      </c>
      <c r="BW47" s="61">
        <f t="shared" ref="BW47:BW76" si="111">+AT$1*(AT47-AT35)/$BE35</f>
        <v>0.68264054435867227</v>
      </c>
      <c r="BX47" s="61">
        <f t="shared" ref="BX47:BX76" si="112">+AU$1*(AU47-AU35)/$BE35</f>
        <v>3.0413290541796139</v>
      </c>
      <c r="BY47" s="61">
        <f t="shared" ref="BY47:BY76" si="113">+AV$1*(AV47-AV35)/$BE35</f>
        <v>2.7834198941306285</v>
      </c>
      <c r="BZ47" s="61">
        <f t="shared" ref="BZ47:BZ76" si="114">+AW$1*(AW47-AW35)/$BE35</f>
        <v>3.3522169352794728</v>
      </c>
      <c r="CA47" s="61">
        <f t="shared" ref="CA47:CA76" si="115">+AX$1*(AX47-AX35)/$BE35</f>
        <v>3.3899684114608646</v>
      </c>
      <c r="CB47" s="61">
        <f t="shared" ref="CB47:CB76" si="116">+AY$1*(AY47-AY35)/$BE35</f>
        <v>5.9490951935310035</v>
      </c>
      <c r="CC47" s="61">
        <f t="shared" ref="CC47:CC76" si="117">+AZ$1*(AZ47-AZ35)/$BE35</f>
        <v>1.9548749362654521</v>
      </c>
      <c r="CD47" s="61">
        <f t="shared" ref="CD47:CD76" si="118">+BA$1*(BA47-BA35)/$BE35</f>
        <v>4.468619720995628</v>
      </c>
      <c r="CE47" s="61">
        <f t="shared" ref="CE47:CE76" si="119">+BB$1*(BB47-BB35)/$BE35</f>
        <v>1.0785853266419523</v>
      </c>
      <c r="CF47" s="61">
        <f t="shared" ref="CF47:CF76" si="120">+BC$1*(BC47-BC35)/$BE35</f>
        <v>2.8414681009578833</v>
      </c>
      <c r="CG47" s="61">
        <f t="shared" ref="CG47:CG76" si="121">+BD$1*(BD47-BD35)/$BE35</f>
        <v>2.073729795134049</v>
      </c>
      <c r="CH47" s="61">
        <f t="shared" si="48"/>
        <v>38.914561115016362</v>
      </c>
      <c r="CI47" s="53">
        <f t="shared" si="49"/>
        <v>40.410278823669167</v>
      </c>
      <c r="CK47" s="61">
        <f t="shared" si="50"/>
        <v>16.828058016077382</v>
      </c>
      <c r="CL47" s="61">
        <f t="shared" si="51"/>
        <v>0.85405311171655363</v>
      </c>
      <c r="CM47" s="61">
        <f t="shared" si="52"/>
        <v>4.221518139572046</v>
      </c>
      <c r="CN47" s="61">
        <f t="shared" si="53"/>
        <v>2.7858172917142743</v>
      </c>
      <c r="CO47" s="61">
        <f t="shared" si="54"/>
        <v>2.0558516282380217</v>
      </c>
      <c r="CP47" s="61">
        <f t="shared" si="55"/>
        <v>1.9893593022693172</v>
      </c>
      <c r="CQ47" s="61">
        <f t="shared" si="56"/>
        <v>4.2136315433189075</v>
      </c>
      <c r="CR47" s="61">
        <f t="shared" si="57"/>
        <v>2.1986866922155115</v>
      </c>
      <c r="CS47" s="61">
        <f t="shared" si="58"/>
        <v>3.6884091631646516</v>
      </c>
      <c r="CT47" s="61">
        <f t="shared" si="59"/>
        <v>0.47817776685435925</v>
      </c>
      <c r="CU47" s="61">
        <f t="shared" si="60"/>
        <v>1.6260599316831423</v>
      </c>
      <c r="CV47" s="61">
        <f t="shared" si="61"/>
        <v>1.5961372664198854</v>
      </c>
      <c r="CW47" s="61">
        <f t="shared" si="62"/>
        <v>42.535759853244052</v>
      </c>
      <c r="CX47" s="61"/>
      <c r="CY47" s="61"/>
      <c r="CZ47" s="61">
        <f t="shared" si="63"/>
        <v>7.5791422560436121</v>
      </c>
      <c r="DA47" s="61">
        <f t="shared" si="64"/>
        <v>0.70887847488097377</v>
      </c>
      <c r="DB47" s="61">
        <f t="shared" si="65"/>
        <v>3.1582253930778417</v>
      </c>
      <c r="DC47" s="61">
        <f t="shared" si="66"/>
        <v>2.8904032522099565</v>
      </c>
      <c r="DD47" s="61">
        <f t="shared" si="67"/>
        <v>3.4810625419027619</v>
      </c>
      <c r="DE47" s="61">
        <f t="shared" si="68"/>
        <v>3.5202650315309043</v>
      </c>
      <c r="DF47" s="61">
        <f t="shared" si="69"/>
        <v>6.1777542552412479</v>
      </c>
      <c r="DG47" s="61">
        <f t="shared" si="70"/>
        <v>2.0300123906422782</v>
      </c>
      <c r="DH47" s="61">
        <f t="shared" si="71"/>
        <v>4.6403753173178792</v>
      </c>
      <c r="DI47" s="61">
        <f t="shared" si="72"/>
        <v>1.1200417667797009</v>
      </c>
      <c r="DJ47" s="61">
        <f t="shared" si="73"/>
        <v>2.9506825963909247</v>
      </c>
      <c r="DK47" s="61">
        <f t="shared" si="74"/>
        <v>2.1534355476510947</v>
      </c>
      <c r="DL47" s="61">
        <f t="shared" si="75"/>
        <v>40.410278823669174</v>
      </c>
      <c r="DM47" s="61">
        <f t="shared" si="76"/>
        <v>40.410278823669167</v>
      </c>
      <c r="DN47" s="61"/>
      <c r="DO47" s="59">
        <f t="shared" si="2"/>
        <v>44044</v>
      </c>
      <c r="DP47" s="61">
        <f t="shared" si="77"/>
        <v>9.2489157600337695</v>
      </c>
      <c r="DQ47" s="61">
        <f t="shared" si="21"/>
        <v>0.14517463683557985</v>
      </c>
      <c r="DR47" s="61">
        <f t="shared" si="22"/>
        <v>1.0632927464942044</v>
      </c>
      <c r="DS47" s="61">
        <f t="shared" si="23"/>
        <v>-0.10458596049568225</v>
      </c>
      <c r="DT47" s="61">
        <f t="shared" si="24"/>
        <v>-1.4252109136647402</v>
      </c>
      <c r="DU47" s="61">
        <f t="shared" si="25"/>
        <v>-1.5309057292615871</v>
      </c>
      <c r="DV47" s="61">
        <f t="shared" si="26"/>
        <v>-1.9641227119223403</v>
      </c>
      <c r="DW47" s="61">
        <f t="shared" si="27"/>
        <v>0.16867430157323327</v>
      </c>
      <c r="DX47" s="61">
        <f t="shared" si="28"/>
        <v>-0.95196615415322761</v>
      </c>
      <c r="DY47" s="61">
        <f t="shared" si="29"/>
        <v>-0.64186399992534171</v>
      </c>
      <c r="DZ47" s="61">
        <f t="shared" si="30"/>
        <v>-1.3246226647077823</v>
      </c>
      <c r="EA47" s="61">
        <f t="shared" si="31"/>
        <v>-0.55729828123120928</v>
      </c>
      <c r="EB47" s="61">
        <f t="shared" si="32"/>
        <v>2.1254810295748783</v>
      </c>
      <c r="EC47" s="61"/>
      <c r="ED47" s="79">
        <f>+'Infla Interanual PondENGHO'!CI48</f>
        <v>2.1254810295748827E-2</v>
      </c>
      <c r="EE47" s="53">
        <f t="shared" si="78"/>
        <v>2.1254810295748827</v>
      </c>
    </row>
    <row r="48" spans="1:135" x14ac:dyDescent="0.2">
      <c r="A48" s="59">
        <f>+'Indice PondENGHO'!A47</f>
        <v>44075</v>
      </c>
      <c r="B48" s="53">
        <f>+'Indice PondENGHO'!B47</f>
        <v>9</v>
      </c>
      <c r="C48" s="53">
        <f>+'Indice PondENGHO'!C47</f>
        <v>2020</v>
      </c>
      <c r="D48" s="60">
        <f>+'Indice PondENGHO'!BL47</f>
        <v>351.99734497070313</v>
      </c>
      <c r="E48" s="60">
        <f>+'Indice PondENGHO'!BM47</f>
        <v>349.86947631835938</v>
      </c>
      <c r="F48" s="60">
        <f>+'Indice PondENGHO'!BN47</f>
        <v>349.53298950195313</v>
      </c>
      <c r="G48" s="60">
        <f>+'Indice PondENGHO'!BO47</f>
        <v>348.00131225585938</v>
      </c>
      <c r="H48" s="60">
        <f>+'Indice PondENGHO'!BP47</f>
        <v>345.4737548828125</v>
      </c>
      <c r="I48" s="60">
        <f>+'Indice PondENGHO'!CD47</f>
        <v>348.233642578125</v>
      </c>
      <c r="K48" s="61">
        <f t="shared" si="33"/>
        <v>4.7526909601443803</v>
      </c>
      <c r="L48" s="61">
        <f t="shared" si="34"/>
        <v>5.906914252969405</v>
      </c>
      <c r="M48" s="61">
        <f t="shared" si="35"/>
        <v>6.6844561771462532</v>
      </c>
      <c r="N48" s="61">
        <f t="shared" si="36"/>
        <v>8.3045837207528983</v>
      </c>
      <c r="O48" s="61">
        <f t="shared" si="37"/>
        <v>11.795698693058323</v>
      </c>
      <c r="P48" s="61">
        <f t="shared" si="38"/>
        <v>37.444343804071259</v>
      </c>
      <c r="Q48" s="61">
        <f t="shared" si="39"/>
        <v>37.444507941658614</v>
      </c>
      <c r="S48" s="60">
        <f>+'Indice PondENGHO'!D47</f>
        <v>366.01852416992188</v>
      </c>
      <c r="T48" s="60">
        <f>+'Indice PondENGHO'!P47</f>
        <v>365.24606323242188</v>
      </c>
      <c r="U48" s="60">
        <f>+'Indice PondENGHO'!AB47</f>
        <v>364.64117431640625</v>
      </c>
      <c r="V48" s="60">
        <f>+'Indice PondENGHO'!AN47</f>
        <v>364.05386352539063</v>
      </c>
      <c r="W48" s="60">
        <f>+'Indice PondENGHO'!AZ47</f>
        <v>363.262451171875</v>
      </c>
      <c r="Y48" s="61">
        <f t="shared" si="40"/>
        <v>15.02898896778939</v>
      </c>
      <c r="Z48" s="61">
        <f t="shared" si="41"/>
        <v>12.018184032911275</v>
      </c>
      <c r="AA48" s="61">
        <f t="shared" si="42"/>
        <v>10.973059516478425</v>
      </c>
      <c r="AB48" s="61">
        <f t="shared" si="43"/>
        <v>9.094383814076668</v>
      </c>
      <c r="AC48" s="61">
        <f t="shared" si="44"/>
        <v>6.7572680072221125</v>
      </c>
      <c r="AE48" s="60">
        <f>+'Indice PondENGHO'!D47</f>
        <v>366.01852416992188</v>
      </c>
      <c r="AF48" s="60">
        <f>+'Indice PondENGHO'!E47</f>
        <v>296.67190551757813</v>
      </c>
      <c r="AG48" s="60">
        <f>+'Indice PondENGHO'!F47</f>
        <v>326.29452514648438</v>
      </c>
      <c r="AH48" s="60">
        <f>+'Indice PondENGHO'!G47</f>
        <v>350.9215087890625</v>
      </c>
      <c r="AI48" s="60">
        <f>+'Indice PondENGHO'!H47</f>
        <v>358.68490600585938</v>
      </c>
      <c r="AJ48" s="60">
        <f>+'Indice PondENGHO'!I47</f>
        <v>384.37777709960938</v>
      </c>
      <c r="AK48" s="60">
        <f>+'Indice PondENGHO'!J47</f>
        <v>359.92855834960938</v>
      </c>
      <c r="AL48" s="60">
        <f>+'Indice PondENGHO'!K47</f>
        <v>375.976806640625</v>
      </c>
      <c r="AM48" s="60">
        <f>+'Indice PondENGHO'!L47</f>
        <v>343.54135131835938</v>
      </c>
      <c r="AN48" s="60">
        <f>+'Indice PondENGHO'!M47</f>
        <v>296.21588134765625</v>
      </c>
      <c r="AO48" s="60">
        <f>+'Indice PondENGHO'!N47</f>
        <v>313.55218505859375</v>
      </c>
      <c r="AP48" s="60">
        <f>+'Indice PondENGHO'!O47</f>
        <v>342.00210571289063</v>
      </c>
      <c r="AQ48" s="60">
        <f t="shared" si="0"/>
        <v>351.99734497070313</v>
      </c>
      <c r="AR48" s="60"/>
      <c r="AS48" s="60">
        <f>+'Indice PondENGHO'!AZ47</f>
        <v>363.262451171875</v>
      </c>
      <c r="AT48" s="60">
        <f>+'Indice PondENGHO'!BA47</f>
        <v>297.10494995117188</v>
      </c>
      <c r="AU48" s="60">
        <f>+'Indice PondENGHO'!BB47</f>
        <v>329.39923095703125</v>
      </c>
      <c r="AV48" s="60">
        <f>+'Indice PondENGHO'!BC47</f>
        <v>340.95596313476563</v>
      </c>
      <c r="AW48" s="60">
        <f>+'Indice PondENGHO'!BD47</f>
        <v>360.01705932617188</v>
      </c>
      <c r="AX48" s="60">
        <f>+'Indice PondENGHO'!BE47</f>
        <v>372.02008056640625</v>
      </c>
      <c r="AY48" s="60">
        <f>+'Indice PondENGHO'!BF47</f>
        <v>357.63482666015625</v>
      </c>
      <c r="AZ48" s="60">
        <f>+'Indice PondENGHO'!BG47</f>
        <v>374.69961547851563</v>
      </c>
      <c r="BA48" s="60">
        <f>+'Indice PondENGHO'!BH47</f>
        <v>341.6484375</v>
      </c>
      <c r="BB48" s="60">
        <f>+'Indice PondENGHO'!BI47</f>
        <v>297.26300048828125</v>
      </c>
      <c r="BC48" s="60">
        <f>+'Indice PondENGHO'!BJ47</f>
        <v>309.179931640625</v>
      </c>
      <c r="BD48" s="60">
        <f>+'Indice PondENGHO'!BK47</f>
        <v>340.12673950195313</v>
      </c>
      <c r="BE48" s="60">
        <f t="shared" si="1"/>
        <v>345.4737548828125</v>
      </c>
      <c r="BG48" s="61">
        <f t="shared" ref="BG48:BR48" si="122">+AE$1*(AE48-AE36)/$AQ36</f>
        <v>15.02898896778939</v>
      </c>
      <c r="BH48" s="61">
        <f t="shared" si="122"/>
        <v>0.79197185915593848</v>
      </c>
      <c r="BI48" s="61">
        <f t="shared" si="122"/>
        <v>3.7562469204116513</v>
      </c>
      <c r="BJ48" s="61">
        <f t="shared" si="122"/>
        <v>2.4841621381989394</v>
      </c>
      <c r="BK48" s="61">
        <f t="shared" si="122"/>
        <v>1.7674374539128552</v>
      </c>
      <c r="BL48" s="61">
        <f t="shared" si="122"/>
        <v>1.6693256981947722</v>
      </c>
      <c r="BM48" s="61">
        <f t="shared" si="122"/>
        <v>3.837181026793159</v>
      </c>
      <c r="BN48" s="61">
        <f t="shared" si="122"/>
        <v>1.6746253363632777</v>
      </c>
      <c r="BO48" s="61">
        <f t="shared" si="122"/>
        <v>3.0963737387626842</v>
      </c>
      <c r="BP48" s="61">
        <f t="shared" si="122"/>
        <v>0.43327412700151413</v>
      </c>
      <c r="BQ48" s="61">
        <f t="shared" si="122"/>
        <v>1.3664077747563834</v>
      </c>
      <c r="BR48" s="61">
        <f t="shared" si="122"/>
        <v>1.2554068321793093</v>
      </c>
      <c r="BS48" s="61">
        <f t="shared" si="46"/>
        <v>37.161401873519871</v>
      </c>
      <c r="BT48" s="53">
        <f t="shared" si="47"/>
        <v>38.908840060955271</v>
      </c>
      <c r="BV48" s="61">
        <f t="shared" si="110"/>
        <v>6.7572680072221125</v>
      </c>
      <c r="BW48" s="61">
        <f t="shared" si="111"/>
        <v>0.65826774280311151</v>
      </c>
      <c r="BX48" s="61">
        <f t="shared" si="112"/>
        <v>2.8202719741945557</v>
      </c>
      <c r="BY48" s="61">
        <f t="shared" si="113"/>
        <v>2.6056203961167346</v>
      </c>
      <c r="BZ48" s="61">
        <f t="shared" si="114"/>
        <v>3.0004927330201769</v>
      </c>
      <c r="CA48" s="61">
        <f t="shared" si="115"/>
        <v>2.9373265682164806</v>
      </c>
      <c r="CB48" s="61">
        <f t="shared" si="116"/>
        <v>5.6881627614600143</v>
      </c>
      <c r="CC48" s="61">
        <f t="shared" si="117"/>
        <v>1.5337320080163048</v>
      </c>
      <c r="CD48" s="61">
        <f t="shared" si="118"/>
        <v>3.8838508957003692</v>
      </c>
      <c r="CE48" s="61">
        <f t="shared" si="119"/>
        <v>1.0114005495412082</v>
      </c>
      <c r="CF48" s="61">
        <f t="shared" si="120"/>
        <v>2.4933230576729173</v>
      </c>
      <c r="CG48" s="61">
        <f t="shared" si="121"/>
        <v>1.7277846442251152</v>
      </c>
      <c r="CH48" s="61">
        <f t="shared" si="48"/>
        <v>35.117501338189108</v>
      </c>
      <c r="CI48" s="53">
        <f t="shared" si="49"/>
        <v>36.552299556398914</v>
      </c>
      <c r="CK48" s="61">
        <f t="shared" si="50"/>
        <v>15.735696140200295</v>
      </c>
      <c r="CL48" s="61">
        <f t="shared" si="51"/>
        <v>0.82921270046686435</v>
      </c>
      <c r="CM48" s="61">
        <f t="shared" si="52"/>
        <v>3.9328766754597546</v>
      </c>
      <c r="CN48" s="61">
        <f t="shared" si="53"/>
        <v>2.6009747331286053</v>
      </c>
      <c r="CO48" s="61">
        <f t="shared" si="54"/>
        <v>1.8505475505497555</v>
      </c>
      <c r="CP48" s="61">
        <f t="shared" si="55"/>
        <v>1.7478222921128668</v>
      </c>
      <c r="CQ48" s="61">
        <f t="shared" si="56"/>
        <v>4.0176165410706464</v>
      </c>
      <c r="CR48" s="61">
        <f t="shared" si="57"/>
        <v>1.753371134822868</v>
      </c>
      <c r="CS48" s="61">
        <f t="shared" si="58"/>
        <v>3.2419743200351996</v>
      </c>
      <c r="CT48" s="61">
        <f t="shared" si="59"/>
        <v>0.45364794814332854</v>
      </c>
      <c r="CU48" s="61">
        <f t="shared" si="60"/>
        <v>1.4306602788288776</v>
      </c>
      <c r="CV48" s="61">
        <f t="shared" si="61"/>
        <v>1.3144397461362132</v>
      </c>
      <c r="CW48" s="61">
        <f t="shared" si="62"/>
        <v>38.908840060955278</v>
      </c>
      <c r="CX48" s="61"/>
      <c r="CY48" s="61"/>
      <c r="CZ48" s="61">
        <f t="shared" si="63"/>
        <v>7.0333501807048</v>
      </c>
      <c r="DA48" s="61">
        <f t="shared" si="64"/>
        <v>0.68516263419596246</v>
      </c>
      <c r="DB48" s="61">
        <f t="shared" si="65"/>
        <v>2.9355000242905045</v>
      </c>
      <c r="DC48" s="61">
        <f t="shared" si="66"/>
        <v>2.7120784116138079</v>
      </c>
      <c r="DD48" s="61">
        <f t="shared" si="67"/>
        <v>3.1230840753149991</v>
      </c>
      <c r="DE48" s="61">
        <f t="shared" si="68"/>
        <v>3.0573371260802382</v>
      </c>
      <c r="DF48" s="61">
        <f t="shared" si="69"/>
        <v>5.9205644268414579</v>
      </c>
      <c r="DG48" s="61">
        <f t="shared" si="70"/>
        <v>1.5963958043701778</v>
      </c>
      <c r="DH48" s="61">
        <f t="shared" si="71"/>
        <v>4.0425336644793513</v>
      </c>
      <c r="DI48" s="61">
        <f t="shared" si="72"/>
        <v>1.0527234128167926</v>
      </c>
      <c r="DJ48" s="61">
        <f t="shared" si="73"/>
        <v>2.5951929329274019</v>
      </c>
      <c r="DK48" s="61">
        <f t="shared" si="74"/>
        <v>1.7983768627634145</v>
      </c>
      <c r="DL48" s="61">
        <f t="shared" si="75"/>
        <v>36.552299556398914</v>
      </c>
      <c r="DM48" s="61">
        <f t="shared" si="76"/>
        <v>36.552299556398914</v>
      </c>
      <c r="DN48" s="61"/>
      <c r="DO48" s="59">
        <f t="shared" si="2"/>
        <v>44075</v>
      </c>
      <c r="DP48" s="61">
        <f t="shared" si="77"/>
        <v>8.7023459594954957</v>
      </c>
      <c r="DQ48" s="61">
        <f t="shared" si="21"/>
        <v>0.14405006627090189</v>
      </c>
      <c r="DR48" s="61">
        <f t="shared" si="22"/>
        <v>0.99737665116925012</v>
      </c>
      <c r="DS48" s="61">
        <f t="shared" si="23"/>
        <v>-0.11110367848520264</v>
      </c>
      <c r="DT48" s="61">
        <f t="shared" si="24"/>
        <v>-1.2725365247652436</v>
      </c>
      <c r="DU48" s="61">
        <f t="shared" si="25"/>
        <v>-1.3095148339673714</v>
      </c>
      <c r="DV48" s="61">
        <f t="shared" si="26"/>
        <v>-1.9029478857708115</v>
      </c>
      <c r="DW48" s="61">
        <f t="shared" si="27"/>
        <v>0.15697533045269019</v>
      </c>
      <c r="DX48" s="61">
        <f t="shared" si="28"/>
        <v>-0.80055934444415167</v>
      </c>
      <c r="DY48" s="61">
        <f t="shared" si="29"/>
        <v>-0.59907546467346406</v>
      </c>
      <c r="DZ48" s="61">
        <f t="shared" si="30"/>
        <v>-1.1645326540985244</v>
      </c>
      <c r="EA48" s="61">
        <f t="shared" si="31"/>
        <v>-0.48393711662720129</v>
      </c>
      <c r="EB48" s="61">
        <f t="shared" si="32"/>
        <v>2.3565405045563637</v>
      </c>
      <c r="EC48" s="61"/>
      <c r="ED48" s="79">
        <f>+'Infla Interanual PondENGHO'!CI49</f>
        <v>2.3565405045563592E-2</v>
      </c>
      <c r="EE48" s="53">
        <f t="shared" si="78"/>
        <v>2.3565405045563592</v>
      </c>
    </row>
    <row r="49" spans="1:148" x14ac:dyDescent="0.2">
      <c r="A49" s="59">
        <f>+'Indice PondENGHO'!A48</f>
        <v>44105</v>
      </c>
      <c r="B49" s="53">
        <f>+'Indice PondENGHO'!B48</f>
        <v>10</v>
      </c>
      <c r="C49" s="53">
        <f>+'Indice PondENGHO'!C48</f>
        <v>2020</v>
      </c>
      <c r="D49" s="60">
        <f>+'Indice PondENGHO'!BL48</f>
        <v>366.03582763671875</v>
      </c>
      <c r="E49" s="60">
        <f>+'Indice PondENGHO'!BM48</f>
        <v>363.35888671875</v>
      </c>
      <c r="F49" s="60">
        <f>+'Indice PondENGHO'!BN48</f>
        <v>362.83059692382813</v>
      </c>
      <c r="G49" s="60">
        <f>+'Indice PondENGHO'!BO48</f>
        <v>360.997802734375</v>
      </c>
      <c r="H49" s="60">
        <f>+'Indice PondENGHO'!BP48</f>
        <v>357.89413452148438</v>
      </c>
      <c r="I49" s="60">
        <f>+'Indice PondENGHO'!CD48</f>
        <v>361.301025390625</v>
      </c>
      <c r="K49" s="61">
        <f t="shared" si="33"/>
        <v>4.9458850253049738</v>
      </c>
      <c r="L49" s="61">
        <f t="shared" si="34"/>
        <v>6.1036006235188358</v>
      </c>
      <c r="M49" s="61">
        <f t="shared" si="35"/>
        <v>6.8856340893939905</v>
      </c>
      <c r="N49" s="61">
        <f t="shared" si="36"/>
        <v>8.5121788865170149</v>
      </c>
      <c r="O49" s="61">
        <f t="shared" si="37"/>
        <v>11.98619618838064</v>
      </c>
      <c r="P49" s="61">
        <f t="shared" si="38"/>
        <v>38.433494813115452</v>
      </c>
      <c r="Q49" s="61">
        <f t="shared" si="39"/>
        <v>38.43372011934256</v>
      </c>
      <c r="S49" s="60">
        <f>+'Indice PondENGHO'!D48</f>
        <v>383.97308349609375</v>
      </c>
      <c r="T49" s="60">
        <f>+'Indice PondENGHO'!P48</f>
        <v>382.95355224609375</v>
      </c>
      <c r="U49" s="60">
        <f>+'Indice PondENGHO'!AB48</f>
        <v>382.13238525390625</v>
      </c>
      <c r="V49" s="60">
        <f>+'Indice PondENGHO'!AN48</f>
        <v>381.3743896484375</v>
      </c>
      <c r="W49" s="60">
        <f>+'Indice PondENGHO'!AZ48</f>
        <v>380.35940551757813</v>
      </c>
      <c r="Y49" s="61">
        <f t="shared" si="40"/>
        <v>16.415836680560552</v>
      </c>
      <c r="Z49" s="61">
        <f t="shared" si="41"/>
        <v>13.084244331090483</v>
      </c>
      <c r="AA49" s="61">
        <f t="shared" si="42"/>
        <v>11.914832897003068</v>
      </c>
      <c r="AB49" s="61">
        <f t="shared" si="43"/>
        <v>9.8502478565069627</v>
      </c>
      <c r="AC49" s="61">
        <f t="shared" si="44"/>
        <v>7.2983392678292081</v>
      </c>
      <c r="AE49" s="60">
        <f>+'Indice PondENGHO'!D48</f>
        <v>383.97308349609375</v>
      </c>
      <c r="AF49" s="60">
        <f>+'Indice PondENGHO'!E48</f>
        <v>302.96640014648438</v>
      </c>
      <c r="AG49" s="60">
        <f>+'Indice PondENGHO'!F48</f>
        <v>343.05545043945313</v>
      </c>
      <c r="AH49" s="60">
        <f>+'Indice PondENGHO'!G48</f>
        <v>359.04476928710938</v>
      </c>
      <c r="AI49" s="60">
        <f>+'Indice PondENGHO'!H48</f>
        <v>374.85986328125</v>
      </c>
      <c r="AJ49" s="60">
        <f>+'Indice PondENGHO'!I48</f>
        <v>396.7498779296875</v>
      </c>
      <c r="AK49" s="60">
        <f>+'Indice PondENGHO'!J48</f>
        <v>374.75125122070313</v>
      </c>
      <c r="AL49" s="60">
        <f>+'Indice PondENGHO'!K48</f>
        <v>378.91943359375</v>
      </c>
      <c r="AM49" s="60">
        <f>+'Indice PondENGHO'!L48</f>
        <v>352.05453491210938</v>
      </c>
      <c r="AN49" s="60">
        <f>+'Indice PondENGHO'!M48</f>
        <v>301.15408325195313</v>
      </c>
      <c r="AO49" s="60">
        <f>+'Indice PondENGHO'!N48</f>
        <v>324.51803588867188</v>
      </c>
      <c r="AP49" s="60">
        <f>+'Indice PondENGHO'!O48</f>
        <v>349.57504272460938</v>
      </c>
      <c r="AQ49" s="60">
        <f t="shared" si="0"/>
        <v>366.03582763671875</v>
      </c>
      <c r="AR49" s="60"/>
      <c r="AS49" s="60">
        <f>+'Indice PondENGHO'!AZ48</f>
        <v>380.35940551757813</v>
      </c>
      <c r="AT49" s="60">
        <f>+'Indice PondENGHO'!BA48</f>
        <v>303.50155639648438</v>
      </c>
      <c r="AU49" s="60">
        <f>+'Indice PondENGHO'!BB48</f>
        <v>347.489501953125</v>
      </c>
      <c r="AV49" s="60">
        <f>+'Indice PondENGHO'!BC48</f>
        <v>348.941650390625</v>
      </c>
      <c r="AW49" s="60">
        <f>+'Indice PondENGHO'!BD48</f>
        <v>376.17266845703125</v>
      </c>
      <c r="AX49" s="60">
        <f>+'Indice PondENGHO'!BE48</f>
        <v>383.01773071289063</v>
      </c>
      <c r="AY49" s="60">
        <f>+'Indice PondENGHO'!BF48</f>
        <v>372.39093017578125</v>
      </c>
      <c r="AZ49" s="60">
        <f>+'Indice PondENGHO'!BG48</f>
        <v>377.64071655273438</v>
      </c>
      <c r="BA49" s="60">
        <f>+'Indice PondENGHO'!BH48</f>
        <v>350.71572875976563</v>
      </c>
      <c r="BB49" s="60">
        <f>+'Indice PondENGHO'!BI48</f>
        <v>301.23324584960938</v>
      </c>
      <c r="BC49" s="60">
        <f>+'Indice PondENGHO'!BJ48</f>
        <v>319.72882080078125</v>
      </c>
      <c r="BD49" s="60">
        <f>+'Indice PondENGHO'!BK48</f>
        <v>346.96554565429688</v>
      </c>
      <c r="BE49" s="60">
        <f t="shared" si="1"/>
        <v>357.89413452148438</v>
      </c>
      <c r="BG49" s="61">
        <f t="shared" ref="BG49:BR49" si="123">+AE$1*(AE49-AE37)/$AQ37</f>
        <v>16.415836680560552</v>
      </c>
      <c r="BH49" s="61">
        <f t="shared" si="123"/>
        <v>0.71835793334281539</v>
      </c>
      <c r="BI49" s="61">
        <f t="shared" si="123"/>
        <v>3.9336417911827946</v>
      </c>
      <c r="BJ49" s="61">
        <f t="shared" si="123"/>
        <v>2.5757722318688829</v>
      </c>
      <c r="BK49" s="61">
        <f t="shared" si="123"/>
        <v>1.6696289135890177</v>
      </c>
      <c r="BL49" s="61">
        <f t="shared" si="123"/>
        <v>1.6082960611511463</v>
      </c>
      <c r="BM49" s="61">
        <f t="shared" si="123"/>
        <v>3.9467012513296948</v>
      </c>
      <c r="BN49" s="61">
        <f t="shared" si="123"/>
        <v>1.6560326760049424</v>
      </c>
      <c r="BO49" s="61">
        <f t="shared" si="123"/>
        <v>3.1155383563109917</v>
      </c>
      <c r="BP49" s="61">
        <f t="shared" si="123"/>
        <v>0.4175768832881403</v>
      </c>
      <c r="BQ49" s="61">
        <f t="shared" si="123"/>
        <v>1.4130278435116987</v>
      </c>
      <c r="BR49" s="61">
        <f t="shared" si="123"/>
        <v>1.1903263056348128</v>
      </c>
      <c r="BS49" s="61">
        <f t="shared" si="46"/>
        <v>38.660736927775496</v>
      </c>
      <c r="BT49" s="53">
        <f t="shared" si="47"/>
        <v>40.597619434447466</v>
      </c>
      <c r="BV49" s="61">
        <f t="shared" si="110"/>
        <v>7.2983392678292081</v>
      </c>
      <c r="BW49" s="61">
        <f t="shared" si="111"/>
        <v>0.59347782458166265</v>
      </c>
      <c r="BX49" s="61">
        <f t="shared" si="112"/>
        <v>2.9757656059736219</v>
      </c>
      <c r="BY49" s="61">
        <f t="shared" si="113"/>
        <v>2.6539304145931064</v>
      </c>
      <c r="BZ49" s="61">
        <f t="shared" si="114"/>
        <v>2.8104020172120809</v>
      </c>
      <c r="CA49" s="61">
        <f t="shared" si="115"/>
        <v>2.7909060482783552</v>
      </c>
      <c r="CB49" s="61">
        <f t="shared" si="116"/>
        <v>5.8451318758088897</v>
      </c>
      <c r="CC49" s="61">
        <f t="shared" si="117"/>
        <v>1.5230921703607081</v>
      </c>
      <c r="CD49" s="61">
        <f t="shared" si="118"/>
        <v>3.92674614918332</v>
      </c>
      <c r="CE49" s="61">
        <f t="shared" si="119"/>
        <v>0.98055154059946537</v>
      </c>
      <c r="CF49" s="61">
        <f t="shared" si="120"/>
        <v>2.5560288023951507</v>
      </c>
      <c r="CG49" s="61">
        <f t="shared" si="121"/>
        <v>1.6235226787571948</v>
      </c>
      <c r="CH49" s="61">
        <f t="shared" si="48"/>
        <v>35.577894395572763</v>
      </c>
      <c r="CI49" s="53">
        <f t="shared" si="49"/>
        <v>37.074408039502771</v>
      </c>
      <c r="CK49" s="61">
        <f t="shared" si="50"/>
        <v>17.238261430465371</v>
      </c>
      <c r="CL49" s="61">
        <f t="shared" si="51"/>
        <v>0.75434728650025895</v>
      </c>
      <c r="CM49" s="61">
        <f t="shared" si="52"/>
        <v>4.1307151679031939</v>
      </c>
      <c r="CN49" s="61">
        <f t="shared" si="53"/>
        <v>2.7048170606417656</v>
      </c>
      <c r="CO49" s="61">
        <f t="shared" si="54"/>
        <v>1.7532764405724195</v>
      </c>
      <c r="CP49" s="61">
        <f t="shared" si="55"/>
        <v>1.6888708446120144</v>
      </c>
      <c r="CQ49" s="61">
        <f t="shared" si="56"/>
        <v>4.1444289001078767</v>
      </c>
      <c r="CR49" s="61">
        <f t="shared" si="57"/>
        <v>1.7389990386643854</v>
      </c>
      <c r="CS49" s="61">
        <f t="shared" si="58"/>
        <v>3.2716251829143643</v>
      </c>
      <c r="CT49" s="61">
        <f t="shared" si="59"/>
        <v>0.438497264654444</v>
      </c>
      <c r="CU49" s="61">
        <f t="shared" si="60"/>
        <v>1.4838197923731791</v>
      </c>
      <c r="CV49" s="61">
        <f t="shared" si="61"/>
        <v>1.2499610250381865</v>
      </c>
      <c r="CW49" s="61">
        <f t="shared" si="62"/>
        <v>40.597619434447466</v>
      </c>
      <c r="CX49" s="61"/>
      <c r="CY49" s="61"/>
      <c r="CZ49" s="61">
        <f t="shared" si="63"/>
        <v>7.6053294502975577</v>
      </c>
      <c r="DA49" s="61">
        <f t="shared" si="64"/>
        <v>0.61844129352621269</v>
      </c>
      <c r="DB49" s="61">
        <f t="shared" si="65"/>
        <v>3.1009352908617562</v>
      </c>
      <c r="DC49" s="61">
        <f t="shared" si="66"/>
        <v>2.7655627397476166</v>
      </c>
      <c r="DD49" s="61">
        <f t="shared" si="67"/>
        <v>2.9286160103428736</v>
      </c>
      <c r="DE49" s="61">
        <f t="shared" si="68"/>
        <v>2.9082999820996629</v>
      </c>
      <c r="DF49" s="61">
        <f t="shared" si="69"/>
        <v>6.090995768299579</v>
      </c>
      <c r="DG49" s="61">
        <f t="shared" si="70"/>
        <v>1.587158025089632</v>
      </c>
      <c r="DH49" s="61">
        <f t="shared" si="71"/>
        <v>4.091916946621903</v>
      </c>
      <c r="DI49" s="61">
        <f t="shared" si="72"/>
        <v>1.021796498571635</v>
      </c>
      <c r="DJ49" s="61">
        <f t="shared" si="73"/>
        <v>2.663543090186685</v>
      </c>
      <c r="DK49" s="61">
        <f t="shared" si="74"/>
        <v>1.6918129438576577</v>
      </c>
      <c r="DL49" s="61">
        <f t="shared" si="75"/>
        <v>37.074408039502771</v>
      </c>
      <c r="DM49" s="61">
        <f t="shared" si="76"/>
        <v>37.074408039502771</v>
      </c>
      <c r="DN49" s="61"/>
      <c r="DO49" s="59">
        <f t="shared" si="2"/>
        <v>44105</v>
      </c>
      <c r="DP49" s="61">
        <f t="shared" si="77"/>
        <v>9.6329319801678146</v>
      </c>
      <c r="DQ49" s="61">
        <f t="shared" si="21"/>
        <v>0.13590599297404626</v>
      </c>
      <c r="DR49" s="61">
        <f t="shared" si="22"/>
        <v>1.0297798770414377</v>
      </c>
      <c r="DS49" s="61">
        <f t="shared" si="23"/>
        <v>-6.0745679105850936E-2</v>
      </c>
      <c r="DT49" s="61">
        <f t="shared" si="24"/>
        <v>-1.1753395697704541</v>
      </c>
      <c r="DU49" s="61">
        <f t="shared" si="25"/>
        <v>-1.2194291374876485</v>
      </c>
      <c r="DV49" s="61">
        <f t="shared" si="26"/>
        <v>-1.9465668681917023</v>
      </c>
      <c r="DW49" s="61">
        <f t="shared" si="27"/>
        <v>0.15184101357475344</v>
      </c>
      <c r="DX49" s="61">
        <f t="shared" si="28"/>
        <v>-0.82029176370753865</v>
      </c>
      <c r="DY49" s="61">
        <f t="shared" si="29"/>
        <v>-0.58329923391719096</v>
      </c>
      <c r="DZ49" s="61">
        <f t="shared" si="30"/>
        <v>-1.1797232978135059</v>
      </c>
      <c r="EA49" s="61">
        <f t="shared" si="31"/>
        <v>-0.44185191881947117</v>
      </c>
      <c r="EB49" s="61">
        <f t="shared" si="32"/>
        <v>3.5232113949446955</v>
      </c>
      <c r="EC49" s="61"/>
      <c r="ED49" s="79">
        <f>+'Infla Interanual PondENGHO'!CI50</f>
        <v>3.5232113949446919E-2</v>
      </c>
      <c r="EE49" s="53">
        <f t="shared" si="78"/>
        <v>3.5232113949446919</v>
      </c>
    </row>
    <row r="50" spans="1:148" x14ac:dyDescent="0.2">
      <c r="A50" s="59">
        <f>+'Indice PondENGHO'!A49</f>
        <v>44136</v>
      </c>
      <c r="B50" s="53">
        <f>+'Indice PondENGHO'!B49</f>
        <v>11</v>
      </c>
      <c r="C50" s="53">
        <f>+'Indice PondENGHO'!C49</f>
        <v>2020</v>
      </c>
      <c r="D50" s="60">
        <f>+'Indice PondENGHO'!BL49</f>
        <v>378.31484985351563</v>
      </c>
      <c r="E50" s="60">
        <f>+'Indice PondENGHO'!BM49</f>
        <v>375.39688110351563</v>
      </c>
      <c r="F50" s="60">
        <f>+'Indice PondENGHO'!BN49</f>
        <v>374.85562133789063</v>
      </c>
      <c r="G50" s="60">
        <f>+'Indice PondENGHO'!BO49</f>
        <v>373.06231689453125</v>
      </c>
      <c r="H50" s="60">
        <f>+'Indice PondENGHO'!BP49</f>
        <v>369.90792846679688</v>
      </c>
      <c r="I50" s="60">
        <f>+'Indice PondENGHO'!CD49</f>
        <v>373.3642578125</v>
      </c>
      <c r="K50" s="61">
        <f t="shared" si="33"/>
        <v>4.7271141945315884</v>
      </c>
      <c r="L50" s="61">
        <f t="shared" si="34"/>
        <v>5.8265742835237884</v>
      </c>
      <c r="M50" s="61">
        <f t="shared" si="35"/>
        <v>6.5666109083077506</v>
      </c>
      <c r="N50" s="61">
        <f t="shared" si="36"/>
        <v>8.1432729051129442</v>
      </c>
      <c r="O50" s="61">
        <f t="shared" si="37"/>
        <v>11.519148223691094</v>
      </c>
      <c r="P50" s="61">
        <f t="shared" si="38"/>
        <v>36.782720515167171</v>
      </c>
      <c r="Q50" s="61">
        <f t="shared" si="39"/>
        <v>36.782913807892136</v>
      </c>
      <c r="S50" s="60">
        <f>+'Indice PondENGHO'!D49</f>
        <v>396.35299682617188</v>
      </c>
      <c r="T50" s="60">
        <f>+'Indice PondENGHO'!P49</f>
        <v>395.17462158203125</v>
      </c>
      <c r="U50" s="60">
        <f>+'Indice PondENGHO'!AB49</f>
        <v>394.33529663085938</v>
      </c>
      <c r="V50" s="60">
        <f>+'Indice PondENGHO'!AN49</f>
        <v>393.50930786132813</v>
      </c>
      <c r="W50" s="60">
        <f>+'Indice PondENGHO'!AZ49</f>
        <v>392.26251220703125</v>
      </c>
      <c r="Y50" s="61">
        <f t="shared" si="40"/>
        <v>15.328007175919511</v>
      </c>
      <c r="Z50" s="61">
        <f t="shared" si="41"/>
        <v>12.166460648967993</v>
      </c>
      <c r="AA50" s="61">
        <f t="shared" si="42"/>
        <v>11.051118340990582</v>
      </c>
      <c r="AB50" s="61">
        <f t="shared" si="43"/>
        <v>9.1265907370275539</v>
      </c>
      <c r="AC50" s="61">
        <f t="shared" si="44"/>
        <v>6.743211566258017</v>
      </c>
      <c r="AE50" s="60">
        <f>+'Indice PondENGHO'!D49</f>
        <v>396.35299682617188</v>
      </c>
      <c r="AF50" s="60">
        <f>+'Indice PondENGHO'!E49</f>
        <v>309.63595581054688</v>
      </c>
      <c r="AG50" s="60">
        <f>+'Indice PondENGHO'!F49</f>
        <v>358.48236083984375</v>
      </c>
      <c r="AH50" s="60">
        <f>+'Indice PondENGHO'!G49</f>
        <v>367.7283935546875</v>
      </c>
      <c r="AI50" s="60">
        <f>+'Indice PondENGHO'!H49</f>
        <v>390.26797485351563</v>
      </c>
      <c r="AJ50" s="60">
        <f>+'Indice PondENGHO'!I49</f>
        <v>411.93527221679688</v>
      </c>
      <c r="AK50" s="60">
        <f>+'Indice PondENGHO'!J49</f>
        <v>388.25485229492188</v>
      </c>
      <c r="AL50" s="60">
        <f>+'Indice PondENGHO'!K49</f>
        <v>379.113037109375</v>
      </c>
      <c r="AM50" s="60">
        <f>+'Indice PondENGHO'!L49</f>
        <v>369.6903076171875</v>
      </c>
      <c r="AN50" s="60">
        <f>+'Indice PondENGHO'!M49</f>
        <v>308.7567138671875</v>
      </c>
      <c r="AO50" s="60">
        <f>+'Indice PondENGHO'!N49</f>
        <v>335.22747802734375</v>
      </c>
      <c r="AP50" s="60">
        <f>+'Indice PondENGHO'!O49</f>
        <v>358.23703002929688</v>
      </c>
      <c r="AQ50" s="60">
        <f t="shared" si="0"/>
        <v>378.31484985351563</v>
      </c>
      <c r="AR50" s="60"/>
      <c r="AS50" s="60">
        <f>+'Indice PondENGHO'!AZ49</f>
        <v>392.26251220703125</v>
      </c>
      <c r="AT50" s="60">
        <f>+'Indice PondENGHO'!BA49</f>
        <v>309.992431640625</v>
      </c>
      <c r="AU50" s="60">
        <f>+'Indice PondENGHO'!BB49</f>
        <v>362.3624267578125</v>
      </c>
      <c r="AV50" s="60">
        <f>+'Indice PondENGHO'!BC49</f>
        <v>357.85107421875</v>
      </c>
      <c r="AW50" s="60">
        <f>+'Indice PondENGHO'!BD49</f>
        <v>390.87734985351563</v>
      </c>
      <c r="AX50" s="60">
        <f>+'Indice PondENGHO'!BE49</f>
        <v>396.63601684570313</v>
      </c>
      <c r="AY50" s="60">
        <f>+'Indice PondENGHO'!BF49</f>
        <v>385.81729125976563</v>
      </c>
      <c r="AZ50" s="60">
        <f>+'Indice PondENGHO'!BG49</f>
        <v>376.37576293945313</v>
      </c>
      <c r="BA50" s="60">
        <f>+'Indice PondENGHO'!BH49</f>
        <v>368.117919921875</v>
      </c>
      <c r="BB50" s="60">
        <f>+'Indice PondENGHO'!BI49</f>
        <v>308.4918212890625</v>
      </c>
      <c r="BC50" s="60">
        <f>+'Indice PondENGHO'!BJ49</f>
        <v>330.19180297851563</v>
      </c>
      <c r="BD50" s="60">
        <f>+'Indice PondENGHO'!BK49</f>
        <v>356.64739990234375</v>
      </c>
      <c r="BE50" s="60">
        <f t="shared" si="1"/>
        <v>369.90792846679688</v>
      </c>
      <c r="BG50" s="61">
        <f t="shared" ref="BG50:BR50" si="124">+AE$1*(AE50-AE38)/$AQ38</f>
        <v>15.328007175919511</v>
      </c>
      <c r="BH50" s="61">
        <f t="shared" si="124"/>
        <v>0.64966599127458868</v>
      </c>
      <c r="BI50" s="61">
        <f t="shared" si="124"/>
        <v>3.9054329922341871</v>
      </c>
      <c r="BJ50" s="61">
        <f t="shared" si="124"/>
        <v>2.6779492549706423</v>
      </c>
      <c r="BK50" s="61">
        <f t="shared" si="124"/>
        <v>1.7912883319976951</v>
      </c>
      <c r="BL50" s="61">
        <f t="shared" si="124"/>
        <v>1.4744188520925592</v>
      </c>
      <c r="BM50" s="61">
        <f t="shared" si="124"/>
        <v>3.7718139234499697</v>
      </c>
      <c r="BN50" s="61">
        <f t="shared" si="124"/>
        <v>1.1840313051610045</v>
      </c>
      <c r="BO50" s="61">
        <f t="shared" si="124"/>
        <v>3.2068719555331899</v>
      </c>
      <c r="BP50" s="61">
        <f t="shared" si="124"/>
        <v>0.35904239159777174</v>
      </c>
      <c r="BQ50" s="61">
        <f t="shared" si="124"/>
        <v>1.3899232087317235</v>
      </c>
      <c r="BR50" s="61">
        <f t="shared" si="124"/>
        <v>1.0726945913689345</v>
      </c>
      <c r="BS50" s="61">
        <f t="shared" si="46"/>
        <v>36.81113997433178</v>
      </c>
      <c r="BT50" s="53">
        <f t="shared" si="47"/>
        <v>38.747493889808716</v>
      </c>
      <c r="BV50" s="61">
        <f t="shared" si="110"/>
        <v>6.743211566258017</v>
      </c>
      <c r="BW50" s="61">
        <f t="shared" si="111"/>
        <v>0.53715198514646834</v>
      </c>
      <c r="BX50" s="61">
        <f t="shared" si="112"/>
        <v>2.9431942313339019</v>
      </c>
      <c r="BY50" s="61">
        <f t="shared" si="113"/>
        <v>2.7516752994770455</v>
      </c>
      <c r="BZ50" s="61">
        <f t="shared" si="114"/>
        <v>3.0105276483110841</v>
      </c>
      <c r="CA50" s="61">
        <f t="shared" si="115"/>
        <v>2.5430268847632878</v>
      </c>
      <c r="CB50" s="61">
        <f t="shared" si="116"/>
        <v>5.6613499554421418</v>
      </c>
      <c r="CC50" s="61">
        <f t="shared" si="117"/>
        <v>1.0776898529641914</v>
      </c>
      <c r="CD50" s="61">
        <f t="shared" si="118"/>
        <v>4.0670485279495745</v>
      </c>
      <c r="CE50" s="61">
        <f t="shared" si="119"/>
        <v>0.7908533653310813</v>
      </c>
      <c r="CF50" s="61">
        <f t="shared" si="120"/>
        <v>2.5269406499198954</v>
      </c>
      <c r="CG50" s="61">
        <f t="shared" si="121"/>
        <v>1.5080529439173502</v>
      </c>
      <c r="CH50" s="61">
        <f t="shared" si="48"/>
        <v>34.160722910814037</v>
      </c>
      <c r="CI50" s="53">
        <f t="shared" si="49"/>
        <v>35.689180625456942</v>
      </c>
      <c r="CK50" s="61">
        <f t="shared" si="50"/>
        <v>16.134296976568073</v>
      </c>
      <c r="CL50" s="61">
        <f t="shared" si="51"/>
        <v>0.68383997466206159</v>
      </c>
      <c r="CM50" s="61">
        <f t="shared" si="52"/>
        <v>4.110868098873607</v>
      </c>
      <c r="CN50" s="61">
        <f t="shared" si="53"/>
        <v>2.8188157842040957</v>
      </c>
      <c r="CO50" s="61">
        <f t="shared" si="54"/>
        <v>1.8855143781845423</v>
      </c>
      <c r="CP50" s="61">
        <f t="shared" si="55"/>
        <v>1.5519768065404034</v>
      </c>
      <c r="CQ50" s="61">
        <f t="shared" si="56"/>
        <v>3.9702203478154066</v>
      </c>
      <c r="CR50" s="61">
        <f t="shared" si="57"/>
        <v>1.2463141808175169</v>
      </c>
      <c r="CS50" s="61">
        <f t="shared" si="58"/>
        <v>3.3755610825708158</v>
      </c>
      <c r="CT50" s="61">
        <f t="shared" si="59"/>
        <v>0.37792887925551155</v>
      </c>
      <c r="CU50" s="61">
        <f t="shared" si="60"/>
        <v>1.463036490453415</v>
      </c>
      <c r="CV50" s="61">
        <f t="shared" si="61"/>
        <v>1.1291208898632634</v>
      </c>
      <c r="CW50" s="61">
        <f t="shared" si="62"/>
        <v>38.747493889808709</v>
      </c>
      <c r="CX50" s="61"/>
      <c r="CY50" s="61"/>
      <c r="CZ50" s="61">
        <f t="shared" si="63"/>
        <v>7.0449239675682831</v>
      </c>
      <c r="DA50" s="61">
        <f t="shared" si="64"/>
        <v>0.56118584701105345</v>
      </c>
      <c r="DB50" s="61">
        <f t="shared" si="65"/>
        <v>3.074881957624692</v>
      </c>
      <c r="DC50" s="61">
        <f t="shared" si="66"/>
        <v>2.8747938690301096</v>
      </c>
      <c r="DD50" s="61">
        <f t="shared" si="67"/>
        <v>3.1452280825267249</v>
      </c>
      <c r="DE50" s="61">
        <f t="shared" si="68"/>
        <v>2.656809870875982</v>
      </c>
      <c r="DF50" s="61">
        <f t="shared" si="69"/>
        <v>5.9146564805200859</v>
      </c>
      <c r="DG50" s="61">
        <f t="shared" si="70"/>
        <v>1.1259090716866984</v>
      </c>
      <c r="DH50" s="61">
        <f t="shared" si="71"/>
        <v>4.2490210147321577</v>
      </c>
      <c r="DI50" s="61">
        <f t="shared" si="72"/>
        <v>0.82623862139101489</v>
      </c>
      <c r="DJ50" s="61">
        <f t="shared" si="73"/>
        <v>2.6400038875129193</v>
      </c>
      <c r="DK50" s="61">
        <f t="shared" si="74"/>
        <v>1.5755279549772228</v>
      </c>
      <c r="DL50" s="61">
        <f t="shared" si="75"/>
        <v>35.689180625456949</v>
      </c>
      <c r="DM50" s="61">
        <f t="shared" si="76"/>
        <v>35.689180625456942</v>
      </c>
      <c r="DN50" s="61"/>
      <c r="DO50" s="59">
        <f t="shared" si="2"/>
        <v>44136</v>
      </c>
      <c r="DP50" s="61">
        <f t="shared" si="77"/>
        <v>9.0893730089997895</v>
      </c>
      <c r="DQ50" s="61">
        <f t="shared" si="21"/>
        <v>0.12265412765100814</v>
      </c>
      <c r="DR50" s="61">
        <f t="shared" si="22"/>
        <v>1.0359861412489151</v>
      </c>
      <c r="DS50" s="61">
        <f t="shared" si="23"/>
        <v>-5.5978084826013852E-2</v>
      </c>
      <c r="DT50" s="61">
        <f t="shared" si="24"/>
        <v>-1.2597137043421827</v>
      </c>
      <c r="DU50" s="61">
        <f t="shared" si="25"/>
        <v>-1.1048330643355786</v>
      </c>
      <c r="DV50" s="61">
        <f t="shared" si="26"/>
        <v>-1.9444361327046793</v>
      </c>
      <c r="DW50" s="61">
        <f t="shared" si="27"/>
        <v>0.12040510913081848</v>
      </c>
      <c r="DX50" s="61">
        <f t="shared" si="28"/>
        <v>-0.87345993216134188</v>
      </c>
      <c r="DY50" s="61">
        <f t="shared" si="29"/>
        <v>-0.44830974213550334</v>
      </c>
      <c r="DZ50" s="61">
        <f t="shared" si="30"/>
        <v>-1.1769673970595043</v>
      </c>
      <c r="EA50" s="61">
        <f t="shared" si="31"/>
        <v>-0.44640706511395933</v>
      </c>
      <c r="EB50" s="61">
        <f t="shared" si="32"/>
        <v>3.0583132643517601</v>
      </c>
      <c r="EC50" s="61"/>
      <c r="ED50" s="79">
        <f>+'Infla Interanual PondENGHO'!CI51</f>
        <v>3.0583132643517752E-2</v>
      </c>
      <c r="EE50" s="53">
        <f t="shared" si="78"/>
        <v>3.0583132643517752</v>
      </c>
    </row>
    <row r="51" spans="1:148" x14ac:dyDescent="0.2">
      <c r="A51" s="59">
        <f>+'Indice PondENGHO'!A50</f>
        <v>44166</v>
      </c>
      <c r="B51" s="53">
        <f>+'Indice PondENGHO'!B50</f>
        <v>12</v>
      </c>
      <c r="C51" s="53">
        <f>+'Indice PondENGHO'!C50</f>
        <v>2020</v>
      </c>
      <c r="D51" s="60">
        <f>+'Indice PondENGHO'!BL50</f>
        <v>392.60391235351563</v>
      </c>
      <c r="E51" s="60">
        <f>+'Indice PondENGHO'!BM50</f>
        <v>389.25308227539063</v>
      </c>
      <c r="F51" s="60">
        <f>+'Indice PondENGHO'!BN50</f>
        <v>388.64352416992188</v>
      </c>
      <c r="G51" s="60">
        <f>+'Indice PondENGHO'!BO50</f>
        <v>386.9429931640625</v>
      </c>
      <c r="H51" s="60">
        <f>+'Indice PondENGHO'!BP50</f>
        <v>383.75643920898438</v>
      </c>
      <c r="I51" s="60">
        <f>+'Indice PondENGHO'!CD50</f>
        <v>387.26422119140625</v>
      </c>
      <c r="K51" s="61">
        <f t="shared" si="33"/>
        <v>4.7144009428365141</v>
      </c>
      <c r="L51" s="61">
        <f t="shared" si="34"/>
        <v>5.778339274551108</v>
      </c>
      <c r="M51" s="61">
        <f t="shared" si="35"/>
        <v>6.4997140850667092</v>
      </c>
      <c r="N51" s="61">
        <f t="shared" si="36"/>
        <v>8.0524855443205929</v>
      </c>
      <c r="O51" s="61">
        <f t="shared" si="37"/>
        <v>11.367741247669898</v>
      </c>
      <c r="P51" s="61">
        <f t="shared" si="38"/>
        <v>36.412681094444821</v>
      </c>
      <c r="Q51" s="61">
        <f t="shared" si="39"/>
        <v>36.412883867946718</v>
      </c>
      <c r="S51" s="60">
        <f>+'Indice PondENGHO'!D50</f>
        <v>411.94052124023438</v>
      </c>
      <c r="T51" s="60">
        <f>+'Indice PondENGHO'!P50</f>
        <v>409.55136108398438</v>
      </c>
      <c r="U51" s="60">
        <f>+'Indice PondENGHO'!AB50</f>
        <v>407.90777587890625</v>
      </c>
      <c r="V51" s="60">
        <f>+'Indice PondENGHO'!AN50</f>
        <v>406.45278930664063</v>
      </c>
      <c r="W51" s="60">
        <f>+'Indice PondENGHO'!AZ50</f>
        <v>404.06060791015625</v>
      </c>
      <c r="Y51" s="61">
        <f t="shared" si="40"/>
        <v>15.479923143411721</v>
      </c>
      <c r="Z51" s="61">
        <f t="shared" si="41"/>
        <v>12.162230993212797</v>
      </c>
      <c r="AA51" s="61">
        <f t="shared" si="42"/>
        <v>10.971804830110788</v>
      </c>
      <c r="AB51" s="61">
        <f t="shared" si="43"/>
        <v>9.0051139565995335</v>
      </c>
      <c r="AC51" s="61">
        <f t="shared" si="44"/>
        <v>6.5838172082559412</v>
      </c>
      <c r="AE51" s="60">
        <f>+'Indice PondENGHO'!D50</f>
        <v>411.94052124023438</v>
      </c>
      <c r="AF51" s="60">
        <f>+'Indice PondENGHO'!E50</f>
        <v>319.37994384765625</v>
      </c>
      <c r="AG51" s="60">
        <f>+'Indice PondENGHO'!F50</f>
        <v>373.80905151367188</v>
      </c>
      <c r="AH51" s="60">
        <f>+'Indice PondENGHO'!G50</f>
        <v>377.32919311523438</v>
      </c>
      <c r="AI51" s="60">
        <f>+'Indice PondENGHO'!H50</f>
        <v>399.53884887695313</v>
      </c>
      <c r="AJ51" s="60">
        <f>+'Indice PondENGHO'!I50</f>
        <v>432.9786376953125</v>
      </c>
      <c r="AK51" s="60">
        <f>+'Indice PondENGHO'!J50</f>
        <v>406.81683349609375</v>
      </c>
      <c r="AL51" s="60">
        <f>+'Indice PondENGHO'!K50</f>
        <v>376.0216064453125</v>
      </c>
      <c r="AM51" s="60">
        <f>+'Indice PondENGHO'!L50</f>
        <v>388.05487060546875</v>
      </c>
      <c r="AN51" s="60">
        <f>+'Indice PondENGHO'!M50</f>
        <v>316.53274536132813</v>
      </c>
      <c r="AO51" s="60">
        <f>+'Indice PondENGHO'!N50</f>
        <v>350.0673828125</v>
      </c>
      <c r="AP51" s="60">
        <f>+'Indice PondENGHO'!O50</f>
        <v>364.70144653320313</v>
      </c>
      <c r="AQ51" s="60">
        <f t="shared" si="0"/>
        <v>392.60391235351563</v>
      </c>
      <c r="AR51" s="60"/>
      <c r="AS51" s="60">
        <f>+'Indice PondENGHO'!AZ50</f>
        <v>404.06060791015625</v>
      </c>
      <c r="AT51" s="60">
        <f>+'Indice PondENGHO'!BA50</f>
        <v>319.142822265625</v>
      </c>
      <c r="AU51" s="60">
        <f>+'Indice PondENGHO'!BB50</f>
        <v>377.5592041015625</v>
      </c>
      <c r="AV51" s="60">
        <f>+'Indice PondENGHO'!BC50</f>
        <v>369.06243896484375</v>
      </c>
      <c r="AW51" s="60">
        <f>+'Indice PondENGHO'!BD50</f>
        <v>400.23992919921875</v>
      </c>
      <c r="AX51" s="60">
        <f>+'Indice PondENGHO'!BE50</f>
        <v>417.97894287109375</v>
      </c>
      <c r="AY51" s="60">
        <f>+'Indice PondENGHO'!BF50</f>
        <v>404.99276733398438</v>
      </c>
      <c r="AZ51" s="60">
        <f>+'Indice PondENGHO'!BG50</f>
        <v>373.51605224609375</v>
      </c>
      <c r="BA51" s="60">
        <f>+'Indice PondENGHO'!BH50</f>
        <v>387.18536376953125</v>
      </c>
      <c r="BB51" s="60">
        <f>+'Indice PondENGHO'!BI50</f>
        <v>314.87338256835938</v>
      </c>
      <c r="BC51" s="60">
        <f>+'Indice PondENGHO'!BJ50</f>
        <v>345.64749145507813</v>
      </c>
      <c r="BD51" s="60">
        <f>+'Indice PondENGHO'!BK50</f>
        <v>362.53970336914063</v>
      </c>
      <c r="BE51" s="60">
        <f t="shared" si="1"/>
        <v>383.75643920898438</v>
      </c>
      <c r="BG51" s="61">
        <f t="shared" ref="BG51:BR51" si="125">+AE$1*(AE51-AE39)/$AQ39</f>
        <v>15.479923143411721</v>
      </c>
      <c r="BH51" s="61">
        <f t="shared" si="125"/>
        <v>0.64520919526196541</v>
      </c>
      <c r="BI51" s="61">
        <f t="shared" si="125"/>
        <v>3.9574555469711941</v>
      </c>
      <c r="BJ51" s="61">
        <f t="shared" si="125"/>
        <v>2.7378727598247572</v>
      </c>
      <c r="BK51" s="61">
        <f t="shared" si="125"/>
        <v>1.6368182429655402</v>
      </c>
      <c r="BL51" s="61">
        <f t="shared" si="125"/>
        <v>1.4835582326321455</v>
      </c>
      <c r="BM51" s="61">
        <f t="shared" si="125"/>
        <v>3.7662873513239341</v>
      </c>
      <c r="BN51" s="61">
        <f t="shared" si="125"/>
        <v>0.61853356520388092</v>
      </c>
      <c r="BO51" s="61">
        <f t="shared" si="125"/>
        <v>3.4137986452494715</v>
      </c>
      <c r="BP51" s="61">
        <f t="shared" si="125"/>
        <v>0.33312572028689275</v>
      </c>
      <c r="BQ51" s="61">
        <f t="shared" si="125"/>
        <v>1.4497268532946903</v>
      </c>
      <c r="BR51" s="61">
        <f t="shared" si="125"/>
        <v>0.98657580824458846</v>
      </c>
      <c r="BS51" s="61">
        <f t="shared" si="46"/>
        <v>36.508885064670778</v>
      </c>
      <c r="BT51" s="53">
        <f t="shared" si="47"/>
        <v>38.720307269452213</v>
      </c>
      <c r="BV51" s="61">
        <f t="shared" si="110"/>
        <v>6.5838172082559412</v>
      </c>
      <c r="BW51" s="61">
        <f t="shared" si="111"/>
        <v>0.52670338350054202</v>
      </c>
      <c r="BX51" s="61">
        <f t="shared" si="112"/>
        <v>2.9634940483328194</v>
      </c>
      <c r="BY51" s="61">
        <f t="shared" si="113"/>
        <v>2.8787865814333284</v>
      </c>
      <c r="BZ51" s="61">
        <f t="shared" si="114"/>
        <v>2.7370801927755006</v>
      </c>
      <c r="CA51" s="61">
        <f t="shared" si="115"/>
        <v>2.5330379630997055</v>
      </c>
      <c r="CB51" s="61">
        <f t="shared" si="116"/>
        <v>5.6950112121518739</v>
      </c>
      <c r="CC51" s="61">
        <f t="shared" si="117"/>
        <v>0.54490742311168072</v>
      </c>
      <c r="CD51" s="61">
        <f t="shared" si="118"/>
        <v>4.3301140082247134</v>
      </c>
      <c r="CE51" s="61">
        <f t="shared" si="119"/>
        <v>0.69103341139223251</v>
      </c>
      <c r="CF51" s="61">
        <f t="shared" si="120"/>
        <v>2.6328602301092707</v>
      </c>
      <c r="CG51" s="61">
        <f t="shared" si="121"/>
        <v>1.3764041171735673</v>
      </c>
      <c r="CH51" s="61">
        <f t="shared" si="48"/>
        <v>33.493249779561175</v>
      </c>
      <c r="CI51" s="53">
        <f t="shared" si="49"/>
        <v>35.174617002254507</v>
      </c>
      <c r="CK51" s="61">
        <f t="shared" si="50"/>
        <v>16.417575599985291</v>
      </c>
      <c r="CL51" s="61">
        <f t="shared" si="51"/>
        <v>0.6842909130028394</v>
      </c>
      <c r="CM51" s="61">
        <f t="shared" si="52"/>
        <v>4.1971671967656272</v>
      </c>
      <c r="CN51" s="61">
        <f t="shared" si="53"/>
        <v>2.9037116399827729</v>
      </c>
      <c r="CO51" s="61">
        <f t="shared" si="54"/>
        <v>1.735963867414863</v>
      </c>
      <c r="CP51" s="61">
        <f t="shared" si="55"/>
        <v>1.5734205664699923</v>
      </c>
      <c r="CQ51" s="61">
        <f t="shared" si="56"/>
        <v>3.9944195296567346</v>
      </c>
      <c r="CR51" s="61">
        <f t="shared" si="57"/>
        <v>0.65599948228328608</v>
      </c>
      <c r="CS51" s="61">
        <f t="shared" si="58"/>
        <v>3.6205798195686749</v>
      </c>
      <c r="CT51" s="61">
        <f t="shared" si="59"/>
        <v>0.35330386633329508</v>
      </c>
      <c r="CU51" s="61">
        <f t="shared" si="60"/>
        <v>1.5375399472460629</v>
      </c>
      <c r="CV51" s="61">
        <f t="shared" si="61"/>
        <v>1.0463348407427766</v>
      </c>
      <c r="CW51" s="61">
        <f t="shared" si="62"/>
        <v>38.720307269452206</v>
      </c>
      <c r="CX51" s="61"/>
      <c r="CY51" s="61"/>
      <c r="CZ51" s="61">
        <f t="shared" si="63"/>
        <v>6.9143260280038854</v>
      </c>
      <c r="DA51" s="61">
        <f t="shared" si="64"/>
        <v>0.55314398902338691</v>
      </c>
      <c r="DB51" s="61">
        <f t="shared" si="65"/>
        <v>3.1122619878522091</v>
      </c>
      <c r="DC51" s="61">
        <f t="shared" si="66"/>
        <v>3.0233021907279842</v>
      </c>
      <c r="DD51" s="61">
        <f t="shared" si="67"/>
        <v>2.8744821156197928</v>
      </c>
      <c r="DE51" s="61">
        <f t="shared" si="68"/>
        <v>2.6601969289517648</v>
      </c>
      <c r="DF51" s="61">
        <f t="shared" si="69"/>
        <v>5.9809018094514661</v>
      </c>
      <c r="DG51" s="61">
        <f t="shared" si="70"/>
        <v>0.57226187472961121</v>
      </c>
      <c r="DH51" s="61">
        <f t="shared" si="71"/>
        <v>4.5474865179653809</v>
      </c>
      <c r="DI51" s="61">
        <f t="shared" si="72"/>
        <v>0.72572341416436958</v>
      </c>
      <c r="DJ51" s="61">
        <f t="shared" si="73"/>
        <v>2.7650302918970628</v>
      </c>
      <c r="DK51" s="61">
        <f t="shared" si="74"/>
        <v>1.4454998538675929</v>
      </c>
      <c r="DL51" s="61">
        <f t="shared" si="75"/>
        <v>35.174617002254514</v>
      </c>
      <c r="DM51" s="61">
        <f t="shared" si="76"/>
        <v>35.174617002254507</v>
      </c>
      <c r="DN51" s="61"/>
      <c r="DO51" s="59">
        <f t="shared" si="2"/>
        <v>44166</v>
      </c>
      <c r="DP51" s="61">
        <f t="shared" si="77"/>
        <v>9.5032495719814065</v>
      </c>
      <c r="DQ51" s="61">
        <f t="shared" si="21"/>
        <v>0.13114692397945249</v>
      </c>
      <c r="DR51" s="61">
        <f t="shared" si="22"/>
        <v>1.0849052089134181</v>
      </c>
      <c r="DS51" s="61">
        <f t="shared" si="23"/>
        <v>-0.1195905507452113</v>
      </c>
      <c r="DT51" s="61">
        <f t="shared" si="24"/>
        <v>-1.1385182482049299</v>
      </c>
      <c r="DU51" s="61">
        <f t="shared" si="25"/>
        <v>-1.0867763624817726</v>
      </c>
      <c r="DV51" s="61">
        <f t="shared" si="26"/>
        <v>-1.9864822797947315</v>
      </c>
      <c r="DW51" s="61">
        <f t="shared" si="27"/>
        <v>8.3737607553674875E-2</v>
      </c>
      <c r="DX51" s="61">
        <f t="shared" si="28"/>
        <v>-0.92690669839670603</v>
      </c>
      <c r="DY51" s="61">
        <f t="shared" si="29"/>
        <v>-0.3724195478310745</v>
      </c>
      <c r="DZ51" s="61">
        <f t="shared" si="30"/>
        <v>-1.2274903446509999</v>
      </c>
      <c r="EA51" s="61">
        <f t="shared" si="31"/>
        <v>-0.39916501312481634</v>
      </c>
      <c r="EB51" s="61">
        <f t="shared" si="32"/>
        <v>3.545690267197692</v>
      </c>
      <c r="EC51" s="61"/>
      <c r="ED51" s="79">
        <f>+'Infla Interanual PondENGHO'!CI52</f>
        <v>3.5456902671977097E-2</v>
      </c>
      <c r="EE51" s="53">
        <f t="shared" si="78"/>
        <v>3.5456902671977097</v>
      </c>
    </row>
    <row r="52" spans="1:148" x14ac:dyDescent="0.2">
      <c r="A52" s="59">
        <f>+'Indice PondENGHO'!A51</f>
        <v>44197</v>
      </c>
      <c r="B52" s="53">
        <f>+'Indice PondENGHO'!B51</f>
        <v>1</v>
      </c>
      <c r="C52" s="53">
        <f>+'Indice PondENGHO'!C51</f>
        <v>2021</v>
      </c>
      <c r="D52" s="60">
        <f>+'Indice PondENGHO'!BL51</f>
        <v>407.65966796875</v>
      </c>
      <c r="E52" s="60">
        <f>+'Indice PondENGHO'!BM51</f>
        <v>404.13177490234375</v>
      </c>
      <c r="F52" s="60">
        <f>+'Indice PondENGHO'!BN51</f>
        <v>403.4866943359375</v>
      </c>
      <c r="G52" s="60">
        <f>+'Indice PondENGHO'!BO51</f>
        <v>401.59762573242188</v>
      </c>
      <c r="H52" s="60">
        <f>+'Indice PondENGHO'!BP51</f>
        <v>397.95001220703125</v>
      </c>
      <c r="I52" s="60">
        <f>+'Indice PondENGHO'!CD51</f>
        <v>401.88702392578125</v>
      </c>
      <c r="K52" s="61">
        <f t="shared" si="33"/>
        <v>4.9388273871552446</v>
      </c>
      <c r="L52" s="61">
        <f t="shared" si="34"/>
        <v>6.0846252663631279</v>
      </c>
      <c r="M52" s="61">
        <f t="shared" si="35"/>
        <v>6.8661731106433317</v>
      </c>
      <c r="N52" s="61">
        <f t="shared" si="36"/>
        <v>8.5282099422799735</v>
      </c>
      <c r="O52" s="61">
        <f t="shared" si="37"/>
        <v>12.061571568262154</v>
      </c>
      <c r="P52" s="61">
        <f t="shared" si="38"/>
        <v>38.479407274703831</v>
      </c>
      <c r="Q52" s="61">
        <f t="shared" si="39"/>
        <v>38.479607408329656</v>
      </c>
      <c r="S52" s="60">
        <f>+'Indice PondENGHO'!D51</f>
        <v>425.81280517578125</v>
      </c>
      <c r="T52" s="60">
        <f>+'Indice PondENGHO'!P51</f>
        <v>422.8631591796875</v>
      </c>
      <c r="U52" s="60">
        <f>+'Indice PondENGHO'!AB51</f>
        <v>420.90780639648438</v>
      </c>
      <c r="V52" s="60">
        <f>+'Indice PondENGHO'!AN51</f>
        <v>419.0914306640625</v>
      </c>
      <c r="W52" s="60">
        <f>+'Indice PondENGHO'!AZ51</f>
        <v>415.98394775390625</v>
      </c>
      <c r="Y52" s="61">
        <f t="shared" si="40"/>
        <v>15.532817056664996</v>
      </c>
      <c r="Z52" s="61">
        <f t="shared" si="41"/>
        <v>12.193937872159713</v>
      </c>
      <c r="AA52" s="61">
        <f t="shared" si="42"/>
        <v>10.998954087968439</v>
      </c>
      <c r="AB52" s="61">
        <f t="shared" si="43"/>
        <v>9.0180464921373336</v>
      </c>
      <c r="AC52" s="61">
        <f t="shared" si="44"/>
        <v>6.5718509355273289</v>
      </c>
      <c r="AE52" s="60">
        <f>+'Indice PondENGHO'!D51</f>
        <v>425.81280517578125</v>
      </c>
      <c r="AF52" s="60">
        <f>+'Indice PondENGHO'!E51</f>
        <v>329.44271850585938</v>
      </c>
      <c r="AG52" s="60">
        <f>+'Indice PondENGHO'!F51</f>
        <v>390.58917236328125</v>
      </c>
      <c r="AH52" s="60">
        <f>+'Indice PondENGHO'!G51</f>
        <v>383.91839599609375</v>
      </c>
      <c r="AI52" s="60">
        <f>+'Indice PondENGHO'!H51</f>
        <v>411.6053466796875</v>
      </c>
      <c r="AJ52" s="60">
        <f>+'Indice PondENGHO'!I51</f>
        <v>448.34149169921875</v>
      </c>
      <c r="AK52" s="60">
        <f>+'Indice PondENGHO'!J51</f>
        <v>427.65185546875</v>
      </c>
      <c r="AL52" s="60">
        <f>+'Indice PondENGHO'!K51</f>
        <v>418.37380981445313</v>
      </c>
      <c r="AM52" s="60">
        <f>+'Indice PondENGHO'!L51</f>
        <v>406.66128540039063</v>
      </c>
      <c r="AN52" s="60">
        <f>+'Indice PondENGHO'!M51</f>
        <v>328.18392944335938</v>
      </c>
      <c r="AO52" s="60">
        <f>+'Indice PondENGHO'!N51</f>
        <v>368.84909057617188</v>
      </c>
      <c r="AP52" s="60">
        <f>+'Indice PondENGHO'!O51</f>
        <v>372.03982543945313</v>
      </c>
      <c r="AQ52" s="60">
        <f t="shared" si="0"/>
        <v>407.65966796875</v>
      </c>
      <c r="AR52" s="60"/>
      <c r="AS52" s="60">
        <f>+'Indice PondENGHO'!AZ51</f>
        <v>415.98394775390625</v>
      </c>
      <c r="AT52" s="60">
        <f>+'Indice PondENGHO'!BA51</f>
        <v>328.61398315429688</v>
      </c>
      <c r="AU52" s="60">
        <f>+'Indice PondENGHO'!BB51</f>
        <v>393.83016967773438</v>
      </c>
      <c r="AV52" s="60">
        <f>+'Indice PondENGHO'!BC51</f>
        <v>371.84051513671875</v>
      </c>
      <c r="AW52" s="60">
        <f>+'Indice PondENGHO'!BD51</f>
        <v>412.09420776367188</v>
      </c>
      <c r="AX52" s="60">
        <f>+'Indice PondENGHO'!BE51</f>
        <v>431.68157958984375</v>
      </c>
      <c r="AY52" s="60">
        <f>+'Indice PondENGHO'!BF51</f>
        <v>423.61740112304688</v>
      </c>
      <c r="AZ52" s="60">
        <f>+'Indice PondENGHO'!BG51</f>
        <v>416.30950927734375</v>
      </c>
      <c r="BA52" s="60">
        <f>+'Indice PondENGHO'!BH51</f>
        <v>405.8162841796875</v>
      </c>
      <c r="BB52" s="60">
        <f>+'Indice PondENGHO'!BI51</f>
        <v>326.5625</v>
      </c>
      <c r="BC52" s="60">
        <f>+'Indice PondENGHO'!BJ51</f>
        <v>364.01144409179688</v>
      </c>
      <c r="BD52" s="60">
        <f>+'Indice PondENGHO'!BK51</f>
        <v>369.9039306640625</v>
      </c>
      <c r="BE52" s="60">
        <f t="shared" si="1"/>
        <v>397.95001220703125</v>
      </c>
      <c r="BG52" s="61">
        <f t="shared" ref="BG52:BR52" si="126">+AE$1*(AE52-AE40)/$AQ40</f>
        <v>15.532817056664996</v>
      </c>
      <c r="BH52" s="61">
        <f t="shared" si="126"/>
        <v>0.63685784507847509</v>
      </c>
      <c r="BI52" s="61">
        <f t="shared" si="126"/>
        <v>4.0806134786233477</v>
      </c>
      <c r="BJ52" s="61">
        <f t="shared" si="126"/>
        <v>2.856075881338795</v>
      </c>
      <c r="BK52" s="61">
        <f t="shared" si="126"/>
        <v>1.7933487715486043</v>
      </c>
      <c r="BL52" s="61">
        <f t="shared" si="126"/>
        <v>1.7579668376944897</v>
      </c>
      <c r="BM52" s="61">
        <f t="shared" si="126"/>
        <v>4.2418609507476761</v>
      </c>
      <c r="BN52" s="61">
        <f t="shared" si="126"/>
        <v>1.3904429249102088</v>
      </c>
      <c r="BO52" s="61">
        <f t="shared" si="126"/>
        <v>3.4802893306820066</v>
      </c>
      <c r="BP52" s="61">
        <f t="shared" si="126"/>
        <v>0.34414733223537419</v>
      </c>
      <c r="BQ52" s="61">
        <f t="shared" si="126"/>
        <v>1.5410680243577353</v>
      </c>
      <c r="BR52" s="61">
        <f t="shared" si="126"/>
        <v>0.93669325092889777</v>
      </c>
      <c r="BS52" s="61">
        <f t="shared" si="46"/>
        <v>38.592181684810605</v>
      </c>
      <c r="BT52" s="53">
        <f t="shared" si="47"/>
        <v>40.426770142405303</v>
      </c>
      <c r="BV52" s="61">
        <f t="shared" si="110"/>
        <v>6.5718509355273289</v>
      </c>
      <c r="BW52" s="61">
        <f t="shared" si="111"/>
        <v>0.51798893532680412</v>
      </c>
      <c r="BX52" s="61">
        <f t="shared" si="112"/>
        <v>3.043507569440612</v>
      </c>
      <c r="BY52" s="61">
        <f t="shared" si="113"/>
        <v>2.8780965292600058</v>
      </c>
      <c r="BZ52" s="61">
        <f t="shared" si="114"/>
        <v>3.0196723777351129</v>
      </c>
      <c r="CA52" s="61">
        <f t="shared" si="115"/>
        <v>3.046162856941744</v>
      </c>
      <c r="CB52" s="61">
        <f t="shared" si="116"/>
        <v>6.3456377510233928</v>
      </c>
      <c r="CC52" s="61">
        <f t="shared" si="117"/>
        <v>1.2604662424514161</v>
      </c>
      <c r="CD52" s="61">
        <f t="shared" si="118"/>
        <v>4.3969133810036354</v>
      </c>
      <c r="CE52" s="61">
        <f t="shared" si="119"/>
        <v>0.70650797321415149</v>
      </c>
      <c r="CF52" s="61">
        <f t="shared" si="120"/>
        <v>2.8078711734795463</v>
      </c>
      <c r="CG52" s="61">
        <f t="shared" si="121"/>
        <v>1.3156893957285236</v>
      </c>
      <c r="CH52" s="61">
        <f t="shared" si="48"/>
        <v>35.910365121132273</v>
      </c>
      <c r="CI52" s="53">
        <f t="shared" si="49"/>
        <v>37.396735337853571</v>
      </c>
      <c r="CK52" s="61">
        <f t="shared" si="50"/>
        <v>16.271213427173986</v>
      </c>
      <c r="CL52" s="61">
        <f t="shared" si="51"/>
        <v>0.6671326831597193</v>
      </c>
      <c r="CM52" s="61">
        <f t="shared" si="52"/>
        <v>4.2745969763413383</v>
      </c>
      <c r="CN52" s="61">
        <f t="shared" si="53"/>
        <v>2.9918475225668693</v>
      </c>
      <c r="CO52" s="61">
        <f t="shared" si="54"/>
        <v>1.8786006752527069</v>
      </c>
      <c r="CP52" s="61">
        <f t="shared" si="55"/>
        <v>1.8415367611470925</v>
      </c>
      <c r="CQ52" s="61">
        <f t="shared" si="56"/>
        <v>4.4435098029043365</v>
      </c>
      <c r="CR52" s="61">
        <f t="shared" si="57"/>
        <v>1.4565415601679426</v>
      </c>
      <c r="CS52" s="61">
        <f t="shared" si="58"/>
        <v>3.6457347228939794</v>
      </c>
      <c r="CT52" s="61">
        <f t="shared" si="59"/>
        <v>0.36050734858758587</v>
      </c>
      <c r="CU52" s="61">
        <f t="shared" si="60"/>
        <v>1.6143270495391937</v>
      </c>
      <c r="CV52" s="61">
        <f t="shared" si="61"/>
        <v>0.98122161267055508</v>
      </c>
      <c r="CW52" s="61">
        <f t="shared" si="62"/>
        <v>40.426770142405296</v>
      </c>
      <c r="CX52" s="61"/>
      <c r="CY52" s="61"/>
      <c r="CZ52" s="61">
        <f t="shared" si="63"/>
        <v>6.8438672034307562</v>
      </c>
      <c r="DA52" s="61">
        <f t="shared" si="64"/>
        <v>0.53942907728759582</v>
      </c>
      <c r="DB52" s="61">
        <f t="shared" si="65"/>
        <v>3.1694817551756445</v>
      </c>
      <c r="DC52" s="61">
        <f t="shared" si="66"/>
        <v>2.9972241668518489</v>
      </c>
      <c r="DD52" s="61">
        <f t="shared" si="67"/>
        <v>3.1446599982001628</v>
      </c>
      <c r="DE52" s="61">
        <f t="shared" si="68"/>
        <v>3.172246947999243</v>
      </c>
      <c r="DF52" s="61">
        <f t="shared" si="69"/>
        <v>6.6082908019575095</v>
      </c>
      <c r="DG52" s="61">
        <f t="shared" si="70"/>
        <v>1.3126383514133457</v>
      </c>
      <c r="DH52" s="61">
        <f t="shared" si="71"/>
        <v>4.5789065485189724</v>
      </c>
      <c r="DI52" s="61">
        <f t="shared" si="72"/>
        <v>0.73575112921435792</v>
      </c>
      <c r="DJ52" s="61">
        <f t="shared" si="73"/>
        <v>2.924092104973063</v>
      </c>
      <c r="DK52" s="61">
        <f t="shared" si="74"/>
        <v>1.3701472528310707</v>
      </c>
      <c r="DL52" s="61">
        <f t="shared" si="75"/>
        <v>37.396735337853563</v>
      </c>
      <c r="DM52" s="61">
        <f t="shared" si="76"/>
        <v>37.396735337853571</v>
      </c>
      <c r="DN52" s="61"/>
      <c r="DO52" s="59">
        <f t="shared" si="2"/>
        <v>44197</v>
      </c>
      <c r="DP52" s="61">
        <f t="shared" si="77"/>
        <v>9.4273462237432302</v>
      </c>
      <c r="DQ52" s="61">
        <f t="shared" si="21"/>
        <v>0.12770360587212348</v>
      </c>
      <c r="DR52" s="61">
        <f t="shared" si="22"/>
        <v>1.1051152211656938</v>
      </c>
      <c r="DS52" s="61">
        <f t="shared" si="23"/>
        <v>-5.376644284979637E-3</v>
      </c>
      <c r="DT52" s="61">
        <f t="shared" si="24"/>
        <v>-1.2660593229474559</v>
      </c>
      <c r="DU52" s="61">
        <f t="shared" si="25"/>
        <v>-1.3307101868521505</v>
      </c>
      <c r="DV52" s="61">
        <f t="shared" si="26"/>
        <v>-2.164780999053173</v>
      </c>
      <c r="DW52" s="61">
        <f t="shared" si="27"/>
        <v>0.14390320875459683</v>
      </c>
      <c r="DX52" s="61">
        <f t="shared" si="28"/>
        <v>-0.93317182562499301</v>
      </c>
      <c r="DY52" s="61">
        <f t="shared" si="29"/>
        <v>-0.37524378062677205</v>
      </c>
      <c r="DZ52" s="61">
        <f t="shared" si="30"/>
        <v>-1.3097650554338693</v>
      </c>
      <c r="EA52" s="61">
        <f t="shared" si="31"/>
        <v>-0.38892564016051567</v>
      </c>
      <c r="EB52" s="61">
        <f t="shared" si="32"/>
        <v>3.0300348045517325</v>
      </c>
      <c r="EC52" s="61"/>
      <c r="ED52" s="79">
        <f>+'Infla Interanual PondENGHO'!CI53</f>
        <v>3.0300348045517289E-2</v>
      </c>
      <c r="EE52" s="53">
        <f t="shared" si="78"/>
        <v>3.0300348045517289</v>
      </c>
    </row>
    <row r="53" spans="1:148" x14ac:dyDescent="0.2">
      <c r="A53" s="59">
        <f>+'Indice PondENGHO'!A52</f>
        <v>44228</v>
      </c>
      <c r="B53" s="53">
        <f>+'Indice PondENGHO'!B52</f>
        <v>2</v>
      </c>
      <c r="C53" s="53">
        <f>+'Indice PondENGHO'!C52</f>
        <v>2021</v>
      </c>
      <c r="D53" s="60">
        <f>+'Indice PondENGHO'!BL52</f>
        <v>420.53134155273438</v>
      </c>
      <c r="E53" s="60">
        <f>+'Indice PondENGHO'!BM52</f>
        <v>417.2353515625</v>
      </c>
      <c r="F53" s="60">
        <f>+'Indice PondENGHO'!BN52</f>
        <v>416.6844482421875</v>
      </c>
      <c r="G53" s="60">
        <f>+'Indice PondENGHO'!BO52</f>
        <v>415.15939331054688</v>
      </c>
      <c r="H53" s="60">
        <f>+'Indice PondENGHO'!BP52</f>
        <v>411.74783325195313</v>
      </c>
      <c r="I53" s="60">
        <f>+'Indice PondENGHO'!CD52</f>
        <v>415.30526733398438</v>
      </c>
      <c r="K53" s="61">
        <f t="shared" si="33"/>
        <v>5.1723498503125676</v>
      </c>
      <c r="L53" s="61">
        <f t="shared" si="34"/>
        <v>6.3984050043325986</v>
      </c>
      <c r="M53" s="61">
        <f t="shared" si="35"/>
        <v>7.226641184766927</v>
      </c>
      <c r="N53" s="61">
        <f t="shared" si="36"/>
        <v>9.0132144750024956</v>
      </c>
      <c r="O53" s="61">
        <f t="shared" si="37"/>
        <v>12.798122891371253</v>
      </c>
      <c r="P53" s="61">
        <f t="shared" si="38"/>
        <v>40.608733405785841</v>
      </c>
      <c r="Q53" s="61">
        <f t="shared" si="39"/>
        <v>40.608902980258563</v>
      </c>
      <c r="S53" s="60">
        <f>+'Indice PondENGHO'!D52</f>
        <v>436.73739624023438</v>
      </c>
      <c r="T53" s="60">
        <f>+'Indice PondENGHO'!P52</f>
        <v>433.57382202148438</v>
      </c>
      <c r="U53" s="60">
        <f>+'Indice PondENGHO'!AB52</f>
        <v>431.53289794921875</v>
      </c>
      <c r="V53" s="60">
        <f>+'Indice PondENGHO'!AN52</f>
        <v>429.72991943359375</v>
      </c>
      <c r="W53" s="60">
        <f>+'Indice PondENGHO'!AZ52</f>
        <v>426.5634765625</v>
      </c>
      <c r="Y53" s="61">
        <f t="shared" si="40"/>
        <v>15.981357471237491</v>
      </c>
      <c r="Z53" s="61">
        <f t="shared" si="41"/>
        <v>12.569023516597117</v>
      </c>
      <c r="AA53" s="61">
        <f t="shared" si="42"/>
        <v>11.353992286444949</v>
      </c>
      <c r="AB53" s="61">
        <f t="shared" si="43"/>
        <v>9.3267366216139767</v>
      </c>
      <c r="AC53" s="61">
        <f t="shared" si="44"/>
        <v>6.8168266734330025</v>
      </c>
      <c r="AE53" s="60">
        <f>+'Indice PondENGHO'!D52</f>
        <v>436.73739624023438</v>
      </c>
      <c r="AF53" s="60">
        <f>+'Indice PondENGHO'!E52</f>
        <v>340.23117065429688</v>
      </c>
      <c r="AG53" s="60">
        <f>+'Indice PondENGHO'!F52</f>
        <v>408.64999389648438</v>
      </c>
      <c r="AH53" s="60">
        <f>+'Indice PondENGHO'!G52</f>
        <v>391.53494262695313</v>
      </c>
      <c r="AI53" s="60">
        <f>+'Indice PondENGHO'!H52</f>
        <v>430.14633178710938</v>
      </c>
      <c r="AJ53" s="60">
        <f>+'Indice PondENGHO'!I52</f>
        <v>464.87875366210938</v>
      </c>
      <c r="AK53" s="60">
        <f>+'Indice PondENGHO'!J52</f>
        <v>448.13125610351563</v>
      </c>
      <c r="AL53" s="60">
        <f>+'Indice PondENGHO'!K52</f>
        <v>419.85574340820313</v>
      </c>
      <c r="AM53" s="60">
        <f>+'Indice PondENGHO'!L52</f>
        <v>415.8846435546875</v>
      </c>
      <c r="AN53" s="60">
        <f>+'Indice PondENGHO'!M52</f>
        <v>335.32513427734375</v>
      </c>
      <c r="AO53" s="60">
        <f>+'Indice PondENGHO'!N52</f>
        <v>387.8218994140625</v>
      </c>
      <c r="AP53" s="60">
        <f>+'Indice PondENGHO'!O52</f>
        <v>383.83035278320313</v>
      </c>
      <c r="AQ53" s="60">
        <f t="shared" si="0"/>
        <v>420.53134155273438</v>
      </c>
      <c r="AR53" s="60"/>
      <c r="AS53" s="60">
        <f>+'Indice PondENGHO'!AZ52</f>
        <v>426.5634765625</v>
      </c>
      <c r="AT53" s="60">
        <f>+'Indice PondENGHO'!BA52</f>
        <v>339.46115112304688</v>
      </c>
      <c r="AU53" s="60">
        <f>+'Indice PondENGHO'!BB52</f>
        <v>411.27294921875</v>
      </c>
      <c r="AV53" s="60">
        <f>+'Indice PondENGHO'!BC52</f>
        <v>379.47457885742188</v>
      </c>
      <c r="AW53" s="60">
        <f>+'Indice PondENGHO'!BD52</f>
        <v>431.05429077148438</v>
      </c>
      <c r="AX53" s="60">
        <f>+'Indice PondENGHO'!BE52</f>
        <v>445.94467163085938</v>
      </c>
      <c r="AY53" s="60">
        <f>+'Indice PondENGHO'!BF52</f>
        <v>443.9844970703125</v>
      </c>
      <c r="AZ53" s="60">
        <f>+'Indice PondENGHO'!BG52</f>
        <v>417.06515502929688</v>
      </c>
      <c r="BA53" s="60">
        <f>+'Indice PondENGHO'!BH52</f>
        <v>415.521240234375</v>
      </c>
      <c r="BB53" s="60">
        <f>+'Indice PondENGHO'!BI52</f>
        <v>332.5665283203125</v>
      </c>
      <c r="BC53" s="60">
        <f>+'Indice PondENGHO'!BJ52</f>
        <v>383.95245361328125</v>
      </c>
      <c r="BD53" s="60">
        <f>+'Indice PondENGHO'!BK52</f>
        <v>381.92605590820313</v>
      </c>
      <c r="BE53" s="60">
        <f t="shared" si="1"/>
        <v>411.74783325195313</v>
      </c>
      <c r="BG53" s="61">
        <f t="shared" ref="BG53:BR53" si="127">+AE$1*(AE53-AE41)/$AQ41</f>
        <v>15.981357471237491</v>
      </c>
      <c r="BH53" s="61">
        <f t="shared" si="127"/>
        <v>0.68742648784175731</v>
      </c>
      <c r="BI53" s="61">
        <f t="shared" si="127"/>
        <v>4.2339352018132006</v>
      </c>
      <c r="BJ53" s="61">
        <f t="shared" si="127"/>
        <v>3.1323148475667733</v>
      </c>
      <c r="BK53" s="61">
        <f t="shared" si="127"/>
        <v>1.9354437449509065</v>
      </c>
      <c r="BL53" s="61">
        <f t="shared" si="127"/>
        <v>1.9397204208970122</v>
      </c>
      <c r="BM53" s="61">
        <f t="shared" si="127"/>
        <v>4.7203807340429904</v>
      </c>
      <c r="BN53" s="61">
        <f t="shared" si="127"/>
        <v>1.3457743029141653</v>
      </c>
      <c r="BO53" s="61">
        <f t="shared" si="127"/>
        <v>3.4767255493588696</v>
      </c>
      <c r="BP53" s="61">
        <f t="shared" si="127"/>
        <v>0.32352344123831217</v>
      </c>
      <c r="BQ53" s="61">
        <f t="shared" si="127"/>
        <v>1.6885839516859675</v>
      </c>
      <c r="BR53" s="61">
        <f t="shared" si="127"/>
        <v>0.97873949505143509</v>
      </c>
      <c r="BS53" s="61">
        <f t="shared" si="46"/>
        <v>40.443925648598885</v>
      </c>
      <c r="BT53" s="53">
        <f t="shared" si="47"/>
        <v>42.339323820680576</v>
      </c>
      <c r="BV53" s="61">
        <f t="shared" si="110"/>
        <v>6.8168266734330025</v>
      </c>
      <c r="BW53" s="61">
        <f t="shared" si="111"/>
        <v>0.56116486593070802</v>
      </c>
      <c r="BX53" s="61">
        <f t="shared" si="112"/>
        <v>3.1390343126484064</v>
      </c>
      <c r="BY53" s="61">
        <f t="shared" si="113"/>
        <v>3.087102463282883</v>
      </c>
      <c r="BZ53" s="61">
        <f t="shared" si="114"/>
        <v>3.2791353312214504</v>
      </c>
      <c r="CA53" s="61">
        <f t="shared" si="115"/>
        <v>3.3445608371205466</v>
      </c>
      <c r="CB53" s="61">
        <f t="shared" si="116"/>
        <v>7.0524977195479384</v>
      </c>
      <c r="CC53" s="61">
        <f t="shared" si="117"/>
        <v>1.2002023615742137</v>
      </c>
      <c r="CD53" s="61">
        <f t="shared" si="118"/>
        <v>4.4559600713580458</v>
      </c>
      <c r="CE53" s="61">
        <f t="shared" si="119"/>
        <v>0.66989823110425917</v>
      </c>
      <c r="CF53" s="61">
        <f t="shared" si="120"/>
        <v>3.0769533397771465</v>
      </c>
      <c r="CG53" s="61">
        <f t="shared" si="121"/>
        <v>1.3736140535037653</v>
      </c>
      <c r="CH53" s="61">
        <f t="shared" si="48"/>
        <v>38.056950260502369</v>
      </c>
      <c r="CI53" s="53">
        <f t="shared" si="49"/>
        <v>39.679473820593003</v>
      </c>
      <c r="CK53" s="61">
        <f t="shared" si="50"/>
        <v>16.73032125881722</v>
      </c>
      <c r="CL53" s="61">
        <f t="shared" si="51"/>
        <v>0.71964262135502188</v>
      </c>
      <c r="CM53" s="61">
        <f t="shared" si="52"/>
        <v>4.4323579046921209</v>
      </c>
      <c r="CN53" s="61">
        <f t="shared" si="53"/>
        <v>3.2791102869622089</v>
      </c>
      <c r="CO53" s="61">
        <f t="shared" si="54"/>
        <v>2.0261480096214646</v>
      </c>
      <c r="CP53" s="61">
        <f t="shared" si="55"/>
        <v>2.0306251113086633</v>
      </c>
      <c r="CQ53" s="61">
        <f t="shared" si="56"/>
        <v>4.9416006297715018</v>
      </c>
      <c r="CR53" s="61">
        <f t="shared" si="57"/>
        <v>1.4088438025453511</v>
      </c>
      <c r="CS53" s="61">
        <f t="shared" si="58"/>
        <v>3.6396617417636445</v>
      </c>
      <c r="CT53" s="61">
        <f t="shared" si="59"/>
        <v>0.33868531608885399</v>
      </c>
      <c r="CU53" s="61">
        <f t="shared" si="60"/>
        <v>1.7677191712301894</v>
      </c>
      <c r="CV53" s="61">
        <f t="shared" si="61"/>
        <v>1.0246079665243302</v>
      </c>
      <c r="CW53" s="61">
        <f t="shared" si="62"/>
        <v>42.339323820680569</v>
      </c>
      <c r="CX53" s="61"/>
      <c r="CY53" s="61"/>
      <c r="CZ53" s="61">
        <f t="shared" si="63"/>
        <v>7.1074558963998911</v>
      </c>
      <c r="DA53" s="61">
        <f t="shared" si="64"/>
        <v>0.58508962106308782</v>
      </c>
      <c r="DB53" s="61">
        <f t="shared" si="65"/>
        <v>3.272864193743501</v>
      </c>
      <c r="DC53" s="61">
        <f t="shared" si="66"/>
        <v>3.2187182770778424</v>
      </c>
      <c r="DD53" s="61">
        <f t="shared" si="67"/>
        <v>3.4189382921842548</v>
      </c>
      <c r="DE53" s="61">
        <f t="shared" si="68"/>
        <v>3.4871531551922499</v>
      </c>
      <c r="DF53" s="61">
        <f t="shared" si="69"/>
        <v>7.3531745638332779</v>
      </c>
      <c r="DG53" s="61">
        <f t="shared" si="70"/>
        <v>1.2513719007832356</v>
      </c>
      <c r="DH53" s="61">
        <f t="shared" si="71"/>
        <v>4.6459358878413015</v>
      </c>
      <c r="DI53" s="61">
        <f t="shared" si="72"/>
        <v>0.69845873464933095</v>
      </c>
      <c r="DJ53" s="61">
        <f t="shared" si="73"/>
        <v>3.20813645489579</v>
      </c>
      <c r="DK53" s="61">
        <f t="shared" si="74"/>
        <v>1.4321768429292372</v>
      </c>
      <c r="DL53" s="61">
        <f t="shared" si="75"/>
        <v>39.679473820593003</v>
      </c>
      <c r="DM53" s="61">
        <f t="shared" si="76"/>
        <v>39.679473820593003</v>
      </c>
      <c r="DN53" s="61"/>
      <c r="DO53" s="59">
        <f t="shared" si="2"/>
        <v>44228</v>
      </c>
      <c r="DP53" s="61">
        <f t="shared" si="77"/>
        <v>9.622865362417329</v>
      </c>
      <c r="DQ53" s="61">
        <f t="shared" si="21"/>
        <v>0.13455300029193407</v>
      </c>
      <c r="DR53" s="61">
        <f t="shared" si="22"/>
        <v>1.1594937109486199</v>
      </c>
      <c r="DS53" s="61">
        <f t="shared" si="23"/>
        <v>6.0392009884366438E-2</v>
      </c>
      <c r="DT53" s="61">
        <f t="shared" si="24"/>
        <v>-1.3927902825627902</v>
      </c>
      <c r="DU53" s="61">
        <f t="shared" si="25"/>
        <v>-1.4565280438835866</v>
      </c>
      <c r="DV53" s="61">
        <f t="shared" si="26"/>
        <v>-2.4115739340617761</v>
      </c>
      <c r="DW53" s="61">
        <f t="shared" si="27"/>
        <v>0.15747190176211556</v>
      </c>
      <c r="DX53" s="61">
        <f t="shared" si="28"/>
        <v>-1.006274146077657</v>
      </c>
      <c r="DY53" s="61">
        <f t="shared" si="29"/>
        <v>-0.35977341856047695</v>
      </c>
      <c r="DZ53" s="61">
        <f t="shared" si="30"/>
        <v>-1.4404172836656006</v>
      </c>
      <c r="EA53" s="61">
        <f t="shared" si="31"/>
        <v>-0.40756887640490702</v>
      </c>
      <c r="EB53" s="61">
        <f t="shared" si="32"/>
        <v>2.659850000087566</v>
      </c>
      <c r="EC53" s="61"/>
      <c r="ED53" s="79">
        <f>+'Infla Interanual PondENGHO'!CI54</f>
        <v>2.6598500000875713E-2</v>
      </c>
      <c r="EE53" s="53">
        <f t="shared" si="78"/>
        <v>2.6598500000875713</v>
      </c>
    </row>
    <row r="54" spans="1:148" x14ac:dyDescent="0.2">
      <c r="A54" s="59">
        <f>+'Indice PondENGHO'!A53</f>
        <v>44256</v>
      </c>
      <c r="B54" s="53">
        <f>+'Indice PondENGHO'!B53</f>
        <v>3</v>
      </c>
      <c r="C54" s="53">
        <f>+'Indice PondENGHO'!C53</f>
        <v>2021</v>
      </c>
      <c r="D54" s="60">
        <f>+'Indice PondENGHO'!BL53</f>
        <v>435.81890869140625</v>
      </c>
      <c r="E54" s="60">
        <f>+'Indice PondENGHO'!BM53</f>
        <v>432.88446044921875</v>
      </c>
      <c r="F54" s="60">
        <f>+'Indice PondENGHO'!BN53</f>
        <v>432.55081176757813</v>
      </c>
      <c r="G54" s="60">
        <f>+'Indice PondENGHO'!BO53</f>
        <v>431.1448974609375</v>
      </c>
      <c r="H54" s="60">
        <f>+'Indice PondENGHO'!BP53</f>
        <v>427.71102905273438</v>
      </c>
      <c r="I54" s="60">
        <f>+'Indice PondENGHO'!CD53</f>
        <v>431.12503051757813</v>
      </c>
      <c r="K54" s="61">
        <f t="shared" si="33"/>
        <v>5.3663599285996062</v>
      </c>
      <c r="L54" s="61">
        <f t="shared" si="34"/>
        <v>6.6809413048062778</v>
      </c>
      <c r="M54" s="61">
        <f t="shared" si="35"/>
        <v>7.569043891298139</v>
      </c>
      <c r="N54" s="61">
        <f t="shared" si="36"/>
        <v>9.4712442966583783</v>
      </c>
      <c r="O54" s="61">
        <f t="shared" si="37"/>
        <v>13.479697930837256</v>
      </c>
      <c r="P54" s="61">
        <f t="shared" si="38"/>
        <v>42.567287352199656</v>
      </c>
      <c r="Q54" s="61">
        <f t="shared" si="39"/>
        <v>42.567429896794536</v>
      </c>
      <c r="S54" s="60">
        <f>+'Indice PondENGHO'!D53</f>
        <v>450.35662841796875</v>
      </c>
      <c r="T54" s="60">
        <f>+'Indice PondENGHO'!P53</f>
        <v>447.48641967773438</v>
      </c>
      <c r="U54" s="60">
        <f>+'Indice PondENGHO'!AB53</f>
        <v>445.68707275390625</v>
      </c>
      <c r="V54" s="60">
        <f>+'Indice PondENGHO'!AN53</f>
        <v>444.02105712890625</v>
      </c>
      <c r="W54" s="60">
        <f>+'Indice PondENGHO'!AZ53</f>
        <v>441.06985473632813</v>
      </c>
      <c r="Y54" s="61">
        <f t="shared" si="40"/>
        <v>16.17384876529383</v>
      </c>
      <c r="Z54" s="61">
        <f t="shared" si="41"/>
        <v>12.788071487590649</v>
      </c>
      <c r="AA54" s="61">
        <f t="shared" si="42"/>
        <v>11.595922285791993</v>
      </c>
      <c r="AB54" s="61">
        <f t="shared" si="43"/>
        <v>9.5551280346404965</v>
      </c>
      <c r="AC54" s="61">
        <f t="shared" si="44"/>
        <v>7.0099751276546929</v>
      </c>
      <c r="AE54" s="60">
        <f>+'Indice PondENGHO'!D53</f>
        <v>450.35662841796875</v>
      </c>
      <c r="AF54" s="60">
        <f>+'Indice PondENGHO'!E53</f>
        <v>357.92434692382813</v>
      </c>
      <c r="AG54" s="60">
        <f>+'Indice PondENGHO'!F53</f>
        <v>434.84884643554688</v>
      </c>
      <c r="AH54" s="60">
        <f>+'Indice PondENGHO'!G53</f>
        <v>397.24288940429688</v>
      </c>
      <c r="AI54" s="60">
        <f>+'Indice PondENGHO'!H53</f>
        <v>443.68289184570313</v>
      </c>
      <c r="AJ54" s="60">
        <f>+'Indice PondENGHO'!I53</f>
        <v>482.95751953125</v>
      </c>
      <c r="AK54" s="60">
        <f>+'Indice PondENGHO'!J53</f>
        <v>467.68978881835938</v>
      </c>
      <c r="AL54" s="60">
        <f>+'Indice PondENGHO'!K53</f>
        <v>421.67999267578125</v>
      </c>
      <c r="AM54" s="60">
        <f>+'Indice PondENGHO'!L53</f>
        <v>437.52627563476563</v>
      </c>
      <c r="AN54" s="60">
        <f>+'Indice PondENGHO'!M53</f>
        <v>360.07516479492188</v>
      </c>
      <c r="AO54" s="60">
        <f>+'Indice PondENGHO'!N53</f>
        <v>400.72747802734375</v>
      </c>
      <c r="AP54" s="60">
        <f>+'Indice PondENGHO'!O53</f>
        <v>392.52679443359375</v>
      </c>
      <c r="AQ54" s="60">
        <f t="shared" si="0"/>
        <v>435.81890869140625</v>
      </c>
      <c r="AR54" s="60"/>
      <c r="AS54" s="60">
        <f>+'Indice PondENGHO'!AZ53</f>
        <v>441.06985473632813</v>
      </c>
      <c r="AT54" s="60">
        <f>+'Indice PondENGHO'!BA53</f>
        <v>356.92047119140625</v>
      </c>
      <c r="AU54" s="60">
        <f>+'Indice PondENGHO'!BB53</f>
        <v>441.74880981445313</v>
      </c>
      <c r="AV54" s="60">
        <f>+'Indice PondENGHO'!BC53</f>
        <v>384.2977294921875</v>
      </c>
      <c r="AW54" s="60">
        <f>+'Indice PondENGHO'!BD53</f>
        <v>444.50909423828125</v>
      </c>
      <c r="AX54" s="60">
        <f>+'Indice PondENGHO'!BE53</f>
        <v>464.01138305664063</v>
      </c>
      <c r="AY54" s="60">
        <f>+'Indice PondENGHO'!BF53</f>
        <v>462.31561279296875</v>
      </c>
      <c r="AZ54" s="60">
        <f>+'Indice PondENGHO'!BG53</f>
        <v>418.28854370117188</v>
      </c>
      <c r="BA54" s="60">
        <f>+'Indice PondENGHO'!BH53</f>
        <v>437.6788330078125</v>
      </c>
      <c r="BB54" s="60">
        <f>+'Indice PondENGHO'!BI53</f>
        <v>363.006591796875</v>
      </c>
      <c r="BC54" s="60">
        <f>+'Indice PondENGHO'!BJ53</f>
        <v>395.413330078125</v>
      </c>
      <c r="BD54" s="60">
        <f>+'Indice PondENGHO'!BK53</f>
        <v>390.17111206054688</v>
      </c>
      <c r="BE54" s="60">
        <f t="shared" si="1"/>
        <v>427.71102905273438</v>
      </c>
      <c r="BG54" s="61">
        <f t="shared" ref="BG54:BR54" si="128">+AE$1*(AE54-AE42)/$AQ42</f>
        <v>16.17384876529383</v>
      </c>
      <c r="BH54" s="61">
        <f t="shared" si="128"/>
        <v>0.77021422322367772</v>
      </c>
      <c r="BI54" s="61">
        <f t="shared" si="128"/>
        <v>4.6768193136501903</v>
      </c>
      <c r="BJ54" s="61">
        <f t="shared" si="128"/>
        <v>3.1257131879084508</v>
      </c>
      <c r="BK54" s="61">
        <f t="shared" si="128"/>
        <v>1.9599513300869746</v>
      </c>
      <c r="BL54" s="61">
        <f t="shared" si="128"/>
        <v>2.0197311888483829</v>
      </c>
      <c r="BM54" s="61">
        <f t="shared" si="128"/>
        <v>5.0994707062925633</v>
      </c>
      <c r="BN54" s="61">
        <f t="shared" si="128"/>
        <v>0.86429928587508531</v>
      </c>
      <c r="BO54" s="61">
        <f t="shared" si="128"/>
        <v>3.7591265942980914</v>
      </c>
      <c r="BP54" s="61">
        <f t="shared" si="128"/>
        <v>0.44818849620754209</v>
      </c>
      <c r="BQ54" s="61">
        <f t="shared" si="128"/>
        <v>1.7400730912260427</v>
      </c>
      <c r="BR54" s="61">
        <f t="shared" si="128"/>
        <v>0.98332568380335672</v>
      </c>
      <c r="BS54" s="61">
        <f t="shared" si="46"/>
        <v>41.62076186671419</v>
      </c>
      <c r="BT54" s="53">
        <f t="shared" si="47"/>
        <v>43.86042885595063</v>
      </c>
      <c r="BV54" s="61">
        <f t="shared" si="110"/>
        <v>7.0099751276546929</v>
      </c>
      <c r="BW54" s="61">
        <f t="shared" si="111"/>
        <v>0.62989091831952282</v>
      </c>
      <c r="BX54" s="61">
        <f t="shared" si="112"/>
        <v>3.6110759338783534</v>
      </c>
      <c r="BY54" s="61">
        <f t="shared" si="113"/>
        <v>3.028804636664967</v>
      </c>
      <c r="BZ54" s="61">
        <f t="shared" si="114"/>
        <v>3.3153913599220663</v>
      </c>
      <c r="CA54" s="61">
        <f t="shared" si="115"/>
        <v>3.5223611649440696</v>
      </c>
      <c r="CB54" s="61">
        <f t="shared" si="116"/>
        <v>7.5885699368021768</v>
      </c>
      <c r="CC54" s="61">
        <f t="shared" si="117"/>
        <v>0.75543474689727264</v>
      </c>
      <c r="CD54" s="61">
        <f t="shared" si="118"/>
        <v>4.8512769835288152</v>
      </c>
      <c r="CE54" s="61">
        <f t="shared" si="119"/>
        <v>0.97347442550435881</v>
      </c>
      <c r="CF54" s="61">
        <f t="shared" si="120"/>
        <v>3.1703535300401189</v>
      </c>
      <c r="CG54" s="61">
        <f t="shared" si="121"/>
        <v>1.3773500306062882</v>
      </c>
      <c r="CH54" s="61">
        <f t="shared" si="48"/>
        <v>39.833958794762694</v>
      </c>
      <c r="CI54" s="53">
        <f t="shared" si="49"/>
        <v>41.82407289442849</v>
      </c>
      <c r="CK54" s="61">
        <f t="shared" si="50"/>
        <v>17.04418447141412</v>
      </c>
      <c r="CL54" s="61">
        <f t="shared" si="51"/>
        <v>0.81166044604676424</v>
      </c>
      <c r="CM54" s="61">
        <f t="shared" si="52"/>
        <v>4.9284850055216944</v>
      </c>
      <c r="CN54" s="61">
        <f t="shared" si="53"/>
        <v>3.2939118544104731</v>
      </c>
      <c r="CO54" s="61">
        <f t="shared" si="54"/>
        <v>2.06541884431853</v>
      </c>
      <c r="CP54" s="61">
        <f t="shared" si="55"/>
        <v>2.1284155345429925</v>
      </c>
      <c r="CQ54" s="61">
        <f t="shared" si="56"/>
        <v>5.3738798158623622</v>
      </c>
      <c r="CR54" s="61">
        <f t="shared" si="57"/>
        <v>0.91080834752066631</v>
      </c>
      <c r="CS54" s="61">
        <f t="shared" si="58"/>
        <v>3.9614100548597158</v>
      </c>
      <c r="CT54" s="61">
        <f t="shared" si="59"/>
        <v>0.47230609845437477</v>
      </c>
      <c r="CU54" s="61">
        <f t="shared" si="60"/>
        <v>1.8337086732405639</v>
      </c>
      <c r="CV54" s="61">
        <f t="shared" si="61"/>
        <v>1.0362397097583698</v>
      </c>
      <c r="CW54" s="61">
        <f t="shared" si="62"/>
        <v>43.86042885595063</v>
      </c>
      <c r="CX54" s="61"/>
      <c r="CY54" s="61"/>
      <c r="CZ54" s="61">
        <f t="shared" si="63"/>
        <v>7.360195160057958</v>
      </c>
      <c r="DA54" s="61">
        <f t="shared" si="64"/>
        <v>0.66136041911048937</v>
      </c>
      <c r="DB54" s="61">
        <f t="shared" si="65"/>
        <v>3.7914861503974304</v>
      </c>
      <c r="DC54" s="61">
        <f t="shared" si="66"/>
        <v>3.1801244400421953</v>
      </c>
      <c r="DD54" s="61">
        <f t="shared" si="67"/>
        <v>3.4810291044727926</v>
      </c>
      <c r="DE54" s="61">
        <f t="shared" si="68"/>
        <v>3.6983391704088961</v>
      </c>
      <c r="DF54" s="61">
        <f t="shared" si="69"/>
        <v>7.9676967041250268</v>
      </c>
      <c r="DG54" s="61">
        <f t="shared" si="70"/>
        <v>0.79317644736253978</v>
      </c>
      <c r="DH54" s="61">
        <f t="shared" si="71"/>
        <v>5.093647940833069</v>
      </c>
      <c r="DI54" s="61">
        <f t="shared" si="72"/>
        <v>1.0221094404131708</v>
      </c>
      <c r="DJ54" s="61">
        <f t="shared" si="73"/>
        <v>3.3287451499533174</v>
      </c>
      <c r="DK54" s="61">
        <f t="shared" si="74"/>
        <v>1.4461627672516122</v>
      </c>
      <c r="DL54" s="61">
        <f t="shared" si="75"/>
        <v>41.824072894428497</v>
      </c>
      <c r="DM54" s="61">
        <f t="shared" si="76"/>
        <v>41.82407289442849</v>
      </c>
      <c r="DN54" s="61"/>
      <c r="DO54" s="59">
        <f t="shared" si="2"/>
        <v>44256</v>
      </c>
      <c r="DP54" s="61">
        <f t="shared" si="77"/>
        <v>9.6839893113561608</v>
      </c>
      <c r="DQ54" s="61">
        <f t="shared" si="21"/>
        <v>0.15030002693627487</v>
      </c>
      <c r="DR54" s="61">
        <f t="shared" si="22"/>
        <v>1.136998855124264</v>
      </c>
      <c r="DS54" s="61">
        <f t="shared" si="23"/>
        <v>0.11378741436827777</v>
      </c>
      <c r="DT54" s="61">
        <f t="shared" si="24"/>
        <v>-1.4156102601542626</v>
      </c>
      <c r="DU54" s="61">
        <f t="shared" si="25"/>
        <v>-1.5699236358659037</v>
      </c>
      <c r="DV54" s="61">
        <f t="shared" si="26"/>
        <v>-2.5938168882626647</v>
      </c>
      <c r="DW54" s="61">
        <f t="shared" si="27"/>
        <v>0.11763190015812652</v>
      </c>
      <c r="DX54" s="61">
        <f t="shared" si="28"/>
        <v>-1.1322378859733533</v>
      </c>
      <c r="DY54" s="61">
        <f t="shared" si="29"/>
        <v>-0.54980334195879599</v>
      </c>
      <c r="DZ54" s="61">
        <f t="shared" si="30"/>
        <v>-1.4950364767127535</v>
      </c>
      <c r="EA54" s="61">
        <f t="shared" si="31"/>
        <v>-0.40992305749324243</v>
      </c>
      <c r="EB54" s="61">
        <f t="shared" si="32"/>
        <v>2.0363559615221334</v>
      </c>
      <c r="EC54" s="61"/>
      <c r="ED54" s="79">
        <f>+'Infla Interanual PondENGHO'!CI55</f>
        <v>2.0363559615221405E-2</v>
      </c>
      <c r="EE54" s="53">
        <f t="shared" si="78"/>
        <v>2.0363559615221405</v>
      </c>
    </row>
    <row r="55" spans="1:148" x14ac:dyDescent="0.2">
      <c r="A55" s="59">
        <f>+'Indice PondENGHO'!A54</f>
        <v>44287</v>
      </c>
      <c r="B55" s="53">
        <f>+'Indice PondENGHO'!B54</f>
        <v>4</v>
      </c>
      <c r="C55" s="53">
        <f>+'Indice PondENGHO'!C54</f>
        <v>2021</v>
      </c>
      <c r="D55" s="60">
        <f>+'Indice PondENGHO'!BL54</f>
        <v>453.54489135742188</v>
      </c>
      <c r="E55" s="60">
        <f>+'Indice PondENGHO'!BM54</f>
        <v>450.53924560546875</v>
      </c>
      <c r="F55" s="60">
        <f>+'Indice PondENGHO'!BN54</f>
        <v>450.0537109375</v>
      </c>
      <c r="G55" s="60">
        <f>+'Indice PondENGHO'!BO54</f>
        <v>448.66836547851563</v>
      </c>
      <c r="H55" s="60">
        <f>+'Indice PondENGHO'!BP54</f>
        <v>444.95175170898438</v>
      </c>
      <c r="I55" s="60">
        <f>+'Indice PondENGHO'!CD54</f>
        <v>448.59866333007813</v>
      </c>
      <c r="K55" s="61">
        <f t="shared" si="33"/>
        <v>5.7610136106506395</v>
      </c>
      <c r="L55" s="61">
        <f t="shared" si="34"/>
        <v>7.222333553243689</v>
      </c>
      <c r="M55" s="61">
        <f t="shared" si="35"/>
        <v>8.1981934512615311</v>
      </c>
      <c r="N55" s="61">
        <f t="shared" si="36"/>
        <v>10.293247931927857</v>
      </c>
      <c r="O55" s="61">
        <f t="shared" si="37"/>
        <v>14.692249310583565</v>
      </c>
      <c r="P55" s="61">
        <f t="shared" si="38"/>
        <v>46.167037857667282</v>
      </c>
      <c r="Q55" s="61">
        <f t="shared" si="39"/>
        <v>46.167165170492282</v>
      </c>
      <c r="S55" s="60">
        <f>+'Indice PondENGHO'!D54</f>
        <v>470.34869384765625</v>
      </c>
      <c r="T55" s="60">
        <f>+'Indice PondENGHO'!P54</f>
        <v>467.79437255859375</v>
      </c>
      <c r="U55" s="60">
        <f>+'Indice PondENGHO'!AB54</f>
        <v>466.150390625</v>
      </c>
      <c r="V55" s="60">
        <f>+'Indice PondENGHO'!AN54</f>
        <v>464.57476806640625</v>
      </c>
      <c r="W55" s="60">
        <f>+'Indice PondENGHO'!AZ54</f>
        <v>461.7681884765625</v>
      </c>
      <c r="Y55" s="61">
        <f t="shared" si="40"/>
        <v>16.839464361111656</v>
      </c>
      <c r="Z55" s="61">
        <f t="shared" si="41"/>
        <v>13.417035697253553</v>
      </c>
      <c r="AA55" s="61">
        <f t="shared" si="42"/>
        <v>12.221732876928447</v>
      </c>
      <c r="AB55" s="61">
        <f t="shared" si="43"/>
        <v>10.114718333705758</v>
      </c>
      <c r="AC55" s="61">
        <f t="shared" si="44"/>
        <v>7.4618424506513801</v>
      </c>
      <c r="AE55" s="60">
        <f>+'Indice PondENGHO'!D54</f>
        <v>470.34869384765625</v>
      </c>
      <c r="AF55" s="60">
        <f>+'Indice PondENGHO'!E54</f>
        <v>375.64129638671875</v>
      </c>
      <c r="AG55" s="60">
        <f>+'Indice PondENGHO'!F54</f>
        <v>452.89663696289063</v>
      </c>
      <c r="AH55" s="60">
        <f>+'Indice PondENGHO'!G54</f>
        <v>411.35382080078125</v>
      </c>
      <c r="AI55" s="60">
        <f>+'Indice PondENGHO'!H54</f>
        <v>461.77691650390625</v>
      </c>
      <c r="AJ55" s="60">
        <f>+'Indice PondENGHO'!I54</f>
        <v>500.5858154296875</v>
      </c>
      <c r="AK55" s="60">
        <f>+'Indice PondENGHO'!J54</f>
        <v>494.46072387695313</v>
      </c>
      <c r="AL55" s="60">
        <f>+'Indice PondENGHO'!K54</f>
        <v>425.1864013671875</v>
      </c>
      <c r="AM55" s="60">
        <f>+'Indice PondENGHO'!L54</f>
        <v>444.04129028320313</v>
      </c>
      <c r="AN55" s="60">
        <f>+'Indice PondENGHO'!M54</f>
        <v>374.3829345703125</v>
      </c>
      <c r="AO55" s="60">
        <f>+'Indice PondENGHO'!N54</f>
        <v>416.560546875</v>
      </c>
      <c r="AP55" s="60">
        <f>+'Indice PondENGHO'!O54</f>
        <v>406.85604858398438</v>
      </c>
      <c r="AQ55" s="60">
        <f t="shared" si="0"/>
        <v>453.54489135742188</v>
      </c>
      <c r="AR55" s="60"/>
      <c r="AS55" s="60">
        <f>+'Indice PondENGHO'!AZ54</f>
        <v>461.7681884765625</v>
      </c>
      <c r="AT55" s="60">
        <f>+'Indice PondENGHO'!BA54</f>
        <v>374.61154174804688</v>
      </c>
      <c r="AU55" s="60">
        <f>+'Indice PondENGHO'!BB54</f>
        <v>459.83645629882813</v>
      </c>
      <c r="AV55" s="60">
        <f>+'Indice PondENGHO'!BC54</f>
        <v>398.06710815429688</v>
      </c>
      <c r="AW55" s="60">
        <f>+'Indice PondENGHO'!BD54</f>
        <v>464.03958129882813</v>
      </c>
      <c r="AX55" s="60">
        <f>+'Indice PondENGHO'!BE54</f>
        <v>481.5472412109375</v>
      </c>
      <c r="AY55" s="60">
        <f>+'Indice PondENGHO'!BF54</f>
        <v>488.15469360351563</v>
      </c>
      <c r="AZ55" s="60">
        <f>+'Indice PondENGHO'!BG54</f>
        <v>421.88027954101563</v>
      </c>
      <c r="BA55" s="60">
        <f>+'Indice PondENGHO'!BH54</f>
        <v>444.53305053710938</v>
      </c>
      <c r="BB55" s="60">
        <f>+'Indice PondENGHO'!BI54</f>
        <v>377.47256469726563</v>
      </c>
      <c r="BC55" s="60">
        <f>+'Indice PondENGHO'!BJ54</f>
        <v>410.197509765625</v>
      </c>
      <c r="BD55" s="60">
        <f>+'Indice PondENGHO'!BK54</f>
        <v>404.59121704101563</v>
      </c>
      <c r="BE55" s="60">
        <f t="shared" si="1"/>
        <v>444.95175170898438</v>
      </c>
      <c r="BG55" s="61">
        <f t="shared" ref="BG55:BR55" si="129">+AE$1*(AE55-AE43)/$AQ43</f>
        <v>16.839464361111656</v>
      </c>
      <c r="BH55" s="61">
        <f t="shared" si="129"/>
        <v>0.83174767712415509</v>
      </c>
      <c r="BI55" s="61">
        <f t="shared" si="129"/>
        <v>5.0639252400810832</v>
      </c>
      <c r="BJ55" s="61">
        <f t="shared" si="129"/>
        <v>3.7046183019257359</v>
      </c>
      <c r="BK55" s="61">
        <f t="shared" si="129"/>
        <v>2.1085654930579438</v>
      </c>
      <c r="BL55" s="61">
        <f t="shared" si="129"/>
        <v>2.1583794368196565</v>
      </c>
      <c r="BM55" s="61">
        <f t="shared" si="129"/>
        <v>5.7763725958793035</v>
      </c>
      <c r="BN55" s="61">
        <f t="shared" si="129"/>
        <v>1.1404180770362953</v>
      </c>
      <c r="BO55" s="61">
        <f t="shared" si="129"/>
        <v>3.6819489157982082</v>
      </c>
      <c r="BP55" s="61">
        <f t="shared" si="129"/>
        <v>0.51569193254675505</v>
      </c>
      <c r="BQ55" s="61">
        <f t="shared" si="129"/>
        <v>1.8642237345635488</v>
      </c>
      <c r="BR55" s="61">
        <f t="shared" si="129"/>
        <v>1.1250504292015469</v>
      </c>
      <c r="BS55" s="61">
        <f t="shared" si="46"/>
        <v>44.810406195145895</v>
      </c>
      <c r="BT55" s="53">
        <f t="shared" si="47"/>
        <v>46.885820860635199</v>
      </c>
      <c r="BV55" s="61">
        <f t="shared" si="110"/>
        <v>7.4618424506513801</v>
      </c>
      <c r="BW55" s="61">
        <f t="shared" si="111"/>
        <v>0.68639848880275756</v>
      </c>
      <c r="BX55" s="61">
        <f t="shared" si="112"/>
        <v>3.9409097130531725</v>
      </c>
      <c r="BY55" s="61">
        <f t="shared" si="113"/>
        <v>3.6483677838572084</v>
      </c>
      <c r="BZ55" s="61">
        <f t="shared" si="114"/>
        <v>3.6432388604773864</v>
      </c>
      <c r="CA55" s="61">
        <f t="shared" si="115"/>
        <v>3.8470981954960735</v>
      </c>
      <c r="CB55" s="61">
        <f t="shared" si="116"/>
        <v>8.5941935176359046</v>
      </c>
      <c r="CC55" s="61">
        <f t="shared" si="117"/>
        <v>0.99423528565513075</v>
      </c>
      <c r="CD55" s="61">
        <f t="shared" si="118"/>
        <v>4.797535048246452</v>
      </c>
      <c r="CE55" s="61">
        <f t="shared" si="119"/>
        <v>1.1594911895932303</v>
      </c>
      <c r="CF55" s="61">
        <f t="shared" si="120"/>
        <v>3.4186148781991781</v>
      </c>
      <c r="CG55" s="61">
        <f t="shared" si="121"/>
        <v>1.5966622774151493</v>
      </c>
      <c r="CH55" s="61">
        <f t="shared" si="48"/>
        <v>43.78858768908303</v>
      </c>
      <c r="CI55" s="53">
        <f t="shared" si="49"/>
        <v>45.683232984996813</v>
      </c>
      <c r="CK55" s="61">
        <f t="shared" si="50"/>
        <v>17.619391932886746</v>
      </c>
      <c r="CL55" s="61">
        <f t="shared" si="51"/>
        <v>0.87027045506043565</v>
      </c>
      <c r="CM55" s="61">
        <f t="shared" si="52"/>
        <v>5.2984632771262419</v>
      </c>
      <c r="CN55" s="61">
        <f t="shared" si="53"/>
        <v>3.8761994101257686</v>
      </c>
      <c r="CO55" s="61">
        <f t="shared" si="54"/>
        <v>2.2062246780334012</v>
      </c>
      <c r="CP55" s="61">
        <f t="shared" si="55"/>
        <v>2.2583457776146503</v>
      </c>
      <c r="CQ55" s="61">
        <f t="shared" si="56"/>
        <v>6.0439079613613753</v>
      </c>
      <c r="CR55" s="61">
        <f t="shared" si="57"/>
        <v>1.1932370671512884</v>
      </c>
      <c r="CS55" s="61">
        <f t="shared" si="58"/>
        <v>3.8524800809064104</v>
      </c>
      <c r="CT55" s="61">
        <f t="shared" si="59"/>
        <v>0.53957644265409688</v>
      </c>
      <c r="CU55" s="61">
        <f t="shared" si="60"/>
        <v>1.9505661181076093</v>
      </c>
      <c r="CV55" s="61">
        <f t="shared" si="61"/>
        <v>1.1771576596071678</v>
      </c>
      <c r="CW55" s="61">
        <f t="shared" si="62"/>
        <v>46.885820860635192</v>
      </c>
      <c r="CX55" s="61"/>
      <c r="CY55" s="61"/>
      <c r="CZ55" s="61">
        <f t="shared" si="63"/>
        <v>7.7847015663268797</v>
      </c>
      <c r="DA55" s="61">
        <f t="shared" si="64"/>
        <v>0.71609758933475987</v>
      </c>
      <c r="DB55" s="61">
        <f t="shared" si="65"/>
        <v>4.1114250560569996</v>
      </c>
      <c r="DC55" s="61">
        <f t="shared" si="66"/>
        <v>3.8062254181003832</v>
      </c>
      <c r="DD55" s="61">
        <f t="shared" si="67"/>
        <v>3.8008745763836718</v>
      </c>
      <c r="DE55" s="61">
        <f t="shared" si="68"/>
        <v>4.0135545002933215</v>
      </c>
      <c r="DF55" s="61">
        <f t="shared" si="69"/>
        <v>8.9660472169599661</v>
      </c>
      <c r="DG55" s="61">
        <f t="shared" si="70"/>
        <v>1.03725387352038</v>
      </c>
      <c r="DH55" s="61">
        <f t="shared" si="71"/>
        <v>5.0051148696300904</v>
      </c>
      <c r="DI55" s="61">
        <f t="shared" si="72"/>
        <v>1.2096600724906337</v>
      </c>
      <c r="DJ55" s="61">
        <f t="shared" si="73"/>
        <v>3.5665315601326246</v>
      </c>
      <c r="DK55" s="61">
        <f t="shared" si="74"/>
        <v>1.6657466857670953</v>
      </c>
      <c r="DL55" s="61">
        <f t="shared" si="75"/>
        <v>45.683232984996806</v>
      </c>
      <c r="DM55" s="61">
        <f t="shared" si="76"/>
        <v>45.683232984996813</v>
      </c>
      <c r="DN55" s="61"/>
      <c r="DO55" s="59">
        <f t="shared" si="2"/>
        <v>44287</v>
      </c>
      <c r="DP55" s="61">
        <f t="shared" si="77"/>
        <v>9.8346903665598653</v>
      </c>
      <c r="DQ55" s="61">
        <f t="shared" si="21"/>
        <v>0.15417286572567579</v>
      </c>
      <c r="DR55" s="61">
        <f t="shared" si="22"/>
        <v>1.1870382210692423</v>
      </c>
      <c r="DS55" s="61">
        <f t="shared" si="23"/>
        <v>6.9973992025385456E-2</v>
      </c>
      <c r="DT55" s="61">
        <f t="shared" si="24"/>
        <v>-1.5946498983502706</v>
      </c>
      <c r="DU55" s="61">
        <f t="shared" si="25"/>
        <v>-1.7552087226786712</v>
      </c>
      <c r="DV55" s="61">
        <f t="shared" si="26"/>
        <v>-2.9221392555985908</v>
      </c>
      <c r="DW55" s="61">
        <f t="shared" si="27"/>
        <v>0.1559831936309084</v>
      </c>
      <c r="DX55" s="61">
        <f t="shared" si="28"/>
        <v>-1.1526347887236801</v>
      </c>
      <c r="DY55" s="61">
        <f t="shared" si="29"/>
        <v>-0.6700836298365368</v>
      </c>
      <c r="DZ55" s="61">
        <f t="shared" si="30"/>
        <v>-1.6159654420250154</v>
      </c>
      <c r="EA55" s="61">
        <f t="shared" si="31"/>
        <v>-0.4885890261599275</v>
      </c>
      <c r="EB55" s="61">
        <f t="shared" si="32"/>
        <v>1.2025878756383861</v>
      </c>
      <c r="EC55" s="61"/>
      <c r="ED55" s="79">
        <f>+'Infla Interanual PondENGHO'!CI56</f>
        <v>1.2025878756383834E-2</v>
      </c>
      <c r="EE55" s="53">
        <f t="shared" si="78"/>
        <v>1.2025878756383834</v>
      </c>
    </row>
    <row r="56" spans="1:148" x14ac:dyDescent="0.2">
      <c r="A56" s="59">
        <f>+'Indice PondENGHO'!A55</f>
        <v>44317</v>
      </c>
      <c r="B56" s="53">
        <f>+'Indice PondENGHO'!B55</f>
        <v>5</v>
      </c>
      <c r="C56" s="53">
        <f>+'Indice PondENGHO'!C55</f>
        <v>2021</v>
      </c>
      <c r="D56" s="60">
        <f>+'Indice PondENGHO'!BL55</f>
        <v>470.87777709960938</v>
      </c>
      <c r="E56" s="60">
        <f>+'Indice PondENGHO'!BM55</f>
        <v>467.69537353515625</v>
      </c>
      <c r="F56" s="60">
        <f>+'Indice PondENGHO'!BN55</f>
        <v>467.1981201171875</v>
      </c>
      <c r="G56" s="60">
        <f>+'Indice PondENGHO'!BO55</f>
        <v>465.97976684570313</v>
      </c>
      <c r="H56" s="60">
        <f>+'Indice PondENGHO'!BP55</f>
        <v>461.896484375</v>
      </c>
      <c r="I56" s="60">
        <f>+'Indice PondENGHO'!CD55</f>
        <v>465.7406005859375</v>
      </c>
      <c r="K56" s="61">
        <f t="shared" si="33"/>
        <v>6.0688633795040241</v>
      </c>
      <c r="L56" s="61">
        <f t="shared" si="34"/>
        <v>7.618212907198707</v>
      </c>
      <c r="M56" s="61">
        <f t="shared" si="35"/>
        <v>8.6510550577271648</v>
      </c>
      <c r="N56" s="61">
        <f t="shared" si="36"/>
        <v>10.884001207837805</v>
      </c>
      <c r="O56" s="61">
        <f t="shared" si="37"/>
        <v>15.54098769487082</v>
      </c>
      <c r="P56" s="61">
        <f t="shared" si="38"/>
        <v>48.763120247138524</v>
      </c>
      <c r="Q56" s="61">
        <f t="shared" si="39"/>
        <v>48.76323297244798</v>
      </c>
      <c r="S56" s="60">
        <f>+'Indice PondENGHO'!D55</f>
        <v>491.10580444335938</v>
      </c>
      <c r="T56" s="60">
        <f>+'Indice PondENGHO'!P55</f>
        <v>488.498046875</v>
      </c>
      <c r="U56" s="60">
        <f>+'Indice PondENGHO'!AB55</f>
        <v>486.803466796875</v>
      </c>
      <c r="V56" s="60">
        <f>+'Indice PondENGHO'!AN55</f>
        <v>485.13418579101563</v>
      </c>
      <c r="W56" s="60">
        <f>+'Indice PondENGHO'!AZ55</f>
        <v>482.13751220703125</v>
      </c>
      <c r="Y56" s="61">
        <f t="shared" si="40"/>
        <v>18.076469824156092</v>
      </c>
      <c r="Z56" s="61">
        <f t="shared" si="41"/>
        <v>14.420599348615982</v>
      </c>
      <c r="AA56" s="61">
        <f t="shared" si="42"/>
        <v>13.135854736118251</v>
      </c>
      <c r="AB56" s="61">
        <f t="shared" si="43"/>
        <v>10.874095674042612</v>
      </c>
      <c r="AC56" s="61">
        <f t="shared" si="44"/>
        <v>8.0347570949477944</v>
      </c>
      <c r="AE56" s="60">
        <f>+'Indice PondENGHO'!D55</f>
        <v>491.10580444335938</v>
      </c>
      <c r="AF56" s="60">
        <f>+'Indice PondENGHO'!E55</f>
        <v>384.32418823242188</v>
      </c>
      <c r="AG56" s="60">
        <f>+'Indice PondENGHO'!F55</f>
        <v>467.91934204101563</v>
      </c>
      <c r="AH56" s="60">
        <f>+'Indice PondENGHO'!G55</f>
        <v>419.28738403320313</v>
      </c>
      <c r="AI56" s="60">
        <f>+'Indice PondENGHO'!H55</f>
        <v>472.35537719726563</v>
      </c>
      <c r="AJ56" s="60">
        <f>+'Indice PondENGHO'!I55</f>
        <v>523.86029052734375</v>
      </c>
      <c r="AK56" s="60">
        <f>+'Indice PondENGHO'!J55</f>
        <v>523.214111328125</v>
      </c>
      <c r="AL56" s="60">
        <f>+'Indice PondENGHO'!K55</f>
        <v>432.59515380859375</v>
      </c>
      <c r="AM56" s="60">
        <f>+'Indice PondENGHO'!L55</f>
        <v>457.36956787109375</v>
      </c>
      <c r="AN56" s="60">
        <f>+'Indice PondENGHO'!M55</f>
        <v>387.37060546875</v>
      </c>
      <c r="AO56" s="60">
        <f>+'Indice PondENGHO'!N55</f>
        <v>432.42282104492188</v>
      </c>
      <c r="AP56" s="60">
        <f>+'Indice PondENGHO'!O55</f>
        <v>418.68804931640625</v>
      </c>
      <c r="AQ56" s="60">
        <f t="shared" si="0"/>
        <v>470.87777709960938</v>
      </c>
      <c r="AR56" s="60"/>
      <c r="AS56" s="60">
        <f>+'Indice PondENGHO'!AZ55</f>
        <v>482.13751220703125</v>
      </c>
      <c r="AT56" s="60">
        <f>+'Indice PondENGHO'!BA55</f>
        <v>383.25039672851563</v>
      </c>
      <c r="AU56" s="60">
        <f>+'Indice PondENGHO'!BB55</f>
        <v>472.47222900390625</v>
      </c>
      <c r="AV56" s="60">
        <f>+'Indice PondENGHO'!BC55</f>
        <v>406.40194702148438</v>
      </c>
      <c r="AW56" s="60">
        <f>+'Indice PondENGHO'!BD55</f>
        <v>475.00027465820313</v>
      </c>
      <c r="AX56" s="60">
        <f>+'Indice PondENGHO'!BE55</f>
        <v>505.0281982421875</v>
      </c>
      <c r="AY56" s="60">
        <f>+'Indice PondENGHO'!BF55</f>
        <v>517.5155029296875</v>
      </c>
      <c r="AZ56" s="60">
        <f>+'Indice PondENGHO'!BG55</f>
        <v>429.91802978515625</v>
      </c>
      <c r="BA56" s="60">
        <f>+'Indice PondENGHO'!BH55</f>
        <v>458.4488525390625</v>
      </c>
      <c r="BB56" s="60">
        <f>+'Indice PondENGHO'!BI55</f>
        <v>392.45217895507813</v>
      </c>
      <c r="BC56" s="60">
        <f>+'Indice PondENGHO'!BJ55</f>
        <v>426.34527587890625</v>
      </c>
      <c r="BD56" s="60">
        <f>+'Indice PondENGHO'!BK55</f>
        <v>415.86004638671875</v>
      </c>
      <c r="BE56" s="60">
        <f t="shared" si="1"/>
        <v>461.896484375</v>
      </c>
      <c r="BG56" s="61">
        <f t="shared" ref="BG56:BR56" si="130">+AE$1*(AE56-AE44)/$AQ44</f>
        <v>18.076469824156092</v>
      </c>
      <c r="BH56" s="61">
        <f t="shared" si="130"/>
        <v>0.86298298565979137</v>
      </c>
      <c r="BI56" s="61">
        <f t="shared" si="130"/>
        <v>4.892733136456985</v>
      </c>
      <c r="BJ56" s="61">
        <f t="shared" si="130"/>
        <v>3.9641087500321164</v>
      </c>
      <c r="BK56" s="61">
        <f t="shared" si="130"/>
        <v>2.0887014272436137</v>
      </c>
      <c r="BL56" s="61">
        <f t="shared" si="130"/>
        <v>2.3697623892978039</v>
      </c>
      <c r="BM56" s="61">
        <f t="shared" si="130"/>
        <v>6.4799830351104708</v>
      </c>
      <c r="BN56" s="61">
        <f t="shared" si="130"/>
        <v>1.1646006882623816</v>
      </c>
      <c r="BO56" s="61">
        <f t="shared" si="130"/>
        <v>3.7431491773293613</v>
      </c>
      <c r="BP56" s="61">
        <f t="shared" si="130"/>
        <v>0.55812213499243457</v>
      </c>
      <c r="BQ56" s="61">
        <f t="shared" si="130"/>
        <v>1.9812376182166331</v>
      </c>
      <c r="BR56" s="61">
        <f t="shared" si="130"/>
        <v>1.1711925074186007</v>
      </c>
      <c r="BS56" s="61">
        <f t="shared" si="46"/>
        <v>47.353043674176291</v>
      </c>
      <c r="BT56" s="53">
        <f t="shared" si="47"/>
        <v>49.339921184272306</v>
      </c>
      <c r="BV56" s="61">
        <f t="shared" si="110"/>
        <v>8.0347570949477944</v>
      </c>
      <c r="BW56" s="61">
        <f t="shared" si="111"/>
        <v>0.71272245863801931</v>
      </c>
      <c r="BX56" s="61">
        <f t="shared" si="112"/>
        <v>3.7222227232998812</v>
      </c>
      <c r="BY56" s="61">
        <f t="shared" si="113"/>
        <v>3.9553746740567015</v>
      </c>
      <c r="BZ56" s="61">
        <f t="shared" si="114"/>
        <v>3.6294457700352729</v>
      </c>
      <c r="CA56" s="61">
        <f t="shared" si="115"/>
        <v>4.2939088386897</v>
      </c>
      <c r="CB56" s="61">
        <f t="shared" si="116"/>
        <v>9.7496034707204036</v>
      </c>
      <c r="CC56" s="61">
        <f t="shared" si="117"/>
        <v>1.02571135458618</v>
      </c>
      <c r="CD56" s="61">
        <f t="shared" si="118"/>
        <v>4.9086558142242067</v>
      </c>
      <c r="CE56" s="61">
        <f t="shared" si="119"/>
        <v>1.3064147502980048</v>
      </c>
      <c r="CF56" s="61">
        <f t="shared" si="120"/>
        <v>3.6605436212199622</v>
      </c>
      <c r="CG56" s="61">
        <f t="shared" si="121"/>
        <v>1.6506945037317682</v>
      </c>
      <c r="CH56" s="61">
        <f t="shared" si="48"/>
        <v>46.650055074447891</v>
      </c>
      <c r="CI56" s="53">
        <f t="shared" si="49"/>
        <v>48.356154971036801</v>
      </c>
      <c r="CK56" s="61">
        <f t="shared" si="50"/>
        <v>18.83493704334208</v>
      </c>
      <c r="CL56" s="61">
        <f t="shared" si="51"/>
        <v>0.89919272747915446</v>
      </c>
      <c r="CM56" s="61">
        <f t="shared" si="52"/>
        <v>5.0980264117661154</v>
      </c>
      <c r="CN56" s="61">
        <f t="shared" si="53"/>
        <v>4.1304380482543737</v>
      </c>
      <c r="CO56" s="61">
        <f t="shared" si="54"/>
        <v>2.1763408600887502</v>
      </c>
      <c r="CP56" s="61">
        <f t="shared" si="55"/>
        <v>2.4691948065245537</v>
      </c>
      <c r="CQ56" s="61">
        <f t="shared" si="56"/>
        <v>6.751875432288859</v>
      </c>
      <c r="CR56" s="61">
        <f t="shared" si="57"/>
        <v>1.213465950898345</v>
      </c>
      <c r="CS56" s="61">
        <f t="shared" si="58"/>
        <v>3.9002072741339378</v>
      </c>
      <c r="CT56" s="61">
        <f t="shared" si="59"/>
        <v>0.58154027735163383</v>
      </c>
      <c r="CU56" s="61">
        <f t="shared" si="60"/>
        <v>2.064367997181852</v>
      </c>
      <c r="CV56" s="61">
        <f t="shared" si="61"/>
        <v>1.2203343549626477</v>
      </c>
      <c r="CW56" s="61">
        <f t="shared" si="62"/>
        <v>49.339921184272306</v>
      </c>
      <c r="CX56" s="61"/>
      <c r="CY56" s="61"/>
      <c r="CZ56" s="61">
        <f t="shared" si="63"/>
        <v>8.3286066569028865</v>
      </c>
      <c r="DA56" s="61">
        <f t="shared" si="64"/>
        <v>0.73878835954721145</v>
      </c>
      <c r="DB56" s="61">
        <f t="shared" si="65"/>
        <v>3.8583529763760716</v>
      </c>
      <c r="DC56" s="61">
        <f t="shared" si="66"/>
        <v>4.1000318306583203</v>
      </c>
      <c r="DD56" s="61">
        <f t="shared" si="67"/>
        <v>3.7621829563697848</v>
      </c>
      <c r="DE56" s="61">
        <f t="shared" si="68"/>
        <v>4.4509469689547023</v>
      </c>
      <c r="DF56" s="61">
        <f t="shared" si="69"/>
        <v>10.106168911996591</v>
      </c>
      <c r="DG56" s="61">
        <f t="shared" si="70"/>
        <v>1.0632239798809802</v>
      </c>
      <c r="DH56" s="61">
        <f t="shared" si="71"/>
        <v>5.0881766564541575</v>
      </c>
      <c r="DI56" s="61">
        <f t="shared" si="72"/>
        <v>1.3541933449176389</v>
      </c>
      <c r="DJ56" s="61">
        <f t="shared" si="73"/>
        <v>3.7944181275556121</v>
      </c>
      <c r="DK56" s="61">
        <f t="shared" si="74"/>
        <v>1.7110642014228481</v>
      </c>
      <c r="DL56" s="61">
        <f t="shared" si="75"/>
        <v>48.356154971036808</v>
      </c>
      <c r="DM56" s="61">
        <f t="shared" si="76"/>
        <v>48.356154971036801</v>
      </c>
      <c r="DN56" s="61"/>
      <c r="DO56" s="59">
        <f t="shared" si="2"/>
        <v>44317</v>
      </c>
      <c r="DP56" s="61">
        <f t="shared" si="77"/>
        <v>10.506330386439194</v>
      </c>
      <c r="DQ56" s="61">
        <f t="shared" si="21"/>
        <v>0.16040436793194301</v>
      </c>
      <c r="DR56" s="61">
        <f t="shared" si="22"/>
        <v>1.2396734353900438</v>
      </c>
      <c r="DS56" s="61">
        <f t="shared" si="23"/>
        <v>3.0406217596053331E-2</v>
      </c>
      <c r="DT56" s="61">
        <f t="shared" si="24"/>
        <v>-1.5858420962810347</v>
      </c>
      <c r="DU56" s="61">
        <f t="shared" si="25"/>
        <v>-1.9817521624301486</v>
      </c>
      <c r="DV56" s="61">
        <f t="shared" si="26"/>
        <v>-3.3542934797077315</v>
      </c>
      <c r="DW56" s="61">
        <f t="shared" si="27"/>
        <v>0.15024197101736481</v>
      </c>
      <c r="DX56" s="61">
        <f t="shared" si="28"/>
        <v>-1.1879693823202198</v>
      </c>
      <c r="DY56" s="61">
        <f t="shared" si="29"/>
        <v>-0.77265306756600505</v>
      </c>
      <c r="DZ56" s="61">
        <f t="shared" si="30"/>
        <v>-1.7300501303737601</v>
      </c>
      <c r="EA56" s="61">
        <f t="shared" si="31"/>
        <v>-0.49072984646020035</v>
      </c>
      <c r="EB56" s="61">
        <f t="shared" si="32"/>
        <v>0.98376621323549784</v>
      </c>
      <c r="EC56" s="61"/>
      <c r="ED56" s="79">
        <f>+'Infla Interanual PondENGHO'!CI57</f>
        <v>9.8376621323550406E-3</v>
      </c>
      <c r="EE56" s="53">
        <f t="shared" si="78"/>
        <v>0.98376621323550406</v>
      </c>
    </row>
    <row r="57" spans="1:148" x14ac:dyDescent="0.2">
      <c r="A57" s="59">
        <f>+'Indice PondENGHO'!A56</f>
        <v>44348</v>
      </c>
      <c r="B57" s="53">
        <f>+'Indice PondENGHO'!B56</f>
        <v>6</v>
      </c>
      <c r="C57" s="53">
        <f>+'Indice PondENGHO'!C56</f>
        <v>2021</v>
      </c>
      <c r="D57" s="60">
        <f>+'Indice PondENGHO'!BL56</f>
        <v>490.10028076171875</v>
      </c>
      <c r="E57" s="60">
        <f>+'Indice PondENGHO'!BM56</f>
        <v>486.35122680664063</v>
      </c>
      <c r="F57" s="60">
        <f>+'Indice PondENGHO'!BN56</f>
        <v>485.51669311523438</v>
      </c>
      <c r="G57" s="60">
        <f>+'Indice PondENGHO'!BO56</f>
        <v>483.65927124023438</v>
      </c>
      <c r="H57" s="60">
        <f>+'Indice PondENGHO'!BP56</f>
        <v>478.61361694335938</v>
      </c>
      <c r="I57" s="60">
        <f>+'Indice PondENGHO'!CD56</f>
        <v>483.56219482421875</v>
      </c>
      <c r="K57" s="61">
        <f t="shared" si="33"/>
        <v>6.275913330398069</v>
      </c>
      <c r="L57" s="61">
        <f t="shared" si="34"/>
        <v>7.8720242034749832</v>
      </c>
      <c r="M57" s="61">
        <f t="shared" si="35"/>
        <v>8.9274637680910587</v>
      </c>
      <c r="N57" s="61">
        <f t="shared" si="36"/>
        <v>11.203609646814135</v>
      </c>
      <c r="O57" s="61">
        <f t="shared" si="37"/>
        <v>15.937395778202795</v>
      </c>
      <c r="P57" s="61">
        <f t="shared" si="38"/>
        <v>50.216406726981035</v>
      </c>
      <c r="Q57" s="61">
        <f t="shared" si="39"/>
        <v>50.216550476287814</v>
      </c>
      <c r="S57" s="60">
        <f>+'Indice PondENGHO'!D56</f>
        <v>515.58819580078125</v>
      </c>
      <c r="T57" s="60">
        <f>+'Indice PondENGHO'!P56</f>
        <v>513.153564453125</v>
      </c>
      <c r="U57" s="60">
        <f>+'Indice PondENGHO'!AB56</f>
        <v>511.49029541015625</v>
      </c>
      <c r="V57" s="60">
        <f>+'Indice PondENGHO'!AN56</f>
        <v>509.78204345703125</v>
      </c>
      <c r="W57" s="60">
        <f>+'Indice PondENGHO'!AZ56</f>
        <v>506.80178833007813</v>
      </c>
      <c r="Y57" s="61">
        <f t="shared" si="40"/>
        <v>19.16904066145899</v>
      </c>
      <c r="Z57" s="61">
        <f t="shared" si="41"/>
        <v>15.339490457471397</v>
      </c>
      <c r="AA57" s="61">
        <f t="shared" si="42"/>
        <v>13.990808041981174</v>
      </c>
      <c r="AB57" s="61">
        <f t="shared" si="43"/>
        <v>11.593175699653967</v>
      </c>
      <c r="AC57" s="61">
        <f t="shared" si="44"/>
        <v>8.5798776884608863</v>
      </c>
      <c r="AE57" s="60">
        <f>+'Indice PondENGHO'!D56</f>
        <v>515.58819580078125</v>
      </c>
      <c r="AF57" s="60">
        <f>+'Indice PondENGHO'!E56</f>
        <v>411.19964599609375</v>
      </c>
      <c r="AG57" s="60">
        <f>+'Indice PondENGHO'!F56</f>
        <v>484.8690185546875</v>
      </c>
      <c r="AH57" s="60">
        <f>+'Indice PondENGHO'!G56</f>
        <v>430.29922485351563</v>
      </c>
      <c r="AI57" s="60">
        <f>+'Indice PondENGHO'!H56</f>
        <v>487.73663330078125</v>
      </c>
      <c r="AJ57" s="60">
        <f>+'Indice PondENGHO'!I56</f>
        <v>542.46978759765625</v>
      </c>
      <c r="AK57" s="60">
        <f>+'Indice PondENGHO'!J56</f>
        <v>539.78924560546875</v>
      </c>
      <c r="AL57" s="60">
        <f>+'Indice PondENGHO'!K56</f>
        <v>462.60842895507813</v>
      </c>
      <c r="AM57" s="60">
        <f>+'Indice PondENGHO'!L56</f>
        <v>467.9952392578125</v>
      </c>
      <c r="AN57" s="60">
        <f>+'Indice PondENGHO'!M56</f>
        <v>398.17886352539063</v>
      </c>
      <c r="AO57" s="60">
        <f>+'Indice PondENGHO'!N56</f>
        <v>445.968994140625</v>
      </c>
      <c r="AP57" s="60">
        <f>+'Indice PondENGHO'!O56</f>
        <v>426.9376220703125</v>
      </c>
      <c r="AQ57" s="60">
        <f t="shared" si="0"/>
        <v>490.10028076171875</v>
      </c>
      <c r="AR57" s="60"/>
      <c r="AS57" s="60">
        <f>+'Indice PondENGHO'!AZ56</f>
        <v>506.80178833007813</v>
      </c>
      <c r="AT57" s="60">
        <f>+'Indice PondENGHO'!BA56</f>
        <v>409.320068359375</v>
      </c>
      <c r="AU57" s="60">
        <f>+'Indice PondENGHO'!BB56</f>
        <v>491.29257202148438</v>
      </c>
      <c r="AV57" s="60">
        <f>+'Indice PondENGHO'!BC56</f>
        <v>415.86187744140625</v>
      </c>
      <c r="AW57" s="60">
        <f>+'Indice PondENGHO'!BD56</f>
        <v>490.374755859375</v>
      </c>
      <c r="AX57" s="60">
        <f>+'Indice PondENGHO'!BE56</f>
        <v>519.658935546875</v>
      </c>
      <c r="AY57" s="60">
        <f>+'Indice PondENGHO'!BF56</f>
        <v>534.92376708984375</v>
      </c>
      <c r="AZ57" s="60">
        <f>+'Indice PondENGHO'!BG56</f>
        <v>460.2403564453125</v>
      </c>
      <c r="BA57" s="60">
        <f>+'Indice PondENGHO'!BH56</f>
        <v>468.62933349609375</v>
      </c>
      <c r="BB57" s="60">
        <f>+'Indice PondENGHO'!BI56</f>
        <v>404.4990234375</v>
      </c>
      <c r="BC57" s="60">
        <f>+'Indice PondENGHO'!BJ56</f>
        <v>439.61138916015625</v>
      </c>
      <c r="BD57" s="60">
        <f>+'Indice PondENGHO'!BK56</f>
        <v>423.96771240234375</v>
      </c>
      <c r="BE57" s="60">
        <f t="shared" si="1"/>
        <v>478.61361694335938</v>
      </c>
      <c r="BG57" s="61">
        <f t="shared" ref="BG57:BR57" si="131">+AE$1*(AE57-AE45)/$AQ45</f>
        <v>19.16904066145899</v>
      </c>
      <c r="BH57" s="61">
        <f t="shared" si="131"/>
        <v>0.92648962874778629</v>
      </c>
      <c r="BI57" s="61">
        <f t="shared" si="131"/>
        <v>4.6882929908812576</v>
      </c>
      <c r="BJ57" s="61">
        <f t="shared" si="131"/>
        <v>4.1943163101261574</v>
      </c>
      <c r="BK57" s="61">
        <f t="shared" si="131"/>
        <v>2.0517390053219393</v>
      </c>
      <c r="BL57" s="61">
        <f t="shared" si="131"/>
        <v>2.4340179418929186</v>
      </c>
      <c r="BM57" s="61">
        <f t="shared" si="131"/>
        <v>6.6594784229331685</v>
      </c>
      <c r="BN57" s="61">
        <f t="shared" si="131"/>
        <v>1.5842878045671533</v>
      </c>
      <c r="BO57" s="61">
        <f t="shared" si="131"/>
        <v>3.6097822654684477</v>
      </c>
      <c r="BP57" s="61">
        <f t="shared" si="131"/>
        <v>0.56744810594866268</v>
      </c>
      <c r="BQ57" s="61">
        <f t="shared" si="131"/>
        <v>2.016545767077027</v>
      </c>
      <c r="BR57" s="61">
        <f t="shared" si="131"/>
        <v>1.2144308678043303</v>
      </c>
      <c r="BS57" s="61">
        <f t="shared" si="46"/>
        <v>49.115869772227839</v>
      </c>
      <c r="BT57" s="53">
        <f t="shared" si="47"/>
        <v>50.948290576760691</v>
      </c>
      <c r="BV57" s="61">
        <f t="shared" si="110"/>
        <v>8.5798776884608863</v>
      </c>
      <c r="BW57" s="61">
        <f t="shared" si="111"/>
        <v>0.76722300760871887</v>
      </c>
      <c r="BX57" s="61">
        <f t="shared" si="112"/>
        <v>3.6139857388774455</v>
      </c>
      <c r="BY57" s="61">
        <f t="shared" si="113"/>
        <v>4.142053430280626</v>
      </c>
      <c r="BZ57" s="61">
        <f t="shared" si="114"/>
        <v>3.5966143141777462</v>
      </c>
      <c r="CA57" s="61">
        <f t="shared" si="115"/>
        <v>4.3724242828088018</v>
      </c>
      <c r="CB57" s="61">
        <f t="shared" si="116"/>
        <v>10.04223011799013</v>
      </c>
      <c r="CC57" s="61">
        <f t="shared" si="117"/>
        <v>1.4244227769850839</v>
      </c>
      <c r="CD57" s="61">
        <f t="shared" si="118"/>
        <v>4.7090256628076501</v>
      </c>
      <c r="CE57" s="61">
        <f t="shared" si="119"/>
        <v>1.3630487649098486</v>
      </c>
      <c r="CF57" s="61">
        <f t="shared" si="120"/>
        <v>3.7384687318541787</v>
      </c>
      <c r="CG57" s="61">
        <f t="shared" si="121"/>
        <v>1.7244536146332385</v>
      </c>
      <c r="CH57" s="61">
        <f t="shared" si="48"/>
        <v>48.07382813139435</v>
      </c>
      <c r="CI57" s="53">
        <f t="shared" si="49"/>
        <v>49.630855732340784</v>
      </c>
      <c r="CK57" s="61">
        <f t="shared" si="50"/>
        <v>19.884201546808011</v>
      </c>
      <c r="CL57" s="61">
        <f t="shared" si="51"/>
        <v>0.96105521577239639</v>
      </c>
      <c r="CM57" s="61">
        <f t="shared" si="52"/>
        <v>4.8632043923096822</v>
      </c>
      <c r="CN57" s="61">
        <f t="shared" si="53"/>
        <v>4.3507983698577446</v>
      </c>
      <c r="CO57" s="61">
        <f t="shared" si="54"/>
        <v>2.1282855320608252</v>
      </c>
      <c r="CP57" s="61">
        <f t="shared" si="55"/>
        <v>2.5248265773912717</v>
      </c>
      <c r="CQ57" s="61">
        <f t="shared" si="56"/>
        <v>6.9079310486549765</v>
      </c>
      <c r="CR57" s="61">
        <f t="shared" si="57"/>
        <v>1.6433946054223436</v>
      </c>
      <c r="CS57" s="61">
        <f t="shared" si="58"/>
        <v>3.7444564584279361</v>
      </c>
      <c r="CT57" s="61">
        <f t="shared" si="59"/>
        <v>0.58861852845477169</v>
      </c>
      <c r="CU57" s="61">
        <f t="shared" si="60"/>
        <v>2.0917793002307858</v>
      </c>
      <c r="CV57" s="61">
        <f t="shared" si="61"/>
        <v>1.259739001369947</v>
      </c>
      <c r="CW57" s="61">
        <f t="shared" si="62"/>
        <v>50.948290576760691</v>
      </c>
      <c r="CX57" s="61"/>
      <c r="CY57" s="61"/>
      <c r="CZ57" s="61">
        <f t="shared" si="63"/>
        <v>8.8577649899914661</v>
      </c>
      <c r="DA57" s="61">
        <f t="shared" si="64"/>
        <v>0.79207202515861919</v>
      </c>
      <c r="DB57" s="61">
        <f t="shared" si="65"/>
        <v>3.7310364453341722</v>
      </c>
      <c r="DC57" s="61">
        <f t="shared" si="66"/>
        <v>4.2762073299433432</v>
      </c>
      <c r="DD57" s="61">
        <f t="shared" si="67"/>
        <v>3.7131023904305445</v>
      </c>
      <c r="DE57" s="61">
        <f t="shared" si="68"/>
        <v>4.514039493329884</v>
      </c>
      <c r="DF57" s="61">
        <f t="shared" si="69"/>
        <v>10.367480468888546</v>
      </c>
      <c r="DG57" s="61">
        <f t="shared" si="70"/>
        <v>1.470557350939143</v>
      </c>
      <c r="DH57" s="61">
        <f t="shared" si="71"/>
        <v>4.8615428060340378</v>
      </c>
      <c r="DI57" s="61">
        <f t="shared" si="72"/>
        <v>1.4071955414594495</v>
      </c>
      <c r="DJ57" s="61">
        <f t="shared" si="73"/>
        <v>3.8595512257396796</v>
      </c>
      <c r="DK57" s="61">
        <f t="shared" si="74"/>
        <v>1.7803056650919029</v>
      </c>
      <c r="DL57" s="61">
        <f t="shared" si="75"/>
        <v>49.630855732340791</v>
      </c>
      <c r="DM57" s="61">
        <f t="shared" si="76"/>
        <v>49.630855732340784</v>
      </c>
      <c r="DN57" s="61"/>
      <c r="DO57" s="59">
        <f t="shared" si="2"/>
        <v>44348</v>
      </c>
      <c r="DP57" s="61">
        <f t="shared" si="77"/>
        <v>11.026436556816545</v>
      </c>
      <c r="DQ57" s="61">
        <f t="shared" si="21"/>
        <v>0.1689831906137772</v>
      </c>
      <c r="DR57" s="61">
        <f t="shared" si="22"/>
        <v>1.1321679469755099</v>
      </c>
      <c r="DS57" s="61">
        <f t="shared" si="23"/>
        <v>7.4591039914401414E-2</v>
      </c>
      <c r="DT57" s="61">
        <f t="shared" si="24"/>
        <v>-1.5848168583697193</v>
      </c>
      <c r="DU57" s="61">
        <f t="shared" si="25"/>
        <v>-1.9892129159386123</v>
      </c>
      <c r="DV57" s="61">
        <f t="shared" si="26"/>
        <v>-3.4595494202335697</v>
      </c>
      <c r="DW57" s="61">
        <f t="shared" si="27"/>
        <v>0.17283725448320064</v>
      </c>
      <c r="DX57" s="61">
        <f t="shared" si="28"/>
        <v>-1.1170863476061017</v>
      </c>
      <c r="DY57" s="61">
        <f t="shared" si="29"/>
        <v>-0.81857701300467778</v>
      </c>
      <c r="DZ57" s="61">
        <f t="shared" si="30"/>
        <v>-1.7677719255088937</v>
      </c>
      <c r="EA57" s="61">
        <f t="shared" si="31"/>
        <v>-0.52056666372195592</v>
      </c>
      <c r="EB57" s="61">
        <f t="shared" si="32"/>
        <v>1.3174348444198998</v>
      </c>
      <c r="EC57" s="61"/>
      <c r="ED57" s="79">
        <f>+'Infla Interanual PondENGHO'!CI58</f>
        <v>1.3174348444199069E-2</v>
      </c>
      <c r="EE57" s="53">
        <f t="shared" si="78"/>
        <v>1.3174348444199069</v>
      </c>
    </row>
    <row r="58" spans="1:148" x14ac:dyDescent="0.2">
      <c r="A58" s="59">
        <f>+'Indice PondENGHO'!A57</f>
        <v>44378</v>
      </c>
      <c r="B58" s="53">
        <f>+'Indice PondENGHO'!B57</f>
        <v>7</v>
      </c>
      <c r="C58" s="53">
        <f>+'Indice PondENGHO'!C57</f>
        <v>2021</v>
      </c>
      <c r="D58" s="60">
        <f>+'Indice PondENGHO'!BL57</f>
        <v>509.45330810546875</v>
      </c>
      <c r="E58" s="60">
        <f>+'Indice PondENGHO'!BM57</f>
        <v>504.9471435546875</v>
      </c>
      <c r="F58" s="60">
        <f>+'Indice PondENGHO'!BN57</f>
        <v>504.00192260742188</v>
      </c>
      <c r="G58" s="60">
        <f>+'Indice PondENGHO'!BO57</f>
        <v>501.53573608398438</v>
      </c>
      <c r="H58" s="60">
        <f>+'Indice PondENGHO'!BP57</f>
        <v>495.94244384765625</v>
      </c>
      <c r="I58" s="60">
        <f>+'Indice PondENGHO'!CD57</f>
        <v>501.66140747070313</v>
      </c>
      <c r="K58" s="61">
        <f t="shared" si="33"/>
        <v>6.4878823385198494</v>
      </c>
      <c r="L58" s="61">
        <f t="shared" si="34"/>
        <v>8.1260974723436412</v>
      </c>
      <c r="M58" s="61">
        <f t="shared" si="35"/>
        <v>9.2158365810387846</v>
      </c>
      <c r="N58" s="61">
        <f t="shared" si="36"/>
        <v>11.545066050543424</v>
      </c>
      <c r="O58" s="61">
        <f t="shared" si="37"/>
        <v>16.416704234020479</v>
      </c>
      <c r="P58" s="61">
        <f t="shared" si="38"/>
        <v>51.791586676466181</v>
      </c>
      <c r="Q58" s="61">
        <f t="shared" si="39"/>
        <v>51.791751145771656</v>
      </c>
      <c r="S58" s="60">
        <f>+'Indice PondENGHO'!D57</f>
        <v>541.42681884765625</v>
      </c>
      <c r="T58" s="60">
        <f>+'Indice PondENGHO'!P57</f>
        <v>539.0296630859375</v>
      </c>
      <c r="U58" s="60">
        <f>+'Indice PondENGHO'!AB57</f>
        <v>537.37255859375</v>
      </c>
      <c r="V58" s="60">
        <f>+'Indice PondENGHO'!AN57</f>
        <v>535.62969970703125</v>
      </c>
      <c r="W58" s="60">
        <f>+'Indice PondENGHO'!AZ57</f>
        <v>532.5623779296875</v>
      </c>
      <c r="Y58" s="61">
        <f t="shared" si="40"/>
        <v>20.302162601254544</v>
      </c>
      <c r="Z58" s="61">
        <f t="shared" si="41"/>
        <v>16.281044682938713</v>
      </c>
      <c r="AA58" s="61">
        <f t="shared" si="42"/>
        <v>14.860570090905695</v>
      </c>
      <c r="AB58" s="61">
        <f t="shared" si="43"/>
        <v>12.326530473494483</v>
      </c>
      <c r="AC58" s="61">
        <f t="shared" si="44"/>
        <v>9.1369579922616904</v>
      </c>
      <c r="AE58" s="60">
        <f>+'Indice PondENGHO'!D57</f>
        <v>541.42681884765625</v>
      </c>
      <c r="AF58" s="60">
        <f>+'Indice PondENGHO'!E57</f>
        <v>425.971923828125</v>
      </c>
      <c r="AG58" s="60">
        <f>+'Indice PondENGHO'!F57</f>
        <v>502.17214965820313</v>
      </c>
      <c r="AH58" s="60">
        <f>+'Indice PondENGHO'!G57</f>
        <v>441.49053955078125</v>
      </c>
      <c r="AI58" s="60">
        <f>+'Indice PondENGHO'!H57</f>
        <v>501.0389404296875</v>
      </c>
      <c r="AJ58" s="60">
        <f>+'Indice PondENGHO'!I57</f>
        <v>564.45526123046875</v>
      </c>
      <c r="AK58" s="60">
        <f>+'Indice PondENGHO'!J57</f>
        <v>553.01824951171875</v>
      </c>
      <c r="AL58" s="60">
        <f>+'Indice PondENGHO'!K57</f>
        <v>470.60336303710938</v>
      </c>
      <c r="AM58" s="60">
        <f>+'Indice PondENGHO'!L57</f>
        <v>482.16326904296875</v>
      </c>
      <c r="AN58" s="60">
        <f>+'Indice PondENGHO'!M57</f>
        <v>409.5538330078125</v>
      </c>
      <c r="AO58" s="60">
        <f>+'Indice PondENGHO'!N57</f>
        <v>466.58352661132813</v>
      </c>
      <c r="AP58" s="60">
        <f>+'Indice PondENGHO'!O57</f>
        <v>439.9022216796875</v>
      </c>
      <c r="AQ58" s="60">
        <f t="shared" si="0"/>
        <v>509.45330810546875</v>
      </c>
      <c r="AR58" s="60"/>
      <c r="AS58" s="60">
        <f>+'Indice PondENGHO'!AZ57</f>
        <v>532.5623779296875</v>
      </c>
      <c r="AT58" s="60">
        <f>+'Indice PondENGHO'!BA57</f>
        <v>424.50625610351563</v>
      </c>
      <c r="AU58" s="60">
        <f>+'Indice PondENGHO'!BB57</f>
        <v>508.42959594726563</v>
      </c>
      <c r="AV58" s="60">
        <f>+'Indice PondENGHO'!BC57</f>
        <v>428.55105590820313</v>
      </c>
      <c r="AW58" s="60">
        <f>+'Indice PondENGHO'!BD57</f>
        <v>503.75503540039063</v>
      </c>
      <c r="AX58" s="60">
        <f>+'Indice PondENGHO'!BE57</f>
        <v>538.348388671875</v>
      </c>
      <c r="AY58" s="60">
        <f>+'Indice PondENGHO'!BF57</f>
        <v>546.916015625</v>
      </c>
      <c r="AZ58" s="60">
        <f>+'Indice PondENGHO'!BG57</f>
        <v>466.59548950195313</v>
      </c>
      <c r="BA58" s="60">
        <f>+'Indice PondENGHO'!BH57</f>
        <v>483.42953491210938</v>
      </c>
      <c r="BB58" s="60">
        <f>+'Indice PondENGHO'!BI57</f>
        <v>418.78424072265625</v>
      </c>
      <c r="BC58" s="60">
        <f>+'Indice PondENGHO'!BJ57</f>
        <v>461.1739501953125</v>
      </c>
      <c r="BD58" s="60">
        <f>+'Indice PondENGHO'!BK57</f>
        <v>438.09713745117188</v>
      </c>
      <c r="BE58" s="60">
        <f t="shared" si="1"/>
        <v>495.94244384765625</v>
      </c>
      <c r="BG58" s="61">
        <f t="shared" ref="BG58:BR58" si="132">+AE$1*(AE58-AE46)/$AQ46</f>
        <v>20.302162601254544</v>
      </c>
      <c r="BH58" s="61">
        <f t="shared" si="132"/>
        <v>0.96372653724359514</v>
      </c>
      <c r="BI58" s="61">
        <f t="shared" si="132"/>
        <v>4.5609674329517684</v>
      </c>
      <c r="BJ58" s="61">
        <f t="shared" si="132"/>
        <v>4.4011729618765942</v>
      </c>
      <c r="BK58" s="61">
        <f t="shared" si="132"/>
        <v>2.0104432083057509</v>
      </c>
      <c r="BL58" s="61">
        <f t="shared" si="132"/>
        <v>2.5394733722214102</v>
      </c>
      <c r="BM58" s="61">
        <f t="shared" si="132"/>
        <v>6.6874370137437493</v>
      </c>
      <c r="BN58" s="61">
        <f t="shared" si="132"/>
        <v>1.5648881147083713</v>
      </c>
      <c r="BO58" s="61">
        <f t="shared" si="132"/>
        <v>3.586620715671665</v>
      </c>
      <c r="BP58" s="61">
        <f t="shared" si="132"/>
        <v>0.59648361212511558</v>
      </c>
      <c r="BQ58" s="61">
        <f t="shared" si="132"/>
        <v>2.1574582924753112</v>
      </c>
      <c r="BR58" s="61">
        <f t="shared" si="132"/>
        <v>1.245303399844458</v>
      </c>
      <c r="BS58" s="61">
        <f t="shared" si="46"/>
        <v>50.616137262422328</v>
      </c>
      <c r="BT58" s="53">
        <f t="shared" si="47"/>
        <v>52.582402415906657</v>
      </c>
      <c r="BV58" s="61">
        <f t="shared" si="110"/>
        <v>9.1369579922616904</v>
      </c>
      <c r="BW58" s="61">
        <f t="shared" si="111"/>
        <v>0.80280558441224026</v>
      </c>
      <c r="BX58" s="61">
        <f t="shared" si="112"/>
        <v>3.5415811603187271</v>
      </c>
      <c r="BY58" s="61">
        <f t="shared" si="113"/>
        <v>4.4635810743144289</v>
      </c>
      <c r="BZ58" s="61">
        <f t="shared" si="114"/>
        <v>3.5116254531653928</v>
      </c>
      <c r="CA58" s="61">
        <f t="shared" si="115"/>
        <v>4.5477229490786097</v>
      </c>
      <c r="CB58" s="61">
        <f t="shared" si="116"/>
        <v>10.082474081683023</v>
      </c>
      <c r="CC58" s="61">
        <f t="shared" si="117"/>
        <v>1.3814014609858225</v>
      </c>
      <c r="CD58" s="61">
        <f t="shared" si="118"/>
        <v>4.72072335795567</v>
      </c>
      <c r="CE58" s="61">
        <f t="shared" si="119"/>
        <v>1.4829791661810943</v>
      </c>
      <c r="CF58" s="61">
        <f t="shared" si="120"/>
        <v>4.0463193077275958</v>
      </c>
      <c r="CG58" s="61">
        <f t="shared" si="121"/>
        <v>1.7800126725999579</v>
      </c>
      <c r="CH58" s="61">
        <f t="shared" si="48"/>
        <v>49.498184260684255</v>
      </c>
      <c r="CI58" s="53">
        <f t="shared" si="49"/>
        <v>51.175549420444064</v>
      </c>
      <c r="CK58" s="61">
        <f t="shared" si="50"/>
        <v>21.090832717590267</v>
      </c>
      <c r="CL58" s="61">
        <f t="shared" si="51"/>
        <v>1.0011640425562933</v>
      </c>
      <c r="CM58" s="61">
        <f t="shared" si="52"/>
        <v>4.7381455388806035</v>
      </c>
      <c r="CN58" s="61">
        <f t="shared" si="53"/>
        <v>4.5721435949086811</v>
      </c>
      <c r="CO58" s="61">
        <f t="shared" si="54"/>
        <v>2.0885421039811742</v>
      </c>
      <c r="CP58" s="61">
        <f t="shared" si="55"/>
        <v>2.6381232943620971</v>
      </c>
      <c r="CQ58" s="61">
        <f t="shared" si="56"/>
        <v>6.9472212461531182</v>
      </c>
      <c r="CR58" s="61">
        <f t="shared" si="57"/>
        <v>1.6256787071058127</v>
      </c>
      <c r="CS58" s="61">
        <f t="shared" si="58"/>
        <v>3.7259487583357553</v>
      </c>
      <c r="CT58" s="61">
        <f t="shared" si="59"/>
        <v>0.61965497613231735</v>
      </c>
      <c r="CU58" s="61">
        <f t="shared" si="60"/>
        <v>2.2412682252364071</v>
      </c>
      <c r="CV58" s="61">
        <f t="shared" si="61"/>
        <v>1.2936792106641346</v>
      </c>
      <c r="CW58" s="61">
        <f t="shared" si="62"/>
        <v>52.582402415906671</v>
      </c>
      <c r="CX58" s="61"/>
      <c r="CY58" s="61"/>
      <c r="CZ58" s="61">
        <f t="shared" si="63"/>
        <v>9.4465858146014661</v>
      </c>
      <c r="DA58" s="61">
        <f t="shared" si="64"/>
        <v>0.83001058470602451</v>
      </c>
      <c r="DB58" s="61">
        <f t="shared" si="65"/>
        <v>3.6615961656670915</v>
      </c>
      <c r="DC58" s="61">
        <f t="shared" si="66"/>
        <v>4.6148402668211155</v>
      </c>
      <c r="DD58" s="61">
        <f t="shared" si="67"/>
        <v>3.6306253372468773</v>
      </c>
      <c r="DE58" s="61">
        <f t="shared" si="68"/>
        <v>4.7018334916158953</v>
      </c>
      <c r="DF58" s="61">
        <f t="shared" si="69"/>
        <v>10.424142993409736</v>
      </c>
      <c r="DG58" s="61">
        <f t="shared" si="70"/>
        <v>1.4282135757514014</v>
      </c>
      <c r="DH58" s="61">
        <f t="shared" si="71"/>
        <v>4.8806964359133733</v>
      </c>
      <c r="DI58" s="61">
        <f t="shared" si="72"/>
        <v>1.5332334860749577</v>
      </c>
      <c r="DJ58" s="61">
        <f t="shared" si="73"/>
        <v>4.1834385805538652</v>
      </c>
      <c r="DK58" s="61">
        <f t="shared" si="74"/>
        <v>1.8403326880822559</v>
      </c>
      <c r="DL58" s="61">
        <f t="shared" si="75"/>
        <v>51.175549420444057</v>
      </c>
      <c r="DM58" s="61">
        <f t="shared" si="76"/>
        <v>51.175549420444064</v>
      </c>
      <c r="DN58" s="61"/>
      <c r="DO58" s="59">
        <f t="shared" si="2"/>
        <v>44378</v>
      </c>
      <c r="DP58" s="61">
        <f t="shared" si="77"/>
        <v>11.644246902988801</v>
      </c>
      <c r="DQ58" s="61">
        <f t="shared" si="21"/>
        <v>0.17115345785026881</v>
      </c>
      <c r="DR58" s="61">
        <f t="shared" si="22"/>
        <v>1.0765493732135121</v>
      </c>
      <c r="DS58" s="61">
        <f t="shared" si="23"/>
        <v>-4.2696671912434425E-2</v>
      </c>
      <c r="DT58" s="61">
        <f t="shared" si="24"/>
        <v>-1.5420832332657031</v>
      </c>
      <c r="DU58" s="61">
        <f t="shared" si="25"/>
        <v>-2.0637101972537981</v>
      </c>
      <c r="DV58" s="61">
        <f t="shared" si="26"/>
        <v>-3.4769217472566183</v>
      </c>
      <c r="DW58" s="61">
        <f t="shared" si="27"/>
        <v>0.19746513135441135</v>
      </c>
      <c r="DX58" s="61">
        <f t="shared" si="28"/>
        <v>-1.154747677577618</v>
      </c>
      <c r="DY58" s="61">
        <f t="shared" si="29"/>
        <v>-0.91357850994264034</v>
      </c>
      <c r="DZ58" s="61">
        <f t="shared" si="30"/>
        <v>-1.9421703553174581</v>
      </c>
      <c r="EA58" s="61">
        <f t="shared" si="31"/>
        <v>-0.54665347741812131</v>
      </c>
      <c r="EB58" s="61">
        <f t="shared" si="32"/>
        <v>1.4068529954626143</v>
      </c>
      <c r="EC58" s="61"/>
      <c r="ED58" s="79">
        <f>+'Infla Interanual PondENGHO'!CI59</f>
        <v>1.406852995462593E-2</v>
      </c>
      <c r="EE58" s="53">
        <f t="shared" si="78"/>
        <v>1.406852995462593</v>
      </c>
    </row>
    <row r="59" spans="1:148" x14ac:dyDescent="0.2">
      <c r="A59" s="59">
        <f>+'Indice PondENGHO'!A58</f>
        <v>44409</v>
      </c>
      <c r="B59" s="53">
        <f>+'Indice PondENGHO'!B58</f>
        <v>8</v>
      </c>
      <c r="C59" s="53">
        <f>+'Indice PondENGHO'!C58</f>
        <v>2021</v>
      </c>
      <c r="D59" s="60">
        <f>+'Indice PondENGHO'!BL58</f>
        <v>521.13092041015625</v>
      </c>
      <c r="E59" s="60">
        <f>+'Indice PondENGHO'!BM58</f>
        <v>517.06768798828125</v>
      </c>
      <c r="F59" s="60">
        <f>+'Indice PondENGHO'!BN58</f>
        <v>516.45928955078125</v>
      </c>
      <c r="G59" s="60">
        <f>+'Indice PondENGHO'!BO58</f>
        <v>514.56787109375</v>
      </c>
      <c r="H59" s="60">
        <f>+'Indice PondENGHO'!BP58</f>
        <v>509.72171020507813</v>
      </c>
      <c r="I59" s="60">
        <f>+'Indice PondENGHO'!CD58</f>
        <v>514.52630615234375</v>
      </c>
      <c r="K59" s="61">
        <f t="shared" si="33"/>
        <v>6.3923808056419151</v>
      </c>
      <c r="L59" s="61">
        <f t="shared" si="34"/>
        <v>8.028705296445132</v>
      </c>
      <c r="M59" s="61">
        <f t="shared" si="35"/>
        <v>9.1235453995852396</v>
      </c>
      <c r="N59" s="61">
        <f t="shared" si="36"/>
        <v>11.473689822705007</v>
      </c>
      <c r="O59" s="61">
        <f t="shared" si="37"/>
        <v>16.402383689887788</v>
      </c>
      <c r="P59" s="61">
        <f t="shared" si="38"/>
        <v>51.420705014265081</v>
      </c>
      <c r="Q59" s="61">
        <f t="shared" si="39"/>
        <v>51.420805113317748</v>
      </c>
      <c r="S59" s="60">
        <f>+'Indice PondENGHO'!D58</f>
        <v>549.5780029296875</v>
      </c>
      <c r="T59" s="60">
        <f>+'Indice PondENGHO'!P58</f>
        <v>547.2303466796875</v>
      </c>
      <c r="U59" s="60">
        <f>+'Indice PondENGHO'!AB58</f>
        <v>545.68267822265625</v>
      </c>
      <c r="V59" s="60">
        <f>+'Indice PondENGHO'!AN58</f>
        <v>544.19378662109375</v>
      </c>
      <c r="W59" s="60">
        <f>+'Indice PondENGHO'!AZ58</f>
        <v>541.4375</v>
      </c>
      <c r="Y59" s="61">
        <f t="shared" si="40"/>
        <v>19.420321068711718</v>
      </c>
      <c r="Z59" s="61">
        <f t="shared" si="41"/>
        <v>15.54555554338685</v>
      </c>
      <c r="AA59" s="61">
        <f t="shared" si="42"/>
        <v>14.175680668893387</v>
      </c>
      <c r="AB59" s="61">
        <f t="shared" si="43"/>
        <v>11.763788346237346</v>
      </c>
      <c r="AC59" s="61">
        <f t="shared" si="44"/>
        <v>8.7200929489767738</v>
      </c>
      <c r="AE59" s="60">
        <f>+'Indice PondENGHO'!D58</f>
        <v>549.5780029296875</v>
      </c>
      <c r="AF59" s="60">
        <f>+'Indice PondENGHO'!E58</f>
        <v>439.04501342773438</v>
      </c>
      <c r="AG59" s="60">
        <f>+'Indice PondENGHO'!F58</f>
        <v>518.56494140625</v>
      </c>
      <c r="AH59" s="60">
        <f>+'Indice PondENGHO'!G58</f>
        <v>445.94015502929688</v>
      </c>
      <c r="AI59" s="60">
        <f>+'Indice PondENGHO'!H58</f>
        <v>517.87811279296875</v>
      </c>
      <c r="AJ59" s="60">
        <f>+'Indice PondENGHO'!I58</f>
        <v>587.1827392578125</v>
      </c>
      <c r="AK59" s="60">
        <f>+'Indice PondENGHO'!J58</f>
        <v>566.61968994140625</v>
      </c>
      <c r="AL59" s="60">
        <f>+'Indice PondENGHO'!K58</f>
        <v>477.20468139648438</v>
      </c>
      <c r="AM59" s="60">
        <f>+'Indice PondENGHO'!L58</f>
        <v>499.98046875</v>
      </c>
      <c r="AN59" s="60">
        <f>+'Indice PondENGHO'!M58</f>
        <v>427.04071044921875</v>
      </c>
      <c r="AO59" s="60">
        <f>+'Indice PondENGHO'!N58</f>
        <v>480.65643310546875</v>
      </c>
      <c r="AP59" s="60">
        <f>+'Indice PondENGHO'!O58</f>
        <v>454.38681030273438</v>
      </c>
      <c r="AQ59" s="60">
        <f t="shared" si="0"/>
        <v>521.13092041015625</v>
      </c>
      <c r="AR59" s="60"/>
      <c r="AS59" s="60">
        <f>+'Indice PondENGHO'!AZ58</f>
        <v>541.4375</v>
      </c>
      <c r="AT59" s="60">
        <f>+'Indice PondENGHO'!BA58</f>
        <v>437.09295654296875</v>
      </c>
      <c r="AU59" s="60">
        <f>+'Indice PondENGHO'!BB58</f>
        <v>525.2025146484375</v>
      </c>
      <c r="AV59" s="60">
        <f>+'Indice PondENGHO'!BC58</f>
        <v>434.92718505859375</v>
      </c>
      <c r="AW59" s="60">
        <f>+'Indice PondENGHO'!BD58</f>
        <v>520.08465576171875</v>
      </c>
      <c r="AX59" s="60">
        <f>+'Indice PondENGHO'!BE58</f>
        <v>561.78875732421875</v>
      </c>
      <c r="AY59" s="60">
        <f>+'Indice PondENGHO'!BF58</f>
        <v>560.74066162109375</v>
      </c>
      <c r="AZ59" s="60">
        <f>+'Indice PondENGHO'!BG58</f>
        <v>473.16201782226563</v>
      </c>
      <c r="BA59" s="60">
        <f>+'Indice PondENGHO'!BH58</f>
        <v>501.23992919921875</v>
      </c>
      <c r="BB59" s="60">
        <f>+'Indice PondENGHO'!BI58</f>
        <v>437.6368408203125</v>
      </c>
      <c r="BC59" s="60">
        <f>+'Indice PondENGHO'!BJ58</f>
        <v>474.23397827148438</v>
      </c>
      <c r="BD59" s="60">
        <f>+'Indice PondENGHO'!BK58</f>
        <v>452.52371215820313</v>
      </c>
      <c r="BE59" s="60">
        <f t="shared" si="1"/>
        <v>509.72171020507813</v>
      </c>
      <c r="BG59" s="61">
        <f t="shared" ref="BG59:BR59" si="133">+AE$1*(AE59-AE47)/$AQ47</f>
        <v>19.420321068711718</v>
      </c>
      <c r="BH59" s="61">
        <f t="shared" si="133"/>
        <v>0.98187437937347832</v>
      </c>
      <c r="BI59" s="61">
        <f t="shared" si="133"/>
        <v>4.6757464576774153</v>
      </c>
      <c r="BJ59" s="61">
        <f t="shared" si="133"/>
        <v>4.146275517481544</v>
      </c>
      <c r="BK59" s="61">
        <f t="shared" si="133"/>
        <v>2.0194318630283097</v>
      </c>
      <c r="BL59" s="61">
        <f t="shared" si="133"/>
        <v>2.6376825660473244</v>
      </c>
      <c r="BM59" s="61">
        <f t="shared" si="133"/>
        <v>6.6175972276444703</v>
      </c>
      <c r="BN59" s="61">
        <f t="shared" si="133"/>
        <v>1.5100261482363522</v>
      </c>
      <c r="BO59" s="61">
        <f t="shared" si="133"/>
        <v>3.6596549901528008</v>
      </c>
      <c r="BP59" s="61">
        <f t="shared" si="133"/>
        <v>0.65075021497257701</v>
      </c>
      <c r="BQ59" s="61">
        <f t="shared" si="133"/>
        <v>2.2048534799706743</v>
      </c>
      <c r="BR59" s="61">
        <f t="shared" si="133"/>
        <v>1.2595412520600469</v>
      </c>
      <c r="BS59" s="61">
        <f t="shared" si="46"/>
        <v>49.783755165356702</v>
      </c>
      <c r="BT59" s="53">
        <f t="shared" si="47"/>
        <v>51.809908349989556</v>
      </c>
      <c r="BV59" s="61">
        <f t="shared" si="110"/>
        <v>8.7200929489767738</v>
      </c>
      <c r="BW59" s="61">
        <f t="shared" si="111"/>
        <v>0.81409929087992272</v>
      </c>
      <c r="BX59" s="61">
        <f t="shared" si="112"/>
        <v>3.6194983025435592</v>
      </c>
      <c r="BY59" s="61">
        <f t="shared" si="113"/>
        <v>4.290121647541203</v>
      </c>
      <c r="BZ59" s="61">
        <f t="shared" si="114"/>
        <v>3.5078900338961101</v>
      </c>
      <c r="CA59" s="61">
        <f t="shared" si="115"/>
        <v>4.7832702940977461</v>
      </c>
      <c r="CB59" s="61">
        <f t="shared" si="116"/>
        <v>10.004161306355302</v>
      </c>
      <c r="CC59" s="61">
        <f t="shared" si="117"/>
        <v>1.3345386487137909</v>
      </c>
      <c r="CD59" s="61">
        <f t="shared" si="118"/>
        <v>4.7787432102561551</v>
      </c>
      <c r="CE59" s="61">
        <f t="shared" si="119"/>
        <v>1.6149159293619904</v>
      </c>
      <c r="CF59" s="61">
        <f t="shared" si="120"/>
        <v>4.118712426953949</v>
      </c>
      <c r="CG59" s="61">
        <f t="shared" si="121"/>
        <v>1.7694212697184275</v>
      </c>
      <c r="CH59" s="61">
        <f t="shared" si="48"/>
        <v>49.355465309294928</v>
      </c>
      <c r="CI59" s="53">
        <f t="shared" si="49"/>
        <v>51.136138756086936</v>
      </c>
      <c r="CK59" s="61">
        <f t="shared" si="50"/>
        <v>20.210710328205433</v>
      </c>
      <c r="CL59" s="61">
        <f t="shared" si="51"/>
        <v>1.0218357662569928</v>
      </c>
      <c r="CM59" s="61">
        <f t="shared" si="52"/>
        <v>4.8660450509492916</v>
      </c>
      <c r="CN59" s="61">
        <f t="shared" si="53"/>
        <v>4.3150251290005341</v>
      </c>
      <c r="CO59" s="61">
        <f t="shared" si="54"/>
        <v>2.1016208880794207</v>
      </c>
      <c r="CP59" s="61">
        <f t="shared" si="55"/>
        <v>2.7450338277891535</v>
      </c>
      <c r="CQ59" s="61">
        <f t="shared" si="56"/>
        <v>6.8869273666200019</v>
      </c>
      <c r="CR59" s="61">
        <f t="shared" si="57"/>
        <v>1.5714828278091504</v>
      </c>
      <c r="CS59" s="61">
        <f t="shared" si="58"/>
        <v>3.8085995924297209</v>
      </c>
      <c r="CT59" s="61">
        <f t="shared" si="59"/>
        <v>0.67723515199847506</v>
      </c>
      <c r="CU59" s="61">
        <f t="shared" si="60"/>
        <v>2.2945889948038367</v>
      </c>
      <c r="CV59" s="61">
        <f t="shared" si="61"/>
        <v>1.3108034260475527</v>
      </c>
      <c r="CW59" s="61">
        <f t="shared" si="62"/>
        <v>51.809908349989556</v>
      </c>
      <c r="CX59" s="61"/>
      <c r="CY59" s="61"/>
      <c r="CZ59" s="61">
        <f t="shared" si="63"/>
        <v>9.0347012273203049</v>
      </c>
      <c r="DA59" s="61">
        <f t="shared" si="64"/>
        <v>0.84347080994549362</v>
      </c>
      <c r="DB59" s="61">
        <f t="shared" si="65"/>
        <v>3.7500845401093161</v>
      </c>
      <c r="DC59" s="61">
        <f t="shared" si="66"/>
        <v>4.4449030005972645</v>
      </c>
      <c r="DD59" s="61">
        <f t="shared" si="67"/>
        <v>3.6344496073593704</v>
      </c>
      <c r="DE59" s="61">
        <f t="shared" si="68"/>
        <v>4.955843733496053</v>
      </c>
      <c r="DF59" s="61">
        <f t="shared" si="69"/>
        <v>10.365096904551274</v>
      </c>
      <c r="DG59" s="61">
        <f t="shared" si="70"/>
        <v>1.3826868633155647</v>
      </c>
      <c r="DH59" s="61">
        <f t="shared" si="71"/>
        <v>4.9511533190498858</v>
      </c>
      <c r="DI59" s="61">
        <f t="shared" si="72"/>
        <v>1.6731797487018674</v>
      </c>
      <c r="DJ59" s="61">
        <f t="shared" si="73"/>
        <v>4.2673095844863278</v>
      </c>
      <c r="DK59" s="61">
        <f t="shared" si="74"/>
        <v>1.8332594171542136</v>
      </c>
      <c r="DL59" s="61">
        <f t="shared" si="75"/>
        <v>51.136138756086943</v>
      </c>
      <c r="DM59" s="61">
        <f t="shared" si="76"/>
        <v>51.136138756086936</v>
      </c>
      <c r="DN59" s="61"/>
      <c r="DO59" s="59">
        <f t="shared" si="2"/>
        <v>44409</v>
      </c>
      <c r="DP59" s="61">
        <f t="shared" si="77"/>
        <v>11.176009100885128</v>
      </c>
      <c r="DQ59" s="61">
        <f t="shared" si="21"/>
        <v>0.17836495631149918</v>
      </c>
      <c r="DR59" s="61">
        <f t="shared" si="22"/>
        <v>1.1159605108399755</v>
      </c>
      <c r="DS59" s="61">
        <f t="shared" si="23"/>
        <v>-0.12987787159673037</v>
      </c>
      <c r="DT59" s="61">
        <f t="shared" si="24"/>
        <v>-1.5328287192799497</v>
      </c>
      <c r="DU59" s="61">
        <f t="shared" si="25"/>
        <v>-2.2108099057068995</v>
      </c>
      <c r="DV59" s="61">
        <f t="shared" si="26"/>
        <v>-3.4781695379312723</v>
      </c>
      <c r="DW59" s="61">
        <f t="shared" si="27"/>
        <v>0.18879596449358571</v>
      </c>
      <c r="DX59" s="61">
        <f t="shared" si="28"/>
        <v>-1.1425537266201649</v>
      </c>
      <c r="DY59" s="61">
        <f t="shared" si="29"/>
        <v>-0.9959445967033923</v>
      </c>
      <c r="DZ59" s="61">
        <f t="shared" si="30"/>
        <v>-1.9727205896824911</v>
      </c>
      <c r="EA59" s="61">
        <f t="shared" si="31"/>
        <v>-0.52245599110666086</v>
      </c>
      <c r="EB59" s="61">
        <f t="shared" si="32"/>
        <v>0.67376959390261248</v>
      </c>
      <c r="EC59" s="61"/>
      <c r="ED59" s="79">
        <f>+'Infla Interanual PondENGHO'!CI60</f>
        <v>6.7376959390261781E-3</v>
      </c>
      <c r="EE59" s="53">
        <f t="shared" si="78"/>
        <v>0.67376959390261781</v>
      </c>
    </row>
    <row r="60" spans="1:148" x14ac:dyDescent="0.2">
      <c r="A60" s="59">
        <f>+'Indice PondENGHO'!A59</f>
        <v>44440</v>
      </c>
      <c r="B60" s="53">
        <f>+'Indice PondENGHO'!B59</f>
        <v>9</v>
      </c>
      <c r="C60" s="53">
        <f>+'Indice PondENGHO'!C59</f>
        <v>2021</v>
      </c>
      <c r="D60" s="60">
        <f>+'Indice PondENGHO'!BL59</f>
        <v>536.51239013671875</v>
      </c>
      <c r="E60" s="60">
        <f>+'Indice PondENGHO'!BM59</f>
        <v>532.8470458984375</v>
      </c>
      <c r="F60" s="60">
        <f>+'Indice PondENGHO'!BN59</f>
        <v>532.56475830078125</v>
      </c>
      <c r="G60" s="60">
        <f>+'Indice PondENGHO'!BO59</f>
        <v>531.04400634765625</v>
      </c>
      <c r="H60" s="60">
        <f>+'Indice PondENGHO'!BP59</f>
        <v>526.75537109375</v>
      </c>
      <c r="I60" s="60">
        <f>+'Indice PondENGHO'!CD59</f>
        <v>530.87518310546875</v>
      </c>
      <c r="K60" s="61">
        <f t="shared" si="33"/>
        <v>6.4712202551242646</v>
      </c>
      <c r="L60" s="61">
        <f t="shared" si="34"/>
        <v>8.1561082463843828</v>
      </c>
      <c r="M60" s="61">
        <f t="shared" si="35"/>
        <v>9.2882301389984345</v>
      </c>
      <c r="N60" s="61">
        <f t="shared" si="36"/>
        <v>11.708757985339014</v>
      </c>
      <c r="O60" s="61">
        <f t="shared" si="37"/>
        <v>16.823614092293887</v>
      </c>
      <c r="P60" s="61">
        <f t="shared" si="38"/>
        <v>52.447930718139979</v>
      </c>
      <c r="Q60" s="61">
        <f t="shared" si="39"/>
        <v>52.447988418111777</v>
      </c>
      <c r="S60" s="60">
        <f>+'Indice PondENGHO'!D59</f>
        <v>563.47747802734375</v>
      </c>
      <c r="T60" s="60">
        <f>+'Indice PondENGHO'!P59</f>
        <v>561.33282470703125</v>
      </c>
      <c r="U60" s="60">
        <f>+'Indice PondENGHO'!AB59</f>
        <v>559.91973876953125</v>
      </c>
      <c r="V60" s="60">
        <f>+'Indice PondENGHO'!AN59</f>
        <v>558.53948974609375</v>
      </c>
      <c r="W60" s="60">
        <f>+'Indice PondENGHO'!AZ59</f>
        <v>556.05096435546875</v>
      </c>
      <c r="Y60" s="61">
        <f t="shared" si="40"/>
        <v>19.33935083086287</v>
      </c>
      <c r="Z60" s="61">
        <f t="shared" si="41"/>
        <v>15.521302027661756</v>
      </c>
      <c r="AA60" s="61">
        <f t="shared" si="42"/>
        <v>14.177045700407769</v>
      </c>
      <c r="AB60" s="61">
        <f t="shared" si="43"/>
        <v>11.781236339669238</v>
      </c>
      <c r="AC60" s="61">
        <f t="shared" si="44"/>
        <v>8.7604066981024538</v>
      </c>
      <c r="AE60" s="60">
        <f>+'Indice PondENGHO'!D59</f>
        <v>563.47747802734375</v>
      </c>
      <c r="AF60" s="60">
        <f>+'Indice PondENGHO'!E59</f>
        <v>459.84408569335938</v>
      </c>
      <c r="AG60" s="60">
        <f>+'Indice PondENGHO'!F59</f>
        <v>534.183837890625</v>
      </c>
      <c r="AH60" s="60">
        <f>+'Indice PondENGHO'!G59</f>
        <v>455.03472900390625</v>
      </c>
      <c r="AI60" s="60">
        <f>+'Indice PondENGHO'!H59</f>
        <v>535.03460693359375</v>
      </c>
      <c r="AJ60" s="60">
        <f>+'Indice PondENGHO'!I59</f>
        <v>611.52923583984375</v>
      </c>
      <c r="AK60" s="60">
        <f>+'Indice PondENGHO'!J59</f>
        <v>582.44451904296875</v>
      </c>
      <c r="AL60" s="60">
        <f>+'Indice PondENGHO'!K59</f>
        <v>492.768798828125</v>
      </c>
      <c r="AM60" s="60">
        <f>+'Indice PondENGHO'!L59</f>
        <v>518.6734619140625</v>
      </c>
      <c r="AN60" s="60">
        <f>+'Indice PondENGHO'!M59</f>
        <v>446.21536254882813</v>
      </c>
      <c r="AO60" s="60">
        <f>+'Indice PondENGHO'!N59</f>
        <v>500.04373168945313</v>
      </c>
      <c r="AP60" s="60">
        <f>+'Indice PondENGHO'!O59</f>
        <v>464.99908447265625</v>
      </c>
      <c r="AQ60" s="60">
        <f t="shared" si="0"/>
        <v>536.51239013671875</v>
      </c>
      <c r="AR60" s="60"/>
      <c r="AS60" s="60">
        <f>+'Indice PondENGHO'!AZ59</f>
        <v>556.05096435546875</v>
      </c>
      <c r="AT60" s="60">
        <f>+'Indice PondENGHO'!BA59</f>
        <v>458.09884643554688</v>
      </c>
      <c r="AU60" s="60">
        <f>+'Indice PondENGHO'!BB59</f>
        <v>541.0223388671875</v>
      </c>
      <c r="AV60" s="60">
        <f>+'Indice PondENGHO'!BC59</f>
        <v>443.20697021484375</v>
      </c>
      <c r="AW60" s="60">
        <f>+'Indice PondENGHO'!BD59</f>
        <v>538.6160888671875</v>
      </c>
      <c r="AX60" s="60">
        <f>+'Indice PondENGHO'!BE59</f>
        <v>586.77911376953125</v>
      </c>
      <c r="AY60" s="60">
        <f>+'Indice PondENGHO'!BF59</f>
        <v>578.0953369140625</v>
      </c>
      <c r="AZ60" s="60">
        <f>+'Indice PondENGHO'!BG59</f>
        <v>488.82659912109375</v>
      </c>
      <c r="BA60" s="60">
        <f>+'Indice PondENGHO'!BH59</f>
        <v>520.585205078125</v>
      </c>
      <c r="BB60" s="60">
        <f>+'Indice PondENGHO'!BI59</f>
        <v>458.14193725585938</v>
      </c>
      <c r="BC60" s="60">
        <f>+'Indice PondENGHO'!BJ59</f>
        <v>494.54150390625</v>
      </c>
      <c r="BD60" s="60">
        <f>+'Indice PondENGHO'!BK59</f>
        <v>461.97943115234375</v>
      </c>
      <c r="BE60" s="60">
        <f t="shared" si="1"/>
        <v>526.75537109375</v>
      </c>
      <c r="BG60" s="61">
        <f t="shared" ref="BG60:BR60" si="134">+AE$1*(AE60-AE48)/$AQ48</f>
        <v>19.33935083086287</v>
      </c>
      <c r="BH60" s="61">
        <f t="shared" si="134"/>
        <v>1.0307817700721322</v>
      </c>
      <c r="BI60" s="61">
        <f t="shared" si="134"/>
        <v>4.7202420544937613</v>
      </c>
      <c r="BJ60" s="61">
        <f t="shared" si="134"/>
        <v>4.1974579091715762</v>
      </c>
      <c r="BK60" s="61">
        <f t="shared" si="134"/>
        <v>2.0637789281523546</v>
      </c>
      <c r="BL60" s="61">
        <f t="shared" si="134"/>
        <v>2.7010646698807492</v>
      </c>
      <c r="BM60" s="61">
        <f t="shared" si="134"/>
        <v>6.5673635549315481</v>
      </c>
      <c r="BN60" s="61">
        <f t="shared" si="134"/>
        <v>1.6642078754519585</v>
      </c>
      <c r="BO60" s="61">
        <f t="shared" si="134"/>
        <v>3.8321267427554573</v>
      </c>
      <c r="BP60" s="61">
        <f t="shared" si="134"/>
        <v>0.70236312396201162</v>
      </c>
      <c r="BQ60" s="61">
        <f t="shared" si="134"/>
        <v>2.325208673103079</v>
      </c>
      <c r="BR60" s="61">
        <f t="shared" si="134"/>
        <v>1.2820890587326312</v>
      </c>
      <c r="BS60" s="61">
        <f t="shared" si="46"/>
        <v>50.426035191570115</v>
      </c>
      <c r="BT60" s="53">
        <f t="shared" si="47"/>
        <v>52.41944230612674</v>
      </c>
      <c r="BV60" s="61">
        <f t="shared" si="110"/>
        <v>8.7604066981024538</v>
      </c>
      <c r="BW60" s="61">
        <f t="shared" si="111"/>
        <v>0.85763132586718671</v>
      </c>
      <c r="BX60" s="61">
        <f t="shared" si="112"/>
        <v>3.6567416655279672</v>
      </c>
      <c r="BY60" s="61">
        <f t="shared" si="113"/>
        <v>4.3269969397856345</v>
      </c>
      <c r="BZ60" s="61">
        <f t="shared" si="114"/>
        <v>3.6163904291268425</v>
      </c>
      <c r="CA60" s="61">
        <f t="shared" si="115"/>
        <v>4.9709444741381104</v>
      </c>
      <c r="CB60" s="61">
        <f t="shared" si="116"/>
        <v>9.9834934865959593</v>
      </c>
      <c r="CC60" s="61">
        <f t="shared" si="117"/>
        <v>1.5049488615982836</v>
      </c>
      <c r="CD60" s="61">
        <f t="shared" si="118"/>
        <v>5.0480367325658255</v>
      </c>
      <c r="CE60" s="61">
        <f t="shared" si="119"/>
        <v>1.7527583444221457</v>
      </c>
      <c r="CF60" s="61">
        <f t="shared" si="120"/>
        <v>4.3790060123633605</v>
      </c>
      <c r="CG60" s="61">
        <f t="shared" si="121"/>
        <v>1.7663959413878851</v>
      </c>
      <c r="CH60" s="61">
        <f t="shared" si="48"/>
        <v>50.623750911481665</v>
      </c>
      <c r="CI60" s="53">
        <f t="shared" si="49"/>
        <v>52.473339479124739</v>
      </c>
      <c r="CK60" s="61">
        <f t="shared" si="50"/>
        <v>20.103860659777464</v>
      </c>
      <c r="CL60" s="61">
        <f t="shared" si="51"/>
        <v>1.0715299214231342</v>
      </c>
      <c r="CM60" s="61">
        <f t="shared" si="52"/>
        <v>4.9068393956908389</v>
      </c>
      <c r="CN60" s="61">
        <f t="shared" si="53"/>
        <v>4.3633889094456837</v>
      </c>
      <c r="CO60" s="61">
        <f t="shared" si="54"/>
        <v>2.1453628080394389</v>
      </c>
      <c r="CP60" s="61">
        <f t="shared" si="55"/>
        <v>2.8078412885334476</v>
      </c>
      <c r="CQ60" s="61">
        <f t="shared" si="56"/>
        <v>6.8269800245696173</v>
      </c>
      <c r="CR60" s="61">
        <f t="shared" si="57"/>
        <v>1.7299961890963691</v>
      </c>
      <c r="CS60" s="61">
        <f t="shared" si="58"/>
        <v>3.9836157242680961</v>
      </c>
      <c r="CT60" s="61">
        <f t="shared" si="59"/>
        <v>0.73012845675070059</v>
      </c>
      <c r="CU60" s="61">
        <f t="shared" si="60"/>
        <v>2.4171272126865224</v>
      </c>
      <c r="CV60" s="61">
        <f t="shared" si="61"/>
        <v>1.3327717158454411</v>
      </c>
      <c r="CW60" s="61">
        <f t="shared" si="62"/>
        <v>52.419442306126747</v>
      </c>
      <c r="CX60" s="61"/>
      <c r="CY60" s="61"/>
      <c r="CZ60" s="61">
        <f t="shared" si="63"/>
        <v>9.0804767795360917</v>
      </c>
      <c r="DA60" s="61">
        <f t="shared" si="64"/>
        <v>0.88896573050958838</v>
      </c>
      <c r="DB60" s="61">
        <f t="shared" si="65"/>
        <v>3.7903443215463035</v>
      </c>
      <c r="DC60" s="61">
        <f t="shared" si="66"/>
        <v>4.4850880319697763</v>
      </c>
      <c r="DD60" s="61">
        <f t="shared" si="67"/>
        <v>3.7485188130062319</v>
      </c>
      <c r="DE60" s="61">
        <f t="shared" si="68"/>
        <v>5.1525628233163632</v>
      </c>
      <c r="DF60" s="61">
        <f t="shared" si="69"/>
        <v>10.348250247710611</v>
      </c>
      <c r="DG60" s="61">
        <f t="shared" si="70"/>
        <v>1.5599336495521989</v>
      </c>
      <c r="DH60" s="61">
        <f t="shared" si="71"/>
        <v>5.2324717232863263</v>
      </c>
      <c r="DI60" s="61">
        <f t="shared" si="72"/>
        <v>1.8167970957456661</v>
      </c>
      <c r="DJ60" s="61">
        <f t="shared" si="73"/>
        <v>4.5389973072057703</v>
      </c>
      <c r="DK60" s="61">
        <f t="shared" si="74"/>
        <v>1.8309329557398022</v>
      </c>
      <c r="DL60" s="61">
        <f t="shared" si="75"/>
        <v>52.473339479124725</v>
      </c>
      <c r="DM60" s="61">
        <f t="shared" si="76"/>
        <v>52.473339479124739</v>
      </c>
      <c r="DN60" s="61"/>
      <c r="DO60" s="59">
        <f t="shared" si="2"/>
        <v>44440</v>
      </c>
      <c r="DP60" s="61">
        <f t="shared" si="77"/>
        <v>11.023383880241372</v>
      </c>
      <c r="DQ60" s="61">
        <f t="shared" si="21"/>
        <v>0.18256419091354581</v>
      </c>
      <c r="DR60" s="61">
        <f t="shared" si="22"/>
        <v>1.1164950741445354</v>
      </c>
      <c r="DS60" s="61">
        <f t="shared" si="23"/>
        <v>-0.12169912252409265</v>
      </c>
      <c r="DT60" s="61">
        <f t="shared" si="24"/>
        <v>-1.603156004966793</v>
      </c>
      <c r="DU60" s="61">
        <f t="shared" si="25"/>
        <v>-2.3447215347829156</v>
      </c>
      <c r="DV60" s="61">
        <f t="shared" si="26"/>
        <v>-3.521270223140994</v>
      </c>
      <c r="DW60" s="61">
        <f t="shared" si="27"/>
        <v>0.17006253954417017</v>
      </c>
      <c r="DX60" s="61">
        <f t="shared" si="28"/>
        <v>-1.2488559990182302</v>
      </c>
      <c r="DY60" s="61">
        <f t="shared" si="29"/>
        <v>-1.0866686389949654</v>
      </c>
      <c r="DZ60" s="61">
        <f t="shared" si="30"/>
        <v>-2.1218700945192479</v>
      </c>
      <c r="EA60" s="61">
        <f t="shared" si="31"/>
        <v>-0.49816123989436112</v>
      </c>
      <c r="EB60" s="61">
        <f t="shared" si="32"/>
        <v>-5.3897172997977805E-2</v>
      </c>
      <c r="EC60" s="61"/>
      <c r="ED60" s="79">
        <f>+'Infla Interanual PondENGHO'!CI61</f>
        <v>-5.3897172997996456E-4</v>
      </c>
      <c r="EE60" s="53">
        <f t="shared" si="78"/>
        <v>-5.3897172997996456E-2</v>
      </c>
    </row>
    <row r="61" spans="1:148" x14ac:dyDescent="0.2">
      <c r="A61" s="59">
        <f>+'Indice PondENGHO'!A60</f>
        <v>44470</v>
      </c>
      <c r="B61" s="53">
        <f>+'Indice PondENGHO'!B60</f>
        <v>10</v>
      </c>
      <c r="C61" s="53">
        <f>+'Indice PondENGHO'!C60</f>
        <v>2021</v>
      </c>
      <c r="D61" s="60">
        <f>+'Indice PondENGHO'!BL60</f>
        <v>555.019287109375</v>
      </c>
      <c r="E61" s="60">
        <f>+'Indice PondENGHO'!BM60</f>
        <v>551.2117919921875</v>
      </c>
      <c r="F61" s="60">
        <f>+'Indice PondENGHO'!BN60</f>
        <v>551.081787109375</v>
      </c>
      <c r="G61" s="60">
        <f>+'Indice PondENGHO'!BO60</f>
        <v>549.73193359375</v>
      </c>
      <c r="H61" s="60">
        <f>+'Indice PondENGHO'!BP60</f>
        <v>545.55859375</v>
      </c>
      <c r="I61" s="60">
        <f>+'Indice PondENGHO'!CD60</f>
        <v>549.49786376953125</v>
      </c>
      <c r="K61" s="61">
        <f t="shared" si="33"/>
        <v>6.3882179421688949</v>
      </c>
      <c r="L61" s="61">
        <f t="shared" si="34"/>
        <v>8.0705767870305198</v>
      </c>
      <c r="M61" s="61">
        <f t="shared" si="35"/>
        <v>9.2075853457841887</v>
      </c>
      <c r="N61" s="61">
        <f t="shared" si="36"/>
        <v>11.636179369271114</v>
      </c>
      <c r="O61" s="61">
        <f t="shared" si="37"/>
        <v>16.786072576415791</v>
      </c>
      <c r="P61" s="61">
        <f t="shared" si="38"/>
        <v>52.088632020670509</v>
      </c>
      <c r="Q61" s="61">
        <f t="shared" si="39"/>
        <v>52.088653270616916</v>
      </c>
      <c r="S61" s="60">
        <f>+'Indice PondENGHO'!D60</f>
        <v>582.94024658203125</v>
      </c>
      <c r="T61" s="60">
        <f>+'Indice PondENGHO'!P60</f>
        <v>580.54718017578125</v>
      </c>
      <c r="U61" s="60">
        <f>+'Indice PondENGHO'!AB60</f>
        <v>579.0074462890625</v>
      </c>
      <c r="V61" s="60">
        <f>+'Indice PondENGHO'!AN60</f>
        <v>577.47662353515625</v>
      </c>
      <c r="W61" s="60">
        <f>+'Indice PondENGHO'!AZ60</f>
        <v>574.79290771484375</v>
      </c>
      <c r="Y61" s="61">
        <f t="shared" si="40"/>
        <v>18.739683828419238</v>
      </c>
      <c r="Z61" s="61">
        <f t="shared" si="41"/>
        <v>15.059934393184369</v>
      </c>
      <c r="AA61" s="61">
        <f t="shared" si="42"/>
        <v>13.769118559571091</v>
      </c>
      <c r="AB61" s="61">
        <f t="shared" si="43"/>
        <v>11.45149592135089</v>
      </c>
      <c r="AC61" s="61">
        <f t="shared" si="44"/>
        <v>8.5285400428476859</v>
      </c>
      <c r="AE61" s="60">
        <f>+'Indice PondENGHO'!D60</f>
        <v>582.94024658203125</v>
      </c>
      <c r="AF61" s="60">
        <f>+'Indice PondENGHO'!E60</f>
        <v>472.01980590820313</v>
      </c>
      <c r="AG61" s="60">
        <f>+'Indice PondENGHO'!F60</f>
        <v>556.91497802734375</v>
      </c>
      <c r="AH61" s="60">
        <f>+'Indice PondENGHO'!G60</f>
        <v>465.93460083007813</v>
      </c>
      <c r="AI61" s="60">
        <f>+'Indice PondENGHO'!H60</f>
        <v>549.561279296875</v>
      </c>
      <c r="AJ61" s="60">
        <f>+'Indice PondENGHO'!I60</f>
        <v>638.50848388671875</v>
      </c>
      <c r="AK61" s="60">
        <f>+'Indice PondENGHO'!J60</f>
        <v>600.513916015625</v>
      </c>
      <c r="AL61" s="60">
        <f>+'Indice PondENGHO'!K60</f>
        <v>502.68975830078125</v>
      </c>
      <c r="AM61" s="60">
        <f>+'Indice PondENGHO'!L60</f>
        <v>539.1318359375</v>
      </c>
      <c r="AN61" s="60">
        <f>+'Indice PondENGHO'!M60</f>
        <v>461.044677734375</v>
      </c>
      <c r="AO61" s="60">
        <f>+'Indice PondENGHO'!N60</f>
        <v>520.62066650390625</v>
      </c>
      <c r="AP61" s="60">
        <f>+'Indice PondENGHO'!O60</f>
        <v>479.94509887695313</v>
      </c>
      <c r="AQ61" s="60">
        <f t="shared" si="0"/>
        <v>555.019287109375</v>
      </c>
      <c r="AR61" s="60"/>
      <c r="AS61" s="60">
        <f>+'Indice PondENGHO'!AZ60</f>
        <v>574.79290771484375</v>
      </c>
      <c r="AT61" s="60">
        <f>+'Indice PondENGHO'!BA60</f>
        <v>469.12454223632813</v>
      </c>
      <c r="AU61" s="60">
        <f>+'Indice PondENGHO'!BB60</f>
        <v>565.75469970703125</v>
      </c>
      <c r="AV61" s="60">
        <f>+'Indice PondENGHO'!BC60</f>
        <v>454.55526733398438</v>
      </c>
      <c r="AW61" s="60">
        <f>+'Indice PondENGHO'!BD60</f>
        <v>553.66729736328125</v>
      </c>
      <c r="AX61" s="60">
        <f>+'Indice PondENGHO'!BE60</f>
        <v>616.28106689453125</v>
      </c>
      <c r="AY61" s="60">
        <f>+'Indice PondENGHO'!BF60</f>
        <v>595.89886474609375</v>
      </c>
      <c r="AZ61" s="60">
        <f>+'Indice PondENGHO'!BG60</f>
        <v>497.9583740234375</v>
      </c>
      <c r="BA61" s="60">
        <f>+'Indice PondENGHO'!BH60</f>
        <v>540.98687744140625</v>
      </c>
      <c r="BB61" s="60">
        <f>+'Indice PondENGHO'!BI60</f>
        <v>471.90695190429688</v>
      </c>
      <c r="BC61" s="60">
        <f>+'Indice PondENGHO'!BJ60</f>
        <v>515.13232421875</v>
      </c>
      <c r="BD61" s="60">
        <f>+'Indice PondENGHO'!BK60</f>
        <v>478.12210083007813</v>
      </c>
      <c r="BE61" s="60">
        <f t="shared" si="1"/>
        <v>545.55859375</v>
      </c>
      <c r="BG61" s="61">
        <f t="shared" ref="BG61:BR61" si="135">+AE$1*(AE61-AE49)/$AQ49</f>
        <v>18.739683828419238</v>
      </c>
      <c r="BH61" s="61">
        <f t="shared" si="135"/>
        <v>1.0269760815012652</v>
      </c>
      <c r="BI61" s="61">
        <f t="shared" si="135"/>
        <v>4.6695658149571164</v>
      </c>
      <c r="BJ61" s="61">
        <f t="shared" si="135"/>
        <v>4.1441231669572902</v>
      </c>
      <c r="BK61" s="61">
        <f t="shared" si="135"/>
        <v>1.966077634921336</v>
      </c>
      <c r="BL61" s="61">
        <f t="shared" si="135"/>
        <v>2.7645037690772449</v>
      </c>
      <c r="BM61" s="61">
        <f t="shared" si="135"/>
        <v>6.4076355909307203</v>
      </c>
      <c r="BN61" s="61">
        <f t="shared" si="135"/>
        <v>1.6960038277697485</v>
      </c>
      <c r="BO61" s="61">
        <f t="shared" si="135"/>
        <v>3.9365064731685093</v>
      </c>
      <c r="BP61" s="61">
        <f t="shared" si="135"/>
        <v>0.71996378840505115</v>
      </c>
      <c r="BQ61" s="61">
        <f t="shared" si="135"/>
        <v>2.3512672485733153</v>
      </c>
      <c r="BR61" s="61">
        <f t="shared" si="135"/>
        <v>1.3068248800405393</v>
      </c>
      <c r="BS61" s="61">
        <f t="shared" si="46"/>
        <v>49.729132104721373</v>
      </c>
      <c r="BT61" s="53">
        <f t="shared" si="47"/>
        <v>51.629770968818264</v>
      </c>
      <c r="BV61" s="61">
        <f t="shared" si="110"/>
        <v>8.5285400428476859</v>
      </c>
      <c r="BW61" s="61">
        <f t="shared" si="111"/>
        <v>0.8516718900227872</v>
      </c>
      <c r="BX61" s="61">
        <f t="shared" si="112"/>
        <v>3.6406268246925624</v>
      </c>
      <c r="BY61" s="61">
        <f t="shared" si="113"/>
        <v>4.3141912085892384</v>
      </c>
      <c r="BZ61" s="61">
        <f t="shared" si="114"/>
        <v>3.4693004422386031</v>
      </c>
      <c r="CA61" s="61">
        <f t="shared" si="115"/>
        <v>5.2118803139716308</v>
      </c>
      <c r="CB61" s="61">
        <f t="shared" si="116"/>
        <v>9.7702382753148349</v>
      </c>
      <c r="CC61" s="61">
        <f t="shared" si="117"/>
        <v>1.5315220394693065</v>
      </c>
      <c r="CD61" s="61">
        <f t="shared" si="118"/>
        <v>5.181509970589552</v>
      </c>
      <c r="CE61" s="61">
        <f t="shared" si="119"/>
        <v>1.7949400764114145</v>
      </c>
      <c r="CF61" s="61">
        <f t="shared" si="120"/>
        <v>4.4560357076794492</v>
      </c>
      <c r="CG61" s="61">
        <f t="shared" si="121"/>
        <v>1.835284564744855</v>
      </c>
      <c r="CH61" s="61">
        <f t="shared" si="48"/>
        <v>50.585741356571916</v>
      </c>
      <c r="CI61" s="53">
        <f t="shared" si="49"/>
        <v>52.435745972598525</v>
      </c>
      <c r="CK61" s="61">
        <f t="shared" si="50"/>
        <v>19.455911316769072</v>
      </c>
      <c r="CL61" s="61">
        <f t="shared" si="51"/>
        <v>1.0662269304581471</v>
      </c>
      <c r="CM61" s="61">
        <f t="shared" si="52"/>
        <v>4.8480358161563357</v>
      </c>
      <c r="CN61" s="61">
        <f t="shared" si="53"/>
        <v>4.3025108406479697</v>
      </c>
      <c r="CO61" s="61">
        <f t="shared" si="54"/>
        <v>2.0412207835066383</v>
      </c>
      <c r="CP61" s="61">
        <f t="shared" si="55"/>
        <v>2.870162626995493</v>
      </c>
      <c r="CQ61" s="61">
        <f t="shared" si="56"/>
        <v>6.6525343196164988</v>
      </c>
      <c r="CR61" s="61">
        <f t="shared" si="57"/>
        <v>1.7608248019610562</v>
      </c>
      <c r="CS61" s="61">
        <f t="shared" si="58"/>
        <v>4.0869590725808109</v>
      </c>
      <c r="CT61" s="61">
        <f t="shared" si="59"/>
        <v>0.74748068039712257</v>
      </c>
      <c r="CU61" s="61">
        <f t="shared" si="60"/>
        <v>2.4411322778504361</v>
      </c>
      <c r="CV61" s="61">
        <f t="shared" si="61"/>
        <v>1.356771501878687</v>
      </c>
      <c r="CW61" s="61">
        <f t="shared" si="62"/>
        <v>51.629770968818271</v>
      </c>
      <c r="CX61" s="61"/>
      <c r="CY61" s="61"/>
      <c r="CZ61" s="61">
        <f t="shared" si="63"/>
        <v>8.8404429234641864</v>
      </c>
      <c r="DA61" s="61">
        <f t="shared" si="64"/>
        <v>0.88281894620164392</v>
      </c>
      <c r="DB61" s="61">
        <f t="shared" si="65"/>
        <v>3.7737705970341837</v>
      </c>
      <c r="DC61" s="61">
        <f t="shared" si="66"/>
        <v>4.4719683496625029</v>
      </c>
      <c r="DD61" s="61">
        <f t="shared" si="67"/>
        <v>3.5961785240933972</v>
      </c>
      <c r="DE61" s="61">
        <f t="shared" si="68"/>
        <v>5.4024874372528844</v>
      </c>
      <c r="DF61" s="61">
        <f t="shared" si="69"/>
        <v>10.127552123531553</v>
      </c>
      <c r="DG61" s="61">
        <f t="shared" si="70"/>
        <v>1.5875323452705601</v>
      </c>
      <c r="DH61" s="61">
        <f t="shared" si="71"/>
        <v>5.3710063999491506</v>
      </c>
      <c r="DI61" s="61">
        <f t="shared" si="72"/>
        <v>1.8605840175260755</v>
      </c>
      <c r="DJ61" s="61">
        <f t="shared" si="73"/>
        <v>4.6190003377770443</v>
      </c>
      <c r="DK61" s="61">
        <f t="shared" si="74"/>
        <v>1.9024039708353475</v>
      </c>
      <c r="DL61" s="61">
        <f t="shared" si="75"/>
        <v>52.435745972598525</v>
      </c>
      <c r="DM61" s="61">
        <f t="shared" si="76"/>
        <v>52.435745972598525</v>
      </c>
      <c r="DN61" s="61"/>
      <c r="DO61" s="59">
        <f t="shared" si="2"/>
        <v>44470</v>
      </c>
      <c r="DP61" s="61">
        <f t="shared" si="77"/>
        <v>10.615468393304885</v>
      </c>
      <c r="DQ61" s="61">
        <f t="shared" si="21"/>
        <v>0.18340798425650318</v>
      </c>
      <c r="DR61" s="61">
        <f t="shared" si="22"/>
        <v>1.074265219122152</v>
      </c>
      <c r="DS61" s="61">
        <f t="shared" si="23"/>
        <v>-0.16945750901453316</v>
      </c>
      <c r="DT61" s="61">
        <f t="shared" si="24"/>
        <v>-1.554957740586759</v>
      </c>
      <c r="DU61" s="61">
        <f t="shared" si="25"/>
        <v>-2.5323248102573914</v>
      </c>
      <c r="DV61" s="61">
        <f t="shared" si="26"/>
        <v>-3.4750178039150539</v>
      </c>
      <c r="DW61" s="61">
        <f t="shared" si="27"/>
        <v>0.17329245669049609</v>
      </c>
      <c r="DX61" s="61">
        <f t="shared" si="28"/>
        <v>-1.2840473273683397</v>
      </c>
      <c r="DY61" s="61">
        <f t="shared" si="29"/>
        <v>-1.1131033371289529</v>
      </c>
      <c r="DZ61" s="61">
        <f t="shared" si="30"/>
        <v>-2.1778680599266083</v>
      </c>
      <c r="EA61" s="61">
        <f t="shared" si="31"/>
        <v>-0.54563246895666051</v>
      </c>
      <c r="EB61" s="61">
        <f t="shared" si="32"/>
        <v>-0.80597500378025444</v>
      </c>
      <c r="EC61" s="61"/>
      <c r="ED61" s="79">
        <f>+'Infla Interanual PondENGHO'!CI62</f>
        <v>-8.059750037802571E-3</v>
      </c>
      <c r="EE61" s="53">
        <f t="shared" si="78"/>
        <v>-0.8059750037802571</v>
      </c>
    </row>
    <row r="62" spans="1:148" x14ac:dyDescent="0.2">
      <c r="A62" s="59">
        <f>+'Indice PondENGHO'!A61</f>
        <v>44501</v>
      </c>
      <c r="B62" s="53">
        <f>+'Indice PondENGHO'!B61</f>
        <v>11</v>
      </c>
      <c r="C62" s="53">
        <f>+'Indice PondENGHO'!C61</f>
        <v>2021</v>
      </c>
      <c r="D62" s="60">
        <f>+'Indice PondENGHO'!BL61</f>
        <v>570.50592041015625</v>
      </c>
      <c r="E62" s="60">
        <f>+'Indice PondENGHO'!BM61</f>
        <v>566.406494140625</v>
      </c>
      <c r="F62" s="60">
        <f>+'Indice PondENGHO'!BN61</f>
        <v>566.33831787109375</v>
      </c>
      <c r="G62" s="60">
        <f>+'Indice PondENGHO'!BO61</f>
        <v>564.85162353515625</v>
      </c>
      <c r="H62" s="60">
        <f>+'Indice PondENGHO'!BP61</f>
        <v>560.4561767578125</v>
      </c>
      <c r="I62" s="60">
        <f>+'Indice PondENGHO'!CD61</f>
        <v>564.62646484375</v>
      </c>
      <c r="K62" s="61">
        <f t="shared" si="33"/>
        <v>6.2867412922397374</v>
      </c>
      <c r="L62" s="61">
        <f t="shared" si="34"/>
        <v>7.9410574167450054</v>
      </c>
      <c r="M62" s="61">
        <f t="shared" si="35"/>
        <v>9.0630423782761955</v>
      </c>
      <c r="N62" s="61">
        <f t="shared" si="36"/>
        <v>11.442496923687735</v>
      </c>
      <c r="O62" s="61">
        <f t="shared" si="37"/>
        <v>16.493334958380281</v>
      </c>
      <c r="P62" s="61">
        <f t="shared" si="38"/>
        <v>51.226672969328952</v>
      </c>
      <c r="Q62" s="61">
        <f t="shared" si="39"/>
        <v>51.2267050284444</v>
      </c>
      <c r="S62" s="60">
        <f>+'Indice PondENGHO'!D61</f>
        <v>598.77001953125</v>
      </c>
      <c r="T62" s="60">
        <f>+'Indice PondENGHO'!P61</f>
        <v>595.94488525390625</v>
      </c>
      <c r="U62" s="60">
        <f>+'Indice PondENGHO'!AB61</f>
        <v>594.0584716796875</v>
      </c>
      <c r="V62" s="60">
        <f>+'Indice PondENGHO'!AN61</f>
        <v>592.22412109375</v>
      </c>
      <c r="W62" s="60">
        <f>+'Indice PondENGHO'!AZ61</f>
        <v>589.1336669921875</v>
      </c>
      <c r="Y62" s="61">
        <f t="shared" si="40"/>
        <v>18.445825323098948</v>
      </c>
      <c r="Z62" s="61">
        <f t="shared" si="41"/>
        <v>14.811350532033272</v>
      </c>
      <c r="AA62" s="61">
        <f t="shared" si="42"/>
        <v>13.52022037726808</v>
      </c>
      <c r="AB62" s="61">
        <f t="shared" si="43"/>
        <v>11.22879362902067</v>
      </c>
      <c r="AC62" s="61">
        <f t="shared" si="44"/>
        <v>8.355003259517396</v>
      </c>
      <c r="AE62" s="60">
        <f>+'Indice PondENGHO'!D61</f>
        <v>598.77001953125</v>
      </c>
      <c r="AF62" s="60">
        <f>+'Indice PondENGHO'!E61</f>
        <v>473.8394775390625</v>
      </c>
      <c r="AG62" s="60">
        <f>+'Indice PondENGHO'!F61</f>
        <v>582.78009033203125</v>
      </c>
      <c r="AH62" s="60">
        <f>+'Indice PondENGHO'!G61</f>
        <v>476.62203979492188</v>
      </c>
      <c r="AI62" s="60">
        <f>+'Indice PondENGHO'!H61</f>
        <v>564.22796630859375</v>
      </c>
      <c r="AJ62" s="60">
        <f>+'Indice PondENGHO'!I61</f>
        <v>654.85162353515625</v>
      </c>
      <c r="AK62" s="60">
        <f>+'Indice PondENGHO'!J61</f>
        <v>615.04254150390625</v>
      </c>
      <c r="AL62" s="60">
        <f>+'Indice PondENGHO'!K61</f>
        <v>508.945068359375</v>
      </c>
      <c r="AM62" s="60">
        <f>+'Indice PondENGHO'!L61</f>
        <v>547.88006591796875</v>
      </c>
      <c r="AN62" s="60">
        <f>+'Indice PondENGHO'!M61</f>
        <v>476.16329956054688</v>
      </c>
      <c r="AO62" s="60">
        <f>+'Indice PondENGHO'!N61</f>
        <v>545.7508544921875</v>
      </c>
      <c r="AP62" s="60">
        <f>+'Indice PondENGHO'!O61</f>
        <v>490.167724609375</v>
      </c>
      <c r="AQ62" s="60">
        <f t="shared" si="0"/>
        <v>570.50592041015625</v>
      </c>
      <c r="AR62" s="60"/>
      <c r="AS62" s="60">
        <f>+'Indice PondENGHO'!AZ61</f>
        <v>589.1336669921875</v>
      </c>
      <c r="AT62" s="60">
        <f>+'Indice PondENGHO'!BA61</f>
        <v>470.078369140625</v>
      </c>
      <c r="AU62" s="60">
        <f>+'Indice PondENGHO'!BB61</f>
        <v>593.74969482421875</v>
      </c>
      <c r="AV62" s="60">
        <f>+'Indice PondENGHO'!BC61</f>
        <v>464.051513671875</v>
      </c>
      <c r="AW62" s="60">
        <f>+'Indice PondENGHO'!BD61</f>
        <v>568.7886962890625</v>
      </c>
      <c r="AX62" s="60">
        <f>+'Indice PondENGHO'!BE61</f>
        <v>630.5985107421875</v>
      </c>
      <c r="AY62" s="60">
        <f>+'Indice PondENGHO'!BF61</f>
        <v>608.90966796875</v>
      </c>
      <c r="AZ62" s="60">
        <f>+'Indice PondENGHO'!BG61</f>
        <v>504.071533203125</v>
      </c>
      <c r="BA62" s="60">
        <f>+'Indice PondENGHO'!BH61</f>
        <v>548.33489990234375</v>
      </c>
      <c r="BB62" s="60">
        <f>+'Indice PondENGHO'!BI61</f>
        <v>485.57049560546875</v>
      </c>
      <c r="BC62" s="60">
        <f>+'Indice PondENGHO'!BJ61</f>
        <v>541.86602783203125</v>
      </c>
      <c r="BD62" s="60">
        <f>+'Indice PondENGHO'!BK61</f>
        <v>487.60067749023438</v>
      </c>
      <c r="BE62" s="60">
        <f t="shared" si="1"/>
        <v>560.4561767578125</v>
      </c>
      <c r="BG62" s="61">
        <f t="shared" ref="BG62:BR62" si="136">+AE$1*(AE62-AE50)/$AQ50</f>
        <v>18.445825323098948</v>
      </c>
      <c r="BH62" s="61">
        <f t="shared" si="136"/>
        <v>0.96513725310999432</v>
      </c>
      <c r="BI62" s="61">
        <f t="shared" si="136"/>
        <v>4.7385228868378926</v>
      </c>
      <c r="BJ62" s="61">
        <f t="shared" si="136"/>
        <v>4.0847831832777457</v>
      </c>
      <c r="BK62" s="61">
        <f t="shared" si="136"/>
        <v>1.8941912360904058</v>
      </c>
      <c r="BL62" s="61">
        <f t="shared" si="136"/>
        <v>2.6875849493282242</v>
      </c>
      <c r="BM62" s="61">
        <f t="shared" si="136"/>
        <v>6.2278101605681409</v>
      </c>
      <c r="BN62" s="61">
        <f t="shared" si="136"/>
        <v>1.7213229416188889</v>
      </c>
      <c r="BO62" s="61">
        <f t="shared" si="136"/>
        <v>3.6277956894598784</v>
      </c>
      <c r="BP62" s="61">
        <f t="shared" si="136"/>
        <v>0.72934075561852418</v>
      </c>
      <c r="BQ62" s="61">
        <f t="shared" si="136"/>
        <v>2.4422443255130286</v>
      </c>
      <c r="BR62" s="61">
        <f t="shared" si="136"/>
        <v>1.2795450998325435</v>
      </c>
      <c r="BS62" s="61">
        <f t="shared" si="46"/>
        <v>48.844103804354219</v>
      </c>
      <c r="BT62" s="53">
        <f t="shared" si="47"/>
        <v>50.801883835925942</v>
      </c>
      <c r="BV62" s="61">
        <f t="shared" si="110"/>
        <v>8.355003259517396</v>
      </c>
      <c r="BW62" s="61">
        <f t="shared" si="111"/>
        <v>0.79646340864998588</v>
      </c>
      <c r="BX62" s="61">
        <f t="shared" si="112"/>
        <v>3.7341526776416325</v>
      </c>
      <c r="BY62" s="61">
        <f t="shared" si="113"/>
        <v>4.1972682694028016</v>
      </c>
      <c r="BZ62" s="61">
        <f t="shared" si="114"/>
        <v>3.3645058151862197</v>
      </c>
      <c r="CA62" s="61">
        <f t="shared" si="115"/>
        <v>5.057724093584075</v>
      </c>
      <c r="CB62" s="61">
        <f t="shared" si="116"/>
        <v>9.4353471003499667</v>
      </c>
      <c r="CC62" s="61">
        <f t="shared" si="117"/>
        <v>1.5726473091247088</v>
      </c>
      <c r="CD62" s="61">
        <f t="shared" si="118"/>
        <v>4.7483207364512694</v>
      </c>
      <c r="CE62" s="61">
        <f t="shared" si="119"/>
        <v>1.8018164116459012</v>
      </c>
      <c r="CF62" s="61">
        <f t="shared" si="120"/>
        <v>4.6703049109721588</v>
      </c>
      <c r="CG62" s="61">
        <f t="shared" si="121"/>
        <v>1.7729264707902823</v>
      </c>
      <c r="CH62" s="61">
        <f t="shared" si="48"/>
        <v>49.5064804633164</v>
      </c>
      <c r="CI62" s="53">
        <f t="shared" si="49"/>
        <v>51.512344999147366</v>
      </c>
      <c r="CK62" s="61">
        <f t="shared" si="50"/>
        <v>19.185174920505297</v>
      </c>
      <c r="CL62" s="61">
        <f t="shared" si="51"/>
        <v>1.0038220951829138</v>
      </c>
      <c r="CM62" s="61">
        <f t="shared" si="52"/>
        <v>4.9284533956287992</v>
      </c>
      <c r="CN62" s="61">
        <f t="shared" si="53"/>
        <v>4.248510354556263</v>
      </c>
      <c r="CO62" s="61">
        <f t="shared" si="54"/>
        <v>1.9701146227257724</v>
      </c>
      <c r="CP62" s="61">
        <f t="shared" si="55"/>
        <v>2.7953093159789733</v>
      </c>
      <c r="CQ62" s="61">
        <f t="shared" si="56"/>
        <v>6.4774346069827535</v>
      </c>
      <c r="CR62" s="61">
        <f t="shared" si="57"/>
        <v>1.7903173835373285</v>
      </c>
      <c r="CS62" s="61">
        <f t="shared" si="58"/>
        <v>3.7732057882487804</v>
      </c>
      <c r="CT62" s="61">
        <f t="shared" si="59"/>
        <v>0.75857435100356407</v>
      </c>
      <c r="CU62" s="61">
        <f t="shared" si="60"/>
        <v>2.540134895721065</v>
      </c>
      <c r="CV62" s="61">
        <f t="shared" si="61"/>
        <v>1.3308321058544308</v>
      </c>
      <c r="CW62" s="61">
        <f t="shared" si="62"/>
        <v>50.801883835925956</v>
      </c>
      <c r="CX62" s="61"/>
      <c r="CY62" s="61"/>
      <c r="CZ62" s="61">
        <f t="shared" si="63"/>
        <v>8.6935246930383325</v>
      </c>
      <c r="DA62" s="61">
        <f t="shared" si="64"/>
        <v>0.82873388497039113</v>
      </c>
      <c r="DB62" s="61">
        <f t="shared" si="65"/>
        <v>3.8854501311742005</v>
      </c>
      <c r="DC62" s="61">
        <f t="shared" si="66"/>
        <v>4.3673298752808885</v>
      </c>
      <c r="DD62" s="61">
        <f t="shared" si="67"/>
        <v>3.5008262086401598</v>
      </c>
      <c r="DE62" s="61">
        <f t="shared" si="68"/>
        <v>5.2626489700122328</v>
      </c>
      <c r="DF62" s="61">
        <f t="shared" si="69"/>
        <v>9.8176410536814185</v>
      </c>
      <c r="DG62" s="61">
        <f t="shared" si="70"/>
        <v>1.6363665926451907</v>
      </c>
      <c r="DH62" s="61">
        <f t="shared" si="71"/>
        <v>4.9407094516429275</v>
      </c>
      <c r="DI62" s="61">
        <f t="shared" si="72"/>
        <v>1.8748209881452709</v>
      </c>
      <c r="DJ62" s="61">
        <f t="shared" si="73"/>
        <v>4.8595326424683982</v>
      </c>
      <c r="DK62" s="61">
        <f t="shared" si="74"/>
        <v>1.8447605074479543</v>
      </c>
      <c r="DL62" s="61">
        <f t="shared" si="75"/>
        <v>51.512344999147366</v>
      </c>
      <c r="DM62" s="61">
        <f t="shared" si="76"/>
        <v>51.512344999147366</v>
      </c>
      <c r="DN62" s="61"/>
      <c r="DO62" s="59">
        <f t="shared" si="2"/>
        <v>44501</v>
      </c>
      <c r="DP62" s="61">
        <f t="shared" si="77"/>
        <v>10.491650227466964</v>
      </c>
      <c r="DQ62" s="61">
        <f t="shared" si="21"/>
        <v>0.17508821021252263</v>
      </c>
      <c r="DR62" s="61">
        <f t="shared" si="22"/>
        <v>1.0430032644545988</v>
      </c>
      <c r="DS62" s="61">
        <f t="shared" si="23"/>
        <v>-0.11881952072462543</v>
      </c>
      <c r="DT62" s="61">
        <f t="shared" si="24"/>
        <v>-1.5307115859143874</v>
      </c>
      <c r="DU62" s="61">
        <f t="shared" si="25"/>
        <v>-2.4673396540332595</v>
      </c>
      <c r="DV62" s="61">
        <f t="shared" si="26"/>
        <v>-3.340206446698665</v>
      </c>
      <c r="DW62" s="61">
        <f t="shared" si="27"/>
        <v>0.15395079089213781</v>
      </c>
      <c r="DX62" s="61">
        <f t="shared" si="28"/>
        <v>-1.1675036633941471</v>
      </c>
      <c r="DY62" s="61">
        <f t="shared" si="29"/>
        <v>-1.1162466371417068</v>
      </c>
      <c r="DZ62" s="61">
        <f t="shared" si="30"/>
        <v>-2.3193977467473332</v>
      </c>
      <c r="EA62" s="61">
        <f t="shared" si="31"/>
        <v>-0.51392840159352349</v>
      </c>
      <c r="EB62" s="61">
        <f t="shared" si="32"/>
        <v>-0.71046116322141017</v>
      </c>
      <c r="EC62" s="61"/>
      <c r="ED62" s="79">
        <f>+'Infla Interanual PondENGHO'!CI63</f>
        <v>-7.1046116322142083E-3</v>
      </c>
      <c r="EE62" s="53">
        <f t="shared" si="78"/>
        <v>-0.71046116322142083</v>
      </c>
    </row>
    <row r="63" spans="1:148" x14ac:dyDescent="0.2">
      <c r="A63" s="59">
        <f>+'Indice PondENGHO'!A62</f>
        <v>44531</v>
      </c>
      <c r="B63" s="53">
        <f>+'Indice PondENGHO'!B62</f>
        <v>12</v>
      </c>
      <c r="C63" s="53">
        <f>+'Indice PondENGHO'!C62</f>
        <v>2021</v>
      </c>
      <c r="D63" s="60">
        <f>+'Indice PondENGHO'!BL62</f>
        <v>590.5826416015625</v>
      </c>
      <c r="E63" s="60">
        <f>+'Indice PondENGHO'!BM62</f>
        <v>586.6090087890625</v>
      </c>
      <c r="F63" s="60">
        <f>+'Indice PondENGHO'!BN62</f>
        <v>586.21392822265625</v>
      </c>
      <c r="G63" s="60">
        <f>+'Indice PondENGHO'!BO62</f>
        <v>584.98114013671875</v>
      </c>
      <c r="H63" s="60">
        <f>+'Indice PondENGHO'!BP62</f>
        <v>580.55633544921875</v>
      </c>
      <c r="I63" s="60">
        <f>+'Indice PondENGHO'!CD62</f>
        <v>584.70648193359375</v>
      </c>
      <c r="K63" s="61">
        <f t="shared" si="33"/>
        <v>6.2436173810723172</v>
      </c>
      <c r="L63" s="61">
        <f t="shared" si="34"/>
        <v>7.910403731089592</v>
      </c>
      <c r="M63" s="61">
        <f t="shared" si="35"/>
        <v>9.015539688766653</v>
      </c>
      <c r="N63" s="61">
        <f t="shared" si="36"/>
        <v>11.391230369441253</v>
      </c>
      <c r="O63" s="61">
        <f t="shared" si="37"/>
        <v>16.423047503543216</v>
      </c>
      <c r="P63" s="61">
        <f t="shared" si="38"/>
        <v>50.983838673913034</v>
      </c>
      <c r="Q63" s="61">
        <f t="shared" si="39"/>
        <v>50.983863196750413</v>
      </c>
      <c r="S63" s="60">
        <f>+'Indice PondENGHO'!D62</f>
        <v>618.1680908203125</v>
      </c>
      <c r="T63" s="60">
        <f>+'Indice PondENGHO'!P62</f>
        <v>615.1812744140625</v>
      </c>
      <c r="U63" s="60">
        <f>+'Indice PondENGHO'!AB62</f>
        <v>613.174072265625</v>
      </c>
      <c r="V63" s="60">
        <f>+'Indice PondENGHO'!AN62</f>
        <v>611.14837646484375</v>
      </c>
      <c r="W63" s="60">
        <f>+'Indice PondENGHO'!AZ62</f>
        <v>607.75018310546875</v>
      </c>
      <c r="Y63" s="61">
        <f t="shared" si="40"/>
        <v>18.109086714795733</v>
      </c>
      <c r="Z63" s="61">
        <f t="shared" si="41"/>
        <v>14.629859767174162</v>
      </c>
      <c r="AA63" s="61">
        <f t="shared" si="42"/>
        <v>13.402491726305596</v>
      </c>
      <c r="AB63" s="61">
        <f t="shared" si="43"/>
        <v>11.151819559160892</v>
      </c>
      <c r="AC63" s="61">
        <f t="shared" si="44"/>
        <v>8.3324228559630811</v>
      </c>
      <c r="AE63" s="60">
        <f>+'Indice PondENGHO'!D62</f>
        <v>618.1680908203125</v>
      </c>
      <c r="AF63" s="60">
        <f>+'Indice PondENGHO'!E62</f>
        <v>497.28717041015625</v>
      </c>
      <c r="AG63" s="60">
        <f>+'Indice PondENGHO'!F62</f>
        <v>612.4859619140625</v>
      </c>
      <c r="AH63" s="60">
        <f>+'Indice PondENGHO'!G62</f>
        <v>486.0628662109375</v>
      </c>
      <c r="AI63" s="60">
        <f>+'Indice PondENGHO'!H62</f>
        <v>582.626708984375</v>
      </c>
      <c r="AJ63" s="60">
        <f>+'Indice PondENGHO'!I62</f>
        <v>658.60406494140625</v>
      </c>
      <c r="AK63" s="60">
        <f>+'Indice PondENGHO'!J62</f>
        <v>642.674072265625</v>
      </c>
      <c r="AL63" s="60">
        <f>+'Indice PondENGHO'!K62</f>
        <v>515.19921875</v>
      </c>
      <c r="AM63" s="60">
        <f>+'Indice PondENGHO'!L62</f>
        <v>568.56884765625</v>
      </c>
      <c r="AN63" s="60">
        <f>+'Indice PondENGHO'!M62</f>
        <v>494.81027221679688</v>
      </c>
      <c r="AO63" s="60">
        <f>+'Indice PondENGHO'!N62</f>
        <v>579.7864990234375</v>
      </c>
      <c r="AP63" s="60">
        <f>+'Indice PondENGHO'!O62</f>
        <v>505.99636840820313</v>
      </c>
      <c r="AQ63" s="60">
        <f t="shared" si="0"/>
        <v>590.5826416015625</v>
      </c>
      <c r="AR63" s="60"/>
      <c r="AS63" s="60">
        <f>+'Indice PondENGHO'!AZ62</f>
        <v>607.75018310546875</v>
      </c>
      <c r="AT63" s="60">
        <f>+'Indice PondENGHO'!BA62</f>
        <v>493.33602905273438</v>
      </c>
      <c r="AU63" s="60">
        <f>+'Indice PondENGHO'!BB62</f>
        <v>623.71331787109375</v>
      </c>
      <c r="AV63" s="60">
        <f>+'Indice PondENGHO'!BC62</f>
        <v>474.13580322265625</v>
      </c>
      <c r="AW63" s="60">
        <f>+'Indice PondENGHO'!BD62</f>
        <v>588.18963623046875</v>
      </c>
      <c r="AX63" s="60">
        <f>+'Indice PondENGHO'!BE62</f>
        <v>633.41851806640625</v>
      </c>
      <c r="AY63" s="60">
        <f>+'Indice PondENGHO'!BF62</f>
        <v>639.4656982421875</v>
      </c>
      <c r="AZ63" s="60">
        <f>+'Indice PondENGHO'!BG62</f>
        <v>510.443115234375</v>
      </c>
      <c r="BA63" s="60">
        <f>+'Indice PondENGHO'!BH62</f>
        <v>570.39129638671875</v>
      </c>
      <c r="BB63" s="60">
        <f>+'Indice PondENGHO'!BI62</f>
        <v>504.22531127929688</v>
      </c>
      <c r="BC63" s="60">
        <f>+'Indice PondENGHO'!BJ62</f>
        <v>572.99530029296875</v>
      </c>
      <c r="BD63" s="60">
        <f>+'Indice PondENGHO'!BK62</f>
        <v>502.52255249023438</v>
      </c>
      <c r="BE63" s="60">
        <f t="shared" si="1"/>
        <v>580.55633544921875</v>
      </c>
      <c r="BG63" s="61">
        <f t="shared" ref="BG63:BR63" si="137">+AE$1*(AE63-AE51)/$AQ51</f>
        <v>18.109086714795733</v>
      </c>
      <c r="BH63" s="61">
        <f t="shared" si="137"/>
        <v>1.0076250761541474</v>
      </c>
      <c r="BI63" s="61">
        <f t="shared" si="137"/>
        <v>4.858780483515396</v>
      </c>
      <c r="BJ63" s="61">
        <f t="shared" si="137"/>
        <v>3.9303325141923562</v>
      </c>
      <c r="BK63" s="61">
        <f t="shared" si="137"/>
        <v>1.9210238632052665</v>
      </c>
      <c r="BL63" s="61">
        <f t="shared" si="137"/>
        <v>2.4054274265173459</v>
      </c>
      <c r="BM63" s="61">
        <f t="shared" si="137"/>
        <v>6.2411391476500357</v>
      </c>
      <c r="BN63" s="61">
        <f t="shared" si="137"/>
        <v>1.7780691732112703</v>
      </c>
      <c r="BO63" s="61">
        <f t="shared" si="137"/>
        <v>3.541356774629385</v>
      </c>
      <c r="BP63" s="61">
        <f t="shared" si="137"/>
        <v>0.74843365827304353</v>
      </c>
      <c r="BQ63" s="61">
        <f t="shared" si="137"/>
        <v>2.5679388924943232</v>
      </c>
      <c r="BR63" s="61">
        <f t="shared" si="137"/>
        <v>1.320489853392238</v>
      </c>
      <c r="BS63" s="61">
        <f t="shared" si="46"/>
        <v>48.429703578030548</v>
      </c>
      <c r="BT63" s="53">
        <f t="shared" si="47"/>
        <v>50.427090260317954</v>
      </c>
      <c r="BV63" s="61">
        <f t="shared" si="110"/>
        <v>8.3324228559630811</v>
      </c>
      <c r="BW63" s="61">
        <f t="shared" si="111"/>
        <v>0.83537567091578269</v>
      </c>
      <c r="BX63" s="61">
        <f t="shared" si="112"/>
        <v>3.8291085196289427</v>
      </c>
      <c r="BY63" s="61">
        <f t="shared" si="113"/>
        <v>4.002865671464706</v>
      </c>
      <c r="BZ63" s="61">
        <f t="shared" si="114"/>
        <v>3.4260780627480023</v>
      </c>
      <c r="CA63" s="61">
        <f t="shared" si="115"/>
        <v>4.489235002407252</v>
      </c>
      <c r="CB63" s="61">
        <f t="shared" si="116"/>
        <v>9.5588099581171289</v>
      </c>
      <c r="CC63" s="61">
        <f t="shared" si="117"/>
        <v>1.6254816872895861</v>
      </c>
      <c r="CD63" s="61">
        <f t="shared" si="118"/>
        <v>4.6528798307428971</v>
      </c>
      <c r="CE63" s="61">
        <f t="shared" si="119"/>
        <v>1.8571713427071961</v>
      </c>
      <c r="CF63" s="61">
        <f t="shared" si="120"/>
        <v>4.8351059415062885</v>
      </c>
      <c r="CG63" s="61">
        <f t="shared" si="121"/>
        <v>1.826783769645133</v>
      </c>
      <c r="CH63" s="61">
        <f t="shared" si="48"/>
        <v>49.271318313135993</v>
      </c>
      <c r="CI63" s="53">
        <f t="shared" si="49"/>
        <v>51.282500078926873</v>
      </c>
      <c r="CK63" s="61">
        <f t="shared" si="50"/>
        <v>18.855959934332208</v>
      </c>
      <c r="CL63" s="61">
        <f t="shared" si="51"/>
        <v>1.0491825658589187</v>
      </c>
      <c r="CM63" s="61">
        <f t="shared" si="52"/>
        <v>5.0591712088952239</v>
      </c>
      <c r="CN63" s="61">
        <f t="shared" si="53"/>
        <v>4.0924312519672084</v>
      </c>
      <c r="CO63" s="61">
        <f t="shared" si="54"/>
        <v>2.0002526669608014</v>
      </c>
      <c r="CP63" s="61">
        <f t="shared" si="55"/>
        <v>2.5046344906116662</v>
      </c>
      <c r="CQ63" s="61">
        <f t="shared" si="56"/>
        <v>6.4985425033351145</v>
      </c>
      <c r="CR63" s="61">
        <f t="shared" si="57"/>
        <v>1.8514020954546568</v>
      </c>
      <c r="CS63" s="61">
        <f t="shared" si="58"/>
        <v>3.6874129826232287</v>
      </c>
      <c r="CT63" s="61">
        <f t="shared" si="59"/>
        <v>0.77930131409508674</v>
      </c>
      <c r="CU63" s="61">
        <f t="shared" si="60"/>
        <v>2.6738484183812998</v>
      </c>
      <c r="CV63" s="61">
        <f t="shared" si="61"/>
        <v>1.3749508278025333</v>
      </c>
      <c r="CW63" s="61">
        <f t="shared" si="62"/>
        <v>50.427090260317947</v>
      </c>
      <c r="CX63" s="61"/>
      <c r="CY63" s="61"/>
      <c r="CZ63" s="61">
        <f t="shared" si="63"/>
        <v>8.6725399359703417</v>
      </c>
      <c r="DA63" s="61">
        <f t="shared" si="64"/>
        <v>0.86947446052505573</v>
      </c>
      <c r="DB63" s="61">
        <f t="shared" si="65"/>
        <v>3.9854070214260648</v>
      </c>
      <c r="DC63" s="61">
        <f t="shared" si="66"/>
        <v>4.1662566811835138</v>
      </c>
      <c r="DD63" s="61">
        <f t="shared" si="67"/>
        <v>3.5659254620845426</v>
      </c>
      <c r="DE63" s="61">
        <f t="shared" si="68"/>
        <v>4.6724788831942732</v>
      </c>
      <c r="DF63" s="61">
        <f t="shared" si="69"/>
        <v>9.9489863314840274</v>
      </c>
      <c r="DG63" s="61">
        <f t="shared" si="70"/>
        <v>1.6918314266922809</v>
      </c>
      <c r="DH63" s="61">
        <f t="shared" si="71"/>
        <v>4.8428034494805638</v>
      </c>
      <c r="DI63" s="61">
        <f t="shared" si="72"/>
        <v>1.9329783084689842</v>
      </c>
      <c r="DJ63" s="61">
        <f t="shared" si="73"/>
        <v>5.0324677584445627</v>
      </c>
      <c r="DK63" s="61">
        <f t="shared" si="74"/>
        <v>1.9013503599726647</v>
      </c>
      <c r="DL63" s="61">
        <f t="shared" si="75"/>
        <v>51.282500078926873</v>
      </c>
      <c r="DM63" s="61">
        <f t="shared" si="76"/>
        <v>51.282500078926873</v>
      </c>
      <c r="DN63" s="61"/>
      <c r="DO63" s="59">
        <f t="shared" si="2"/>
        <v>44531</v>
      </c>
      <c r="DP63" s="61">
        <f t="shared" si="77"/>
        <v>10.183419998361867</v>
      </c>
      <c r="DQ63" s="61">
        <f t="shared" si="21"/>
        <v>0.17970810533386294</v>
      </c>
      <c r="DR63" s="61">
        <f t="shared" si="22"/>
        <v>1.073764187469159</v>
      </c>
      <c r="DS63" s="61">
        <f t="shared" si="23"/>
        <v>-7.3825429216305416E-2</v>
      </c>
      <c r="DT63" s="61">
        <f t="shared" si="24"/>
        <v>-1.5656727951237412</v>
      </c>
      <c r="DU63" s="61">
        <f t="shared" si="25"/>
        <v>-2.167844392582607</v>
      </c>
      <c r="DV63" s="61">
        <f t="shared" si="26"/>
        <v>-3.4504438281489129</v>
      </c>
      <c r="DW63" s="61">
        <f t="shared" si="27"/>
        <v>0.15957066876237591</v>
      </c>
      <c r="DX63" s="61">
        <f t="shared" si="28"/>
        <v>-1.1553904668573352</v>
      </c>
      <c r="DY63" s="61">
        <f t="shared" si="29"/>
        <v>-1.1536769943738974</v>
      </c>
      <c r="DZ63" s="61">
        <f t="shared" si="30"/>
        <v>-2.3586193400632629</v>
      </c>
      <c r="EA63" s="61">
        <f t="shared" si="31"/>
        <v>-0.52639953217013136</v>
      </c>
      <c r="EB63" s="61">
        <f t="shared" si="32"/>
        <v>-0.85540981860892629</v>
      </c>
      <c r="EC63" s="61"/>
      <c r="ED63" s="79">
        <f>+'Infla Interanual PondENGHO'!CI64</f>
        <v>-8.5540981860892096E-3</v>
      </c>
      <c r="EE63" s="53">
        <f t="shared" si="78"/>
        <v>-0.85540981860892096</v>
      </c>
      <c r="EQ63" s="53" t="s">
        <v>152</v>
      </c>
      <c r="ER63" s="53" t="s">
        <v>154</v>
      </c>
    </row>
    <row r="64" spans="1:148" x14ac:dyDescent="0.2">
      <c r="A64" s="59">
        <f>+'Indice PondENGHO'!A63</f>
        <v>44562</v>
      </c>
      <c r="B64" s="53">
        <f>+'Indice PondENGHO'!B63</f>
        <v>1</v>
      </c>
      <c r="C64" s="53">
        <f>+'Indice PondENGHO'!C63</f>
        <v>2022</v>
      </c>
      <c r="D64" s="60">
        <f>+'Indice PondENGHO'!BL63</f>
        <v>610.8759765625</v>
      </c>
      <c r="E64" s="60">
        <f>+'Indice PondENGHO'!BM63</f>
        <v>607.03131103515625</v>
      </c>
      <c r="F64" s="60">
        <f>+'Indice PondENGHO'!BN63</f>
        <v>607.03802490234375</v>
      </c>
      <c r="G64" s="60">
        <f>+'Indice PondENGHO'!BO63</f>
        <v>606.0948486328125</v>
      </c>
      <c r="H64" s="60">
        <f>+'Indice PondENGHO'!BP63</f>
        <v>601.98956298828125</v>
      </c>
      <c r="I64" s="60">
        <f>+'Indice PondENGHO'!CD63</f>
        <v>605.6646728515625</v>
      </c>
      <c r="K64" s="61">
        <f t="shared" si="33"/>
        <v>6.175607667727407</v>
      </c>
      <c r="L64" s="61">
        <f t="shared" si="34"/>
        <v>7.8366945946543831</v>
      </c>
      <c r="M64" s="61">
        <f t="shared" si="35"/>
        <v>8.9504975530000639</v>
      </c>
      <c r="N64" s="61">
        <f t="shared" si="36"/>
        <v>11.334766721805849</v>
      </c>
      <c r="O64" s="61">
        <f t="shared" si="37"/>
        <v>16.407659458501161</v>
      </c>
      <c r="P64" s="61">
        <f t="shared" si="38"/>
        <v>50.705225995688863</v>
      </c>
      <c r="Q64" s="61">
        <f t="shared" si="39"/>
        <v>50.705207382713112</v>
      </c>
      <c r="S64" s="60">
        <f>+'Indice PondENGHO'!D63</f>
        <v>637.6644287109375</v>
      </c>
      <c r="T64" s="60">
        <f>+'Indice PondENGHO'!P63</f>
        <v>634.8062744140625</v>
      </c>
      <c r="U64" s="60">
        <f>+'Indice PondENGHO'!AB63</f>
        <v>632.859375</v>
      </c>
      <c r="V64" s="60">
        <f>+'Indice PondENGHO'!AN63</f>
        <v>630.76812744140625</v>
      </c>
      <c r="W64" s="60">
        <f>+'Indice PondENGHO'!AZ63</f>
        <v>627.3907470703125</v>
      </c>
      <c r="Y64" s="61">
        <f t="shared" si="40"/>
        <v>17.915894567410813</v>
      </c>
      <c r="Z64" s="61">
        <f t="shared" si="41"/>
        <v>14.523866430592697</v>
      </c>
      <c r="AA64" s="61">
        <f t="shared" si="42"/>
        <v>13.329895793066173</v>
      </c>
      <c r="AB64" s="61">
        <f t="shared" si="43"/>
        <v>11.111332747535963</v>
      </c>
      <c r="AC64" s="61">
        <f t="shared" si="44"/>
        <v>8.339664960767033</v>
      </c>
      <c r="AE64" s="60">
        <f>+'Indice PondENGHO'!D63</f>
        <v>637.6644287109375</v>
      </c>
      <c r="AF64" s="60">
        <f>+'Indice PondENGHO'!E63</f>
        <v>499.58981323242188</v>
      </c>
      <c r="AG64" s="60">
        <f>+'Indice PondENGHO'!F63</f>
        <v>642.71063232421875</v>
      </c>
      <c r="AH64" s="60">
        <f>+'Indice PondENGHO'!G63</f>
        <v>495.68148803710938</v>
      </c>
      <c r="AI64" s="60">
        <f>+'Indice PondENGHO'!H63</f>
        <v>601.91302490234375</v>
      </c>
      <c r="AJ64" s="60">
        <f>+'Indice PondENGHO'!I63</f>
        <v>684.318115234375</v>
      </c>
      <c r="AK64" s="60">
        <f>+'Indice PondENGHO'!J63</f>
        <v>660.93536376953125</v>
      </c>
      <c r="AL64" s="60">
        <f>+'Indice PondENGHO'!K63</f>
        <v>533.1083984375</v>
      </c>
      <c r="AM64" s="60">
        <f>+'Indice PondENGHO'!L63</f>
        <v>591.36346435546875</v>
      </c>
      <c r="AN64" s="60">
        <f>+'Indice PondENGHO'!M63</f>
        <v>516.71246337890625</v>
      </c>
      <c r="AO64" s="60">
        <f>+'Indice PondENGHO'!N63</f>
        <v>611.4874267578125</v>
      </c>
      <c r="AP64" s="60">
        <f>+'Indice PondENGHO'!O63</f>
        <v>527.11181640625</v>
      </c>
      <c r="AQ64" s="60">
        <f t="shared" si="0"/>
        <v>610.8759765625</v>
      </c>
      <c r="AR64" s="60"/>
      <c r="AS64" s="60">
        <f>+'Indice PondENGHO'!AZ63</f>
        <v>627.3907470703125</v>
      </c>
      <c r="AT64" s="60">
        <f>+'Indice PondENGHO'!BA63</f>
        <v>494.9942626953125</v>
      </c>
      <c r="AU64" s="60">
        <f>+'Indice PondENGHO'!BB63</f>
        <v>655.661865234375</v>
      </c>
      <c r="AV64" s="60">
        <f>+'Indice PondENGHO'!BC63</f>
        <v>482.56527709960938</v>
      </c>
      <c r="AW64" s="60">
        <f>+'Indice PondENGHO'!BD63</f>
        <v>607.72015380859375</v>
      </c>
      <c r="AX64" s="60">
        <f>+'Indice PondENGHO'!BE63</f>
        <v>660.7391357421875</v>
      </c>
      <c r="AY64" s="60">
        <f>+'Indice PondENGHO'!BF63</f>
        <v>657.069091796875</v>
      </c>
      <c r="AZ64" s="60">
        <f>+'Indice PondENGHO'!BG63</f>
        <v>528.1177978515625</v>
      </c>
      <c r="BA64" s="60">
        <f>+'Indice PondENGHO'!BH63</f>
        <v>594.7838134765625</v>
      </c>
      <c r="BB64" s="60">
        <f>+'Indice PondENGHO'!BI63</f>
        <v>525.74847412109375</v>
      </c>
      <c r="BC64" s="60">
        <f>+'Indice PondENGHO'!BJ63</f>
        <v>605.06390380859375</v>
      </c>
      <c r="BD64" s="60">
        <f>+'Indice PondENGHO'!BK63</f>
        <v>524.65557861328125</v>
      </c>
      <c r="BE64" s="60">
        <f t="shared" si="1"/>
        <v>601.98956298828125</v>
      </c>
      <c r="BG64" s="61">
        <f t="shared" ref="BG64:BR64" si="138">+AE$1*(AE64-AE52)/$AQ52</f>
        <v>17.915894567410813</v>
      </c>
      <c r="BH64" s="61">
        <f t="shared" si="138"/>
        <v>0.92808294551092929</v>
      </c>
      <c r="BI64" s="61">
        <f t="shared" si="138"/>
        <v>4.9429197656956623</v>
      </c>
      <c r="BJ64" s="61">
        <f t="shared" si="138"/>
        <v>3.8906352766396552</v>
      </c>
      <c r="BK64" s="61">
        <f t="shared" si="138"/>
        <v>1.9230315013464794</v>
      </c>
      <c r="BL64" s="61">
        <f t="shared" si="138"/>
        <v>2.4228697975855771</v>
      </c>
      <c r="BM64" s="61">
        <f t="shared" si="138"/>
        <v>5.945050802320698</v>
      </c>
      <c r="BN64" s="61">
        <f t="shared" si="138"/>
        <v>1.4116613051493576</v>
      </c>
      <c r="BO64" s="61">
        <f t="shared" si="138"/>
        <v>3.4896971839991267</v>
      </c>
      <c r="BP64" s="61">
        <f t="shared" si="138"/>
        <v>0.76223814129855072</v>
      </c>
      <c r="BQ64" s="61">
        <f t="shared" si="138"/>
        <v>2.6121844756100168</v>
      </c>
      <c r="BR64" s="61">
        <f t="shared" si="138"/>
        <v>1.3957214543657872</v>
      </c>
      <c r="BS64" s="61">
        <f t="shared" si="46"/>
        <v>47.63998721693266</v>
      </c>
      <c r="BT64" s="53">
        <f t="shared" si="47"/>
        <v>49.849500591097964</v>
      </c>
      <c r="BV64" s="61">
        <f t="shared" si="110"/>
        <v>8.339664960767033</v>
      </c>
      <c r="BW64" s="61">
        <f t="shared" si="111"/>
        <v>0.76944859617507999</v>
      </c>
      <c r="BX64" s="61">
        <f t="shared" si="112"/>
        <v>3.9277148261537551</v>
      </c>
      <c r="BY64" s="61">
        <f t="shared" si="113"/>
        <v>4.0677128477229116</v>
      </c>
      <c r="BZ64" s="61">
        <f t="shared" si="114"/>
        <v>3.438818144159117</v>
      </c>
      <c r="CA64" s="61">
        <f t="shared" si="115"/>
        <v>4.6027632049169434</v>
      </c>
      <c r="CB64" s="61">
        <f t="shared" si="116"/>
        <v>9.1777303178294751</v>
      </c>
      <c r="CC64" s="61">
        <f t="shared" si="117"/>
        <v>1.2799527609100809</v>
      </c>
      <c r="CD64" s="61">
        <f t="shared" si="118"/>
        <v>4.628035071953887</v>
      </c>
      <c r="CE64" s="61">
        <f t="shared" si="119"/>
        <v>1.883944687376264</v>
      </c>
      <c r="CF64" s="61">
        <f t="shared" si="120"/>
        <v>4.9437208746147627</v>
      </c>
      <c r="CG64" s="61">
        <f t="shared" si="121"/>
        <v>1.9474878267285369</v>
      </c>
      <c r="CH64" s="61">
        <f t="shared" si="48"/>
        <v>49.006994119307848</v>
      </c>
      <c r="CI64" s="53">
        <f t="shared" si="49"/>
        <v>51.272658505435501</v>
      </c>
      <c r="CK64" s="61">
        <f t="shared" si="50"/>
        <v>18.746822763855832</v>
      </c>
      <c r="CL64" s="61">
        <f t="shared" si="51"/>
        <v>0.97112686303138329</v>
      </c>
      <c r="CM64" s="61">
        <f t="shared" si="52"/>
        <v>5.1721693513430909</v>
      </c>
      <c r="CN64" s="61">
        <f t="shared" si="53"/>
        <v>4.0710805533898391</v>
      </c>
      <c r="CO64" s="61">
        <f t="shared" si="54"/>
        <v>2.0122205223640171</v>
      </c>
      <c r="CP64" s="61">
        <f t="shared" si="55"/>
        <v>2.5352410120707853</v>
      </c>
      <c r="CQ64" s="61">
        <f t="shared" si="56"/>
        <v>6.2207786105168967</v>
      </c>
      <c r="CR64" s="61">
        <f t="shared" si="57"/>
        <v>1.477133290255402</v>
      </c>
      <c r="CS64" s="61">
        <f t="shared" si="58"/>
        <v>3.6515471980371768</v>
      </c>
      <c r="CT64" s="61">
        <f t="shared" si="59"/>
        <v>0.79759027856569598</v>
      </c>
      <c r="CU64" s="61">
        <f t="shared" si="60"/>
        <v>2.7333359886943001</v>
      </c>
      <c r="CV64" s="61">
        <f t="shared" si="61"/>
        <v>1.4604541589735367</v>
      </c>
      <c r="CW64" s="61">
        <f t="shared" si="62"/>
        <v>49.84950059109795</v>
      </c>
      <c r="CX64" s="61"/>
      <c r="CY64" s="61"/>
      <c r="CZ64" s="61">
        <f t="shared" si="63"/>
        <v>8.7252197623499832</v>
      </c>
      <c r="DA64" s="61">
        <f t="shared" si="64"/>
        <v>0.80502132028596285</v>
      </c>
      <c r="DB64" s="61">
        <f t="shared" si="65"/>
        <v>4.1092987767796139</v>
      </c>
      <c r="DC64" s="61">
        <f t="shared" si="66"/>
        <v>4.2557691098483357</v>
      </c>
      <c r="DD64" s="61">
        <f t="shared" si="67"/>
        <v>3.5977996923973778</v>
      </c>
      <c r="DE64" s="61">
        <f t="shared" si="68"/>
        <v>4.8155556207458208</v>
      </c>
      <c r="DF64" s="61">
        <f t="shared" si="69"/>
        <v>9.6020300958564224</v>
      </c>
      <c r="DG64" s="61">
        <f t="shared" si="70"/>
        <v>1.3391268326611416</v>
      </c>
      <c r="DH64" s="61">
        <f t="shared" si="71"/>
        <v>4.8419958428338248</v>
      </c>
      <c r="DI64" s="61">
        <f t="shared" si="72"/>
        <v>1.971042181526413</v>
      </c>
      <c r="DJ64" s="61">
        <f t="shared" si="73"/>
        <v>5.172276257817864</v>
      </c>
      <c r="DK64" s="61">
        <f t="shared" si="74"/>
        <v>2.0375230123327404</v>
      </c>
      <c r="DL64" s="61">
        <f t="shared" si="75"/>
        <v>51.272658505435501</v>
      </c>
      <c r="DM64" s="61">
        <f t="shared" si="76"/>
        <v>51.272658505435501</v>
      </c>
      <c r="DN64" s="61"/>
      <c r="DO64" s="59">
        <f t="shared" si="2"/>
        <v>44562</v>
      </c>
      <c r="DP64" s="61">
        <f t="shared" si="77"/>
        <v>10.021603001505849</v>
      </c>
      <c r="DQ64" s="61">
        <f t="shared" si="21"/>
        <v>0.16610554274542044</v>
      </c>
      <c r="DR64" s="61">
        <f t="shared" si="22"/>
        <v>1.062870574563477</v>
      </c>
      <c r="DS64" s="61">
        <f t="shared" si="23"/>
        <v>-0.18468855645849658</v>
      </c>
      <c r="DT64" s="61">
        <f t="shared" si="24"/>
        <v>-1.5855791700333608</v>
      </c>
      <c r="DU64" s="61">
        <f t="shared" si="25"/>
        <v>-2.2803146086750354</v>
      </c>
      <c r="DV64" s="61">
        <f t="shared" si="26"/>
        <v>-3.3812514853395257</v>
      </c>
      <c r="DW64" s="61">
        <f t="shared" si="27"/>
        <v>0.13800645759426033</v>
      </c>
      <c r="DX64" s="61">
        <f t="shared" si="28"/>
        <v>-1.190448644796648</v>
      </c>
      <c r="DY64" s="61">
        <f t="shared" si="29"/>
        <v>-1.1734519029607169</v>
      </c>
      <c r="DZ64" s="61">
        <f t="shared" si="30"/>
        <v>-2.438940269123564</v>
      </c>
      <c r="EA64" s="61">
        <f t="shared" si="31"/>
        <v>-0.57706885335920366</v>
      </c>
      <c r="EB64" s="61">
        <f t="shared" si="32"/>
        <v>-1.4231579143375512</v>
      </c>
      <c r="EC64" s="61"/>
      <c r="ED64" s="79">
        <f>+'Infla Interanual PondENGHO'!CI65</f>
        <v>-1.4231579143375361E-2</v>
      </c>
      <c r="EE64" s="53">
        <f t="shared" si="78"/>
        <v>-1.4231579143375361</v>
      </c>
      <c r="EQ64" s="54">
        <v>0.58369448752115716</v>
      </c>
      <c r="ER64" s="54" t="s">
        <v>150</v>
      </c>
    </row>
    <row r="65" spans="1:148" x14ac:dyDescent="0.2">
      <c r="A65" s="59">
        <f>+'Indice PondENGHO'!A64</f>
        <v>44593</v>
      </c>
      <c r="B65" s="53">
        <f>+'Indice PondENGHO'!B64</f>
        <v>2</v>
      </c>
      <c r="C65" s="53">
        <f>+'Indice PondENGHO'!C64</f>
        <v>2022</v>
      </c>
      <c r="D65" s="60">
        <f>+'Indice PondENGHO'!BL64</f>
        <v>639.794189453125</v>
      </c>
      <c r="E65" s="60">
        <f>+'Indice PondENGHO'!BM64</f>
        <v>635.02099609375</v>
      </c>
      <c r="F65" s="60">
        <f>+'Indice PondENGHO'!BN64</f>
        <v>634.771728515625</v>
      </c>
      <c r="G65" s="60">
        <f>+'Indice PondENGHO'!BO64</f>
        <v>633.21356201171875</v>
      </c>
      <c r="H65" s="60">
        <f>+'Indice PondENGHO'!BP64</f>
        <v>627.77459716796875</v>
      </c>
      <c r="I65" s="60">
        <f>+'Indice PondENGHO'!CD64</f>
        <v>632.8162841796875</v>
      </c>
      <c r="K65" s="61">
        <f t="shared" si="33"/>
        <v>6.4479659423403994</v>
      </c>
      <c r="L65" s="61">
        <f t="shared" si="34"/>
        <v>8.1398736227129209</v>
      </c>
      <c r="M65" s="61">
        <f t="shared" si="35"/>
        <v>9.2798319961035656</v>
      </c>
      <c r="N65" s="61">
        <f t="shared" si="36"/>
        <v>11.695697048411207</v>
      </c>
      <c r="O65" s="61">
        <f t="shared" si="37"/>
        <v>16.810335438163868</v>
      </c>
      <c r="P65" s="61">
        <f t="shared" si="38"/>
        <v>52.373704047731962</v>
      </c>
      <c r="Q65" s="61">
        <f t="shared" si="39"/>
        <v>52.373767913418476</v>
      </c>
      <c r="S65" s="60">
        <f>+'Indice PondENGHO'!D64</f>
        <v>675.11053466796875</v>
      </c>
      <c r="T65" s="60">
        <f>+'Indice PondENGHO'!P64</f>
        <v>672.7850341796875</v>
      </c>
      <c r="U65" s="60">
        <f>+'Indice PondENGHO'!AB64</f>
        <v>671.15771484375</v>
      </c>
      <c r="V65" s="60">
        <f>+'Indice PondENGHO'!AN64</f>
        <v>669.2481689453125</v>
      </c>
      <c r="W65" s="60">
        <f>+'Indice PondENGHO'!AZ64</f>
        <v>666.32867431640625</v>
      </c>
      <c r="Y65" s="61">
        <f t="shared" si="40"/>
        <v>19.54174732972314</v>
      </c>
      <c r="Z65" s="61">
        <f t="shared" si="41"/>
        <v>15.877655124799574</v>
      </c>
      <c r="AA65" s="61">
        <f t="shared" si="42"/>
        <v>14.592975026818662</v>
      </c>
      <c r="AB65" s="61">
        <f t="shared" si="43"/>
        <v>12.162083498382835</v>
      </c>
      <c r="AC65" s="61">
        <f t="shared" si="44"/>
        <v>9.1414059888090407</v>
      </c>
      <c r="AE65" s="60">
        <f>+'Indice PondENGHO'!D64</f>
        <v>675.11053466796875</v>
      </c>
      <c r="AF65" s="60">
        <f>+'Indice PondENGHO'!E64</f>
        <v>511.8814697265625</v>
      </c>
      <c r="AG65" s="60">
        <f>+'Indice PondENGHO'!F64</f>
        <v>675.32720947265625</v>
      </c>
      <c r="AH65" s="60">
        <f>+'Indice PondENGHO'!G64</f>
        <v>509.02865600585938</v>
      </c>
      <c r="AI65" s="60">
        <f>+'Indice PondENGHO'!H64</f>
        <v>628.7794189453125</v>
      </c>
      <c r="AJ65" s="60">
        <f>+'Indice PondENGHO'!I64</f>
        <v>710.4853515625</v>
      </c>
      <c r="AK65" s="60">
        <f>+'Indice PondENGHO'!J64</f>
        <v>695.20318603515625</v>
      </c>
      <c r="AL65" s="60">
        <f>+'Indice PondENGHO'!K64</f>
        <v>530.72125244140625</v>
      </c>
      <c r="AM65" s="60">
        <f>+'Indice PondENGHO'!L64</f>
        <v>607.0550537109375</v>
      </c>
      <c r="AN65" s="60">
        <f>+'Indice PondENGHO'!M64</f>
        <v>540.63775634765625</v>
      </c>
      <c r="AO65" s="60">
        <f>+'Indice PondENGHO'!N64</f>
        <v>639.22613525390625</v>
      </c>
      <c r="AP65" s="60">
        <f>+'Indice PondENGHO'!O64</f>
        <v>549.93951416015625</v>
      </c>
      <c r="AQ65" s="60">
        <f t="shared" si="0"/>
        <v>639.794189453125</v>
      </c>
      <c r="AR65" s="60"/>
      <c r="AS65" s="60">
        <f>+'Indice PondENGHO'!AZ64</f>
        <v>666.32867431640625</v>
      </c>
      <c r="AT65" s="60">
        <f>+'Indice PondENGHO'!BA64</f>
        <v>506.42373657226563</v>
      </c>
      <c r="AU65" s="60">
        <f>+'Indice PondENGHO'!BB64</f>
        <v>688.99322509765625</v>
      </c>
      <c r="AV65" s="60">
        <f>+'Indice PondENGHO'!BC64</f>
        <v>496.42657470703125</v>
      </c>
      <c r="AW65" s="60">
        <f>+'Indice PondENGHO'!BD64</f>
        <v>634.33233642578125</v>
      </c>
      <c r="AX65" s="60">
        <f>+'Indice PondENGHO'!BE64</f>
        <v>683.70294189453125</v>
      </c>
      <c r="AY65" s="60">
        <f>+'Indice PondENGHO'!BF64</f>
        <v>689.180419921875</v>
      </c>
      <c r="AZ65" s="60">
        <f>+'Indice PondENGHO'!BG64</f>
        <v>524.7015380859375</v>
      </c>
      <c r="BA65" s="60">
        <f>+'Indice PondENGHO'!BH64</f>
        <v>607.65069580078125</v>
      </c>
      <c r="BB65" s="60">
        <f>+'Indice PondENGHO'!BI64</f>
        <v>546.32769775390625</v>
      </c>
      <c r="BC65" s="60">
        <f>+'Indice PondENGHO'!BJ64</f>
        <v>630.825927734375</v>
      </c>
      <c r="BD65" s="60">
        <f>+'Indice PondENGHO'!BK64</f>
        <v>547.42327880859375</v>
      </c>
      <c r="BE65" s="60">
        <f t="shared" si="1"/>
        <v>627.77459716796875</v>
      </c>
      <c r="BG65" s="61">
        <f t="shared" ref="BG65:BR65" si="139">+AE$1*(AE65-AE53)/$AQ53</f>
        <v>19.54174732972314</v>
      </c>
      <c r="BH65" s="61">
        <f t="shared" si="139"/>
        <v>0.90762447064773233</v>
      </c>
      <c r="BI65" s="61">
        <f t="shared" si="139"/>
        <v>5.068261767016673</v>
      </c>
      <c r="BJ65" s="61">
        <f t="shared" si="139"/>
        <v>3.9649354327168589</v>
      </c>
      <c r="BK65" s="61">
        <f t="shared" si="139"/>
        <v>1.945723202841579</v>
      </c>
      <c r="BL65" s="61">
        <f t="shared" si="139"/>
        <v>2.4445588712812771</v>
      </c>
      <c r="BM65" s="61">
        <f t="shared" si="139"/>
        <v>6.103715992660752</v>
      </c>
      <c r="BN65" s="61">
        <f t="shared" si="139"/>
        <v>1.3223060373037672</v>
      </c>
      <c r="BO65" s="61">
        <f t="shared" si="139"/>
        <v>3.5013520008203836</v>
      </c>
      <c r="BP65" s="61">
        <f t="shared" si="139"/>
        <v>0.80469001676555518</v>
      </c>
      <c r="BQ65" s="61">
        <f t="shared" si="139"/>
        <v>2.623713399713524</v>
      </c>
      <c r="BR65" s="61">
        <f t="shared" si="139"/>
        <v>1.4493002092800964</v>
      </c>
      <c r="BS65" s="61">
        <f t="shared" si="46"/>
        <v>49.677928730771335</v>
      </c>
      <c r="BT65" s="53">
        <f t="shared" si="47"/>
        <v>52.139478377712109</v>
      </c>
      <c r="BV65" s="61">
        <f t="shared" si="110"/>
        <v>9.1414059888090407</v>
      </c>
      <c r="BW65" s="61">
        <f t="shared" si="111"/>
        <v>0.74626680351667196</v>
      </c>
      <c r="BX65" s="61">
        <f t="shared" si="112"/>
        <v>4.0264519230408089</v>
      </c>
      <c r="BY65" s="61">
        <f t="shared" si="113"/>
        <v>4.1525069637878387</v>
      </c>
      <c r="BZ65" s="61">
        <f t="shared" si="114"/>
        <v>3.4535872394420783</v>
      </c>
      <c r="CA65" s="61">
        <f t="shared" si="115"/>
        <v>4.6174993417045016</v>
      </c>
      <c r="CB65" s="61">
        <f t="shared" si="116"/>
        <v>9.3164125747936044</v>
      </c>
      <c r="CC65" s="61">
        <f t="shared" si="117"/>
        <v>1.1909025826777133</v>
      </c>
      <c r="CD65" s="61">
        <f t="shared" si="118"/>
        <v>4.5477921599022881</v>
      </c>
      <c r="CE65" s="61">
        <f t="shared" si="119"/>
        <v>1.9540488224966599</v>
      </c>
      <c r="CF65" s="61">
        <f t="shared" si="120"/>
        <v>4.893437022703055</v>
      </c>
      <c r="CG65" s="61">
        <f t="shared" si="121"/>
        <v>2.012924007756395</v>
      </c>
      <c r="CH65" s="61">
        <f t="shared" si="48"/>
        <v>50.053235430630657</v>
      </c>
      <c r="CI65" s="53">
        <f t="shared" si="49"/>
        <v>52.465792523995233</v>
      </c>
      <c r="CK65" s="61">
        <f t="shared" si="50"/>
        <v>20.510044166348095</v>
      </c>
      <c r="CL65" s="61">
        <f t="shared" si="51"/>
        <v>0.95259741441488766</v>
      </c>
      <c r="CM65" s="61">
        <f t="shared" si="52"/>
        <v>5.3193949821475925</v>
      </c>
      <c r="CN65" s="61">
        <f t="shared" si="53"/>
        <v>4.1613986441249011</v>
      </c>
      <c r="CO65" s="61">
        <f t="shared" si="54"/>
        <v>2.0421341117777332</v>
      </c>
      <c r="CP65" s="61">
        <f t="shared" si="55"/>
        <v>2.5656871707146043</v>
      </c>
      <c r="CQ65" s="61">
        <f t="shared" si="56"/>
        <v>6.4061561372204494</v>
      </c>
      <c r="CR65" s="61">
        <f t="shared" si="57"/>
        <v>1.3878265218012737</v>
      </c>
      <c r="CS65" s="61">
        <f t="shared" si="58"/>
        <v>3.6748445759264023</v>
      </c>
      <c r="CT65" s="61">
        <f t="shared" si="59"/>
        <v>0.84456254118984919</v>
      </c>
      <c r="CU65" s="61">
        <f t="shared" si="60"/>
        <v>2.7537188358849836</v>
      </c>
      <c r="CV65" s="61">
        <f t="shared" si="61"/>
        <v>1.5211132761613415</v>
      </c>
      <c r="CW65" s="61">
        <f t="shared" si="62"/>
        <v>52.139478377712116</v>
      </c>
      <c r="CX65" s="61"/>
      <c r="CY65" s="61"/>
      <c r="CZ65" s="61">
        <f t="shared" si="63"/>
        <v>9.5820201403595782</v>
      </c>
      <c r="DA65" s="61">
        <f t="shared" si="64"/>
        <v>0.7822367314319586</v>
      </c>
      <c r="DB65" s="61">
        <f t="shared" si="65"/>
        <v>4.2205261934540834</v>
      </c>
      <c r="DC65" s="61">
        <f t="shared" si="66"/>
        <v>4.3526570648660483</v>
      </c>
      <c r="DD65" s="61">
        <f t="shared" si="67"/>
        <v>3.6200495334453651</v>
      </c>
      <c r="DE65" s="61">
        <f t="shared" si="68"/>
        <v>4.8400619931413793</v>
      </c>
      <c r="DF65" s="61">
        <f t="shared" si="69"/>
        <v>9.7654620128300227</v>
      </c>
      <c r="DG65" s="61">
        <f t="shared" si="70"/>
        <v>1.2483038764927195</v>
      </c>
      <c r="DH65" s="61">
        <f t="shared" si="71"/>
        <v>4.7669949375074641</v>
      </c>
      <c r="DI65" s="61">
        <f t="shared" si="72"/>
        <v>2.0482336300707589</v>
      </c>
      <c r="DJ65" s="61">
        <f t="shared" si="73"/>
        <v>5.1292998215508279</v>
      </c>
      <c r="DK65" s="61">
        <f t="shared" si="74"/>
        <v>2.1099465888450228</v>
      </c>
      <c r="DL65" s="61">
        <f t="shared" si="75"/>
        <v>52.465792523995226</v>
      </c>
      <c r="DM65" s="61">
        <f t="shared" si="76"/>
        <v>52.465792523995233</v>
      </c>
      <c r="DN65" s="61"/>
      <c r="DO65" s="59">
        <f t="shared" si="2"/>
        <v>44593</v>
      </c>
      <c r="DP65" s="61">
        <f t="shared" si="77"/>
        <v>10.928024025988517</v>
      </c>
      <c r="DQ65" s="61">
        <f t="shared" si="21"/>
        <v>0.17036068298292906</v>
      </c>
      <c r="DR65" s="61">
        <f t="shared" si="22"/>
        <v>1.0988687886935091</v>
      </c>
      <c r="DS65" s="61">
        <f t="shared" si="23"/>
        <v>-0.19125842074114718</v>
      </c>
      <c r="DT65" s="61">
        <f t="shared" si="24"/>
        <v>-1.5779154216676319</v>
      </c>
      <c r="DU65" s="61">
        <f t="shared" si="25"/>
        <v>-2.274374822426775</v>
      </c>
      <c r="DV65" s="61">
        <f t="shared" si="26"/>
        <v>-3.3593058756095733</v>
      </c>
      <c r="DW65" s="61">
        <f t="shared" si="27"/>
        <v>0.13952264530855429</v>
      </c>
      <c r="DX65" s="61">
        <f t="shared" si="28"/>
        <v>-1.0921503615810617</v>
      </c>
      <c r="DY65" s="61">
        <f t="shared" si="29"/>
        <v>-1.2036710888809097</v>
      </c>
      <c r="DZ65" s="61">
        <f t="shared" si="30"/>
        <v>-2.3755809856658443</v>
      </c>
      <c r="EA65" s="61">
        <f t="shared" si="31"/>
        <v>-0.58883331268368133</v>
      </c>
      <c r="EB65" s="61">
        <f t="shared" si="32"/>
        <v>-0.32631414628311006</v>
      </c>
      <c r="EC65" s="61"/>
      <c r="ED65" s="79">
        <f>+'Infla Interanual PondENGHO'!CI66</f>
        <v>-3.2631414628312427E-3</v>
      </c>
      <c r="EE65" s="53">
        <f t="shared" si="78"/>
        <v>-0.32631414628312427</v>
      </c>
      <c r="EQ65" s="53">
        <v>-5.3928709893183271</v>
      </c>
      <c r="ER65" s="53" t="s">
        <v>94</v>
      </c>
    </row>
    <row r="66" spans="1:148" x14ac:dyDescent="0.2">
      <c r="A66" s="59">
        <f>+'Indice PondENGHO'!A65</f>
        <v>44621</v>
      </c>
      <c r="B66" s="53">
        <f>+'Indice PondENGHO'!B65</f>
        <v>3</v>
      </c>
      <c r="C66" s="53">
        <f>+'Indice PondENGHO'!C65</f>
        <v>2022</v>
      </c>
      <c r="D66" s="60">
        <f>+'Indice PondENGHO'!BL65</f>
        <v>677.625244140625</v>
      </c>
      <c r="E66" s="60">
        <f>+'Indice PondENGHO'!BM65</f>
        <v>671.41015625</v>
      </c>
      <c r="F66" s="60">
        <f>+'Indice PondENGHO'!BN65</f>
        <v>670.433837890625</v>
      </c>
      <c r="G66" s="60">
        <f>+'Indice PondENGHO'!BO65</f>
        <v>668.3834228515625</v>
      </c>
      <c r="H66" s="60">
        <f>+'Indice PondENGHO'!BP65</f>
        <v>661.86676025390625</v>
      </c>
      <c r="I66" s="60">
        <f>+'Indice PondENGHO'!CD65</f>
        <v>668.23931884765625</v>
      </c>
      <c r="K66" s="61">
        <f t="shared" si="33"/>
        <v>6.8499840595032362</v>
      </c>
      <c r="L66" s="61">
        <f t="shared" si="34"/>
        <v>8.5879159477319789</v>
      </c>
      <c r="M66" s="61">
        <f t="shared" si="35"/>
        <v>9.75073678226296</v>
      </c>
      <c r="N66" s="61">
        <f t="shared" si="36"/>
        <v>12.257760557411979</v>
      </c>
      <c r="O66" s="61">
        <f t="shared" si="37"/>
        <v>17.552452759848219</v>
      </c>
      <c r="P66" s="61">
        <f t="shared" si="38"/>
        <v>54.998850106758368</v>
      </c>
      <c r="Q66" s="61">
        <f t="shared" si="39"/>
        <v>54.998961216753187</v>
      </c>
      <c r="S66" s="60">
        <f>+'Indice PondENGHO'!D65</f>
        <v>718.0704345703125</v>
      </c>
      <c r="T66" s="60">
        <f>+'Indice PondENGHO'!P65</f>
        <v>714.47845458984375</v>
      </c>
      <c r="U66" s="60">
        <f>+'Indice PondENGHO'!AB65</f>
        <v>711.91558837890625</v>
      </c>
      <c r="V66" s="60">
        <f>+'Indice PondENGHO'!AN65</f>
        <v>709.42279052734375</v>
      </c>
      <c r="W66" s="60">
        <f>+'Indice PondENGHO'!AZ65</f>
        <v>705.20574951171875</v>
      </c>
      <c r="Y66" s="61">
        <f t="shared" si="40"/>
        <v>21.177229715213802</v>
      </c>
      <c r="Z66" s="61">
        <f t="shared" si="41"/>
        <v>17.080958615011532</v>
      </c>
      <c r="AA66" s="61">
        <f t="shared" si="42"/>
        <v>15.618408452754723</v>
      </c>
      <c r="AB66" s="61">
        <f t="shared" si="43"/>
        <v>12.976714345617857</v>
      </c>
      <c r="AC66" s="61">
        <f t="shared" si="44"/>
        <v>9.6947172968073545</v>
      </c>
      <c r="AE66" s="60">
        <f>+'Indice PondENGHO'!D65</f>
        <v>718.0704345703125</v>
      </c>
      <c r="AF66" s="60">
        <f>+'Indice PondENGHO'!E65</f>
        <v>534.460205078125</v>
      </c>
      <c r="AG66" s="60">
        <f>+'Indice PondENGHO'!F65</f>
        <v>722.7425537109375</v>
      </c>
      <c r="AH66" s="60">
        <f>+'Indice PondENGHO'!G65</f>
        <v>549.9173583984375</v>
      </c>
      <c r="AI66" s="60">
        <f>+'Indice PondENGHO'!H65</f>
        <v>656.16375732421875</v>
      </c>
      <c r="AJ66" s="60">
        <f>+'Indice PondENGHO'!I65</f>
        <v>744.9366455078125</v>
      </c>
      <c r="AK66" s="60">
        <f>+'Indice PondENGHO'!J65</f>
        <v>735.6529541015625</v>
      </c>
      <c r="AL66" s="60">
        <f>+'Indice PondENGHO'!K65</f>
        <v>551.1973876953125</v>
      </c>
      <c r="AM66" s="60">
        <f>+'Indice PondENGHO'!L65</f>
        <v>627.82733154296875</v>
      </c>
      <c r="AN66" s="60">
        <f>+'Indice PondENGHO'!M65</f>
        <v>549.6038818359375</v>
      </c>
      <c r="AO66" s="60">
        <f>+'Indice PondENGHO'!N65</f>
        <v>672.874755859375</v>
      </c>
      <c r="AP66" s="60">
        <f>+'Indice PondENGHO'!O65</f>
        <v>579.9141845703125</v>
      </c>
      <c r="AQ66" s="60">
        <f t="shared" si="0"/>
        <v>677.625244140625</v>
      </c>
      <c r="AR66" s="60"/>
      <c r="AS66" s="60">
        <f>+'Indice PondENGHO'!AZ65</f>
        <v>705.20574951171875</v>
      </c>
      <c r="AT66" s="60">
        <f>+'Indice PondENGHO'!BA65</f>
        <v>529.71771240234375</v>
      </c>
      <c r="AU66" s="60">
        <f>+'Indice PondENGHO'!BB65</f>
        <v>738.023681640625</v>
      </c>
      <c r="AV66" s="60">
        <f>+'Indice PondENGHO'!BC65</f>
        <v>534.538330078125</v>
      </c>
      <c r="AW66" s="60">
        <f>+'Indice PondENGHO'!BD65</f>
        <v>662.0291748046875</v>
      </c>
      <c r="AX66" s="60">
        <f>+'Indice PondENGHO'!BE65</f>
        <v>718.36383056640625</v>
      </c>
      <c r="AY66" s="60">
        <f>+'Indice PondENGHO'!BF65</f>
        <v>726.08734130859375</v>
      </c>
      <c r="AZ66" s="60">
        <f>+'Indice PondENGHO'!BG65</f>
        <v>543.7978515625</v>
      </c>
      <c r="BA66" s="60">
        <f>+'Indice PondENGHO'!BH65</f>
        <v>627.78338623046875</v>
      </c>
      <c r="BB66" s="60">
        <f>+'Indice PondENGHO'!BI65</f>
        <v>561.7603759765625</v>
      </c>
      <c r="BC66" s="60">
        <f>+'Indice PondENGHO'!BJ65</f>
        <v>665.74761962890625</v>
      </c>
      <c r="BD66" s="60">
        <f>+'Indice PondENGHO'!BK65</f>
        <v>578.54107666015625</v>
      </c>
      <c r="BE66" s="60">
        <f t="shared" si="1"/>
        <v>661.86676025390625</v>
      </c>
      <c r="BG66" s="61">
        <f t="shared" ref="BG66:BR66" si="140">+AE$1*(AE66-AE54)/$AQ54</f>
        <v>21.177229715213802</v>
      </c>
      <c r="BH66" s="61">
        <f t="shared" si="140"/>
        <v>0.90071389984232286</v>
      </c>
      <c r="BI66" s="61">
        <f t="shared" si="140"/>
        <v>5.2795583908181323</v>
      </c>
      <c r="BJ66" s="61">
        <f t="shared" si="140"/>
        <v>4.9714171651614487</v>
      </c>
      <c r="BK66" s="61">
        <f t="shared" si="140"/>
        <v>2.008360133289429</v>
      </c>
      <c r="BL66" s="61">
        <f t="shared" si="140"/>
        <v>2.5160511158272163</v>
      </c>
      <c r="BM66" s="61">
        <f t="shared" si="140"/>
        <v>6.3876087767208158</v>
      </c>
      <c r="BN66" s="61">
        <f t="shared" si="140"/>
        <v>1.4905821840282489</v>
      </c>
      <c r="BO66" s="61">
        <f t="shared" si="140"/>
        <v>3.3631682907775966</v>
      </c>
      <c r="BP66" s="61">
        <f t="shared" si="140"/>
        <v>0.71677077006085299</v>
      </c>
      <c r="BQ66" s="61">
        <f t="shared" si="140"/>
        <v>2.7405649366911842</v>
      </c>
      <c r="BR66" s="61">
        <f t="shared" si="140"/>
        <v>1.5776019397532663</v>
      </c>
      <c r="BS66" s="61">
        <f t="shared" si="46"/>
        <v>53.129627318184319</v>
      </c>
      <c r="BT66" s="53">
        <f t="shared" si="47"/>
        <v>55.48321346938998</v>
      </c>
      <c r="BV66" s="61">
        <f t="shared" si="110"/>
        <v>9.6947172968073545</v>
      </c>
      <c r="BW66" s="61">
        <f t="shared" si="111"/>
        <v>0.74351997345143372</v>
      </c>
      <c r="BX66" s="61">
        <f t="shared" si="112"/>
        <v>4.1351438497862203</v>
      </c>
      <c r="BY66" s="61">
        <f t="shared" si="113"/>
        <v>5.1353602603007831</v>
      </c>
      <c r="BZ66" s="61">
        <f t="shared" si="114"/>
        <v>3.5576251201140576</v>
      </c>
      <c r="CA66" s="61">
        <f t="shared" si="115"/>
        <v>4.7554104072729038</v>
      </c>
      <c r="CB66" s="61">
        <f t="shared" si="116"/>
        <v>9.6481620012003066</v>
      </c>
      <c r="CC66" s="61">
        <f t="shared" si="117"/>
        <v>1.3368231243108413</v>
      </c>
      <c r="CD66" s="61">
        <f t="shared" si="118"/>
        <v>4.3319162190784279</v>
      </c>
      <c r="CE66" s="61">
        <f t="shared" si="119"/>
        <v>1.7490526112347311</v>
      </c>
      <c r="CF66" s="61">
        <f t="shared" si="120"/>
        <v>5.1584780113417406</v>
      </c>
      <c r="CG66" s="61">
        <f t="shared" si="121"/>
        <v>2.205612419073486</v>
      </c>
      <c r="CH66" s="61">
        <f t="shared" si="48"/>
        <v>52.451821293972294</v>
      </c>
      <c r="CI66" s="53">
        <f t="shared" si="49"/>
        <v>54.746245781822431</v>
      </c>
      <c r="CK66" s="61">
        <f t="shared" si="50"/>
        <v>22.115358535130614</v>
      </c>
      <c r="CL66" s="61">
        <f t="shared" si="51"/>
        <v>0.94061457048267139</v>
      </c>
      <c r="CM66" s="61">
        <f t="shared" si="52"/>
        <v>5.5134372290545581</v>
      </c>
      <c r="CN66" s="61">
        <f t="shared" si="53"/>
        <v>5.1916456738561712</v>
      </c>
      <c r="CO66" s="61">
        <f t="shared" si="54"/>
        <v>2.0973283575164743</v>
      </c>
      <c r="CP66" s="61">
        <f t="shared" si="55"/>
        <v>2.6275095122219843</v>
      </c>
      <c r="CQ66" s="61">
        <f t="shared" si="56"/>
        <v>6.6705730720691543</v>
      </c>
      <c r="CR66" s="61">
        <f t="shared" si="57"/>
        <v>1.5566133941580071</v>
      </c>
      <c r="CS66" s="61">
        <f t="shared" si="58"/>
        <v>3.5121530797343028</v>
      </c>
      <c r="CT66" s="61">
        <f t="shared" si="59"/>
        <v>0.74852295510633038</v>
      </c>
      <c r="CU66" s="61">
        <f t="shared" si="60"/>
        <v>2.8619690572743628</v>
      </c>
      <c r="CV66" s="61">
        <f t="shared" si="61"/>
        <v>1.6474880327853483</v>
      </c>
      <c r="CW66" s="61">
        <f t="shared" si="62"/>
        <v>55.48321346938998</v>
      </c>
      <c r="CX66" s="61"/>
      <c r="CY66" s="61"/>
      <c r="CZ66" s="61">
        <f t="shared" si="63"/>
        <v>10.118797838146637</v>
      </c>
      <c r="DA66" s="61">
        <f t="shared" si="64"/>
        <v>0.7760441145052106</v>
      </c>
      <c r="DB66" s="61">
        <f t="shared" si="65"/>
        <v>4.3160293762688386</v>
      </c>
      <c r="DC66" s="61">
        <f t="shared" si="66"/>
        <v>5.3599987198335626</v>
      </c>
      <c r="DD66" s="61">
        <f t="shared" si="67"/>
        <v>3.7132479753897907</v>
      </c>
      <c r="DE66" s="61">
        <f t="shared" si="68"/>
        <v>4.9634285431365335</v>
      </c>
      <c r="DF66" s="61">
        <f t="shared" si="69"/>
        <v>10.070206052525615</v>
      </c>
      <c r="DG66" s="61">
        <f t="shared" si="70"/>
        <v>1.3953004018709936</v>
      </c>
      <c r="DH66" s="61">
        <f t="shared" si="71"/>
        <v>4.521409251106105</v>
      </c>
      <c r="DI66" s="61">
        <f t="shared" si="72"/>
        <v>1.8255622355481269</v>
      </c>
      <c r="DJ66" s="61">
        <f t="shared" si="73"/>
        <v>5.3841277214428294</v>
      </c>
      <c r="DK66" s="61">
        <f t="shared" si="74"/>
        <v>2.3020935520481789</v>
      </c>
      <c r="DL66" s="61">
        <f t="shared" si="75"/>
        <v>54.746245781822424</v>
      </c>
      <c r="DM66" s="61">
        <f t="shared" si="76"/>
        <v>54.746245781822431</v>
      </c>
      <c r="DN66" s="61"/>
      <c r="DO66" s="59">
        <f t="shared" si="2"/>
        <v>44621</v>
      </c>
      <c r="DP66" s="61">
        <f t="shared" si="77"/>
        <v>11.996560696983977</v>
      </c>
      <c r="DQ66" s="61">
        <f t="shared" si="21"/>
        <v>0.16457045597746078</v>
      </c>
      <c r="DR66" s="61">
        <f t="shared" si="22"/>
        <v>1.1974078527857195</v>
      </c>
      <c r="DS66" s="61">
        <f t="shared" si="23"/>
        <v>-0.16835304597739142</v>
      </c>
      <c r="DT66" s="61">
        <f t="shared" si="24"/>
        <v>-1.6159196178733164</v>
      </c>
      <c r="DU66" s="61">
        <f t="shared" si="25"/>
        <v>-2.3359190309145492</v>
      </c>
      <c r="DV66" s="61">
        <f t="shared" si="26"/>
        <v>-3.3996329804564605</v>
      </c>
      <c r="DW66" s="61">
        <f t="shared" si="27"/>
        <v>0.16131299228701357</v>
      </c>
      <c r="DX66" s="61">
        <f t="shared" si="28"/>
        <v>-1.0092561713718022</v>
      </c>
      <c r="DY66" s="61">
        <f t="shared" si="29"/>
        <v>-1.0770392804417965</v>
      </c>
      <c r="DZ66" s="61">
        <f t="shared" si="30"/>
        <v>-2.5221586641684666</v>
      </c>
      <c r="EA66" s="61">
        <f t="shared" si="31"/>
        <v>-0.65460551926283062</v>
      </c>
      <c r="EB66" s="61">
        <f t="shared" si="32"/>
        <v>0.7369676875675566</v>
      </c>
      <c r="EC66" s="61"/>
      <c r="ED66" s="79">
        <f>+'Infla Interanual PondENGHO'!CI67</f>
        <v>7.3696768756754683E-3</v>
      </c>
      <c r="EE66" s="53">
        <f t="shared" si="78"/>
        <v>0.73696768756754683</v>
      </c>
      <c r="EQ66" s="53">
        <v>-4.3903034221888921</v>
      </c>
      <c r="ER66" s="53" t="s">
        <v>98</v>
      </c>
    </row>
    <row r="67" spans="1:148" x14ac:dyDescent="0.2">
      <c r="A67" s="59">
        <f>+'Indice PondENGHO'!A66</f>
        <v>44652</v>
      </c>
      <c r="B67" s="53">
        <f>+'Indice PondENGHO'!B66</f>
        <v>4</v>
      </c>
      <c r="C67" s="53">
        <f>+'Indice PondENGHO'!C66</f>
        <v>2022</v>
      </c>
      <c r="D67" s="60">
        <f>+'Indice PondENGHO'!BL66</f>
        <v>718.28045654296875</v>
      </c>
      <c r="E67" s="60">
        <f>+'Indice PondENGHO'!BM66</f>
        <v>711.27679443359375</v>
      </c>
      <c r="F67" s="60">
        <f>+'Indice PondENGHO'!BN66</f>
        <v>710.25762939453125</v>
      </c>
      <c r="G67" s="60">
        <f>+'Indice PondENGHO'!BO66</f>
        <v>708.0924072265625</v>
      </c>
      <c r="H67" s="60">
        <f>+'Indice PondENGHO'!BP66</f>
        <v>701.12164306640625</v>
      </c>
      <c r="I67" s="60">
        <f>+'Indice PondENGHO'!CD66</f>
        <v>707.96197509765625</v>
      </c>
      <c r="K67" s="61">
        <f t="shared" si="33"/>
        <v>7.2074134802292074</v>
      </c>
      <c r="L67" s="61">
        <f t="shared" si="34"/>
        <v>9.021971590183373</v>
      </c>
      <c r="M67" s="61">
        <f t="shared" si="35"/>
        <v>10.250217332909543</v>
      </c>
      <c r="N67" s="61">
        <f t="shared" si="36"/>
        <v>12.88194385065272</v>
      </c>
      <c r="O67" s="61">
        <f t="shared" si="37"/>
        <v>18.454673574555063</v>
      </c>
      <c r="P67" s="61">
        <f t="shared" si="38"/>
        <v>57.81621982852991</v>
      </c>
      <c r="Q67" s="61">
        <f t="shared" si="39"/>
        <v>57.816336286481331</v>
      </c>
      <c r="S67" s="60">
        <f>+'Indice PondENGHO'!D66</f>
        <v>762.751953125</v>
      </c>
      <c r="T67" s="60">
        <f>+'Indice PondENGHO'!P66</f>
        <v>758.7080078125</v>
      </c>
      <c r="U67" s="60">
        <f>+'Indice PondENGHO'!AB66</f>
        <v>755.81500244140625</v>
      </c>
      <c r="V67" s="60">
        <f>+'Indice PondENGHO'!AN66</f>
        <v>753.25067138671875</v>
      </c>
      <c r="W67" s="60">
        <f>+'Indice PondENGHO'!AZ66</f>
        <v>748.8782958984375</v>
      </c>
      <c r="Y67" s="61">
        <f t="shared" si="40"/>
        <v>22.226259343289492</v>
      </c>
      <c r="Z67" s="61">
        <f t="shared" si="41"/>
        <v>17.882053124824427</v>
      </c>
      <c r="AA67" s="61">
        <f t="shared" si="42"/>
        <v>16.332415909936632</v>
      </c>
      <c r="AB67" s="61">
        <f t="shared" si="43"/>
        <v>13.563423562562113</v>
      </c>
      <c r="AC67" s="61">
        <f t="shared" si="44"/>
        <v>10.129633574562749</v>
      </c>
      <c r="AE67" s="60">
        <f>+'Indice PondENGHO'!D66</f>
        <v>762.751953125</v>
      </c>
      <c r="AF67" s="60">
        <f>+'Indice PondENGHO'!E66</f>
        <v>559.41766357421875</v>
      </c>
      <c r="AG67" s="60">
        <f>+'Indice PondENGHO'!F66</f>
        <v>776.43841552734375</v>
      </c>
      <c r="AH67" s="60">
        <f>+'Indice PondENGHO'!G66</f>
        <v>575.5535888671875</v>
      </c>
      <c r="AI67" s="60">
        <f>+'Indice PondENGHO'!H66</f>
        <v>692.49664306640625</v>
      </c>
      <c r="AJ67" s="60">
        <f>+'Indice PondENGHO'!I66</f>
        <v>792.4503173828125</v>
      </c>
      <c r="AK67" s="60">
        <f>+'Indice PondENGHO'!J66</f>
        <v>773.66571044921875</v>
      </c>
      <c r="AL67" s="60">
        <f>+'Indice PondENGHO'!K66</f>
        <v>571.31854248046875</v>
      </c>
      <c r="AM67" s="60">
        <f>+'Indice PondENGHO'!L66</f>
        <v>660.028564453125</v>
      </c>
      <c r="AN67" s="60">
        <f>+'Indice PondENGHO'!M66</f>
        <v>576.4512939453125</v>
      </c>
      <c r="AO67" s="60">
        <f>+'Indice PondENGHO'!N66</f>
        <v>721.71990966796875</v>
      </c>
      <c r="AP67" s="60">
        <f>+'Indice PondENGHO'!O66</f>
        <v>610.9906005859375</v>
      </c>
      <c r="AQ67" s="60">
        <f t="shared" ref="AQ67:AQ76" si="141">+D67</f>
        <v>718.28045654296875</v>
      </c>
      <c r="AR67" s="60"/>
      <c r="AS67" s="60">
        <f>+'Indice PondENGHO'!AZ66</f>
        <v>748.8782958984375</v>
      </c>
      <c r="AT67" s="60">
        <f>+'Indice PondENGHO'!BA66</f>
        <v>554.63653564453125</v>
      </c>
      <c r="AU67" s="60">
        <f>+'Indice PondENGHO'!BB66</f>
        <v>793.28955078125</v>
      </c>
      <c r="AV67" s="60">
        <f>+'Indice PondENGHO'!BC66</f>
        <v>559.22210693359375</v>
      </c>
      <c r="AW67" s="60">
        <f>+'Indice PondENGHO'!BD66</f>
        <v>698.0723876953125</v>
      </c>
      <c r="AX67" s="60">
        <f>+'Indice PondENGHO'!BE66</f>
        <v>764.270751953125</v>
      </c>
      <c r="AY67" s="60">
        <f>+'Indice PondENGHO'!BF66</f>
        <v>765.00714111328125</v>
      </c>
      <c r="AZ67" s="60">
        <f>+'Indice PondENGHO'!BG66</f>
        <v>565.28033447265625</v>
      </c>
      <c r="BA67" s="60">
        <f>+'Indice PondENGHO'!BH66</f>
        <v>660.59088134765625</v>
      </c>
      <c r="BB67" s="60">
        <f>+'Indice PondENGHO'!BI66</f>
        <v>588.21246337890625</v>
      </c>
      <c r="BC67" s="60">
        <f>+'Indice PondENGHO'!BJ66</f>
        <v>714.2169189453125</v>
      </c>
      <c r="BD67" s="60">
        <f>+'Indice PondENGHO'!BK66</f>
        <v>608.33526611328125</v>
      </c>
      <c r="BE67" s="60">
        <f t="shared" ref="BE67:BE76" si="142">+H67</f>
        <v>701.12164306640625</v>
      </c>
      <c r="BG67" s="61">
        <f t="shared" ref="BG67:BR67" si="143">+AE$1*(AE67-AE55)/$AQ55</f>
        <v>22.226259343289492</v>
      </c>
      <c r="BH67" s="61">
        <f t="shared" si="143"/>
        <v>0.90100952781300447</v>
      </c>
      <c r="BI67" s="61">
        <f t="shared" si="143"/>
        <v>5.701400941587921</v>
      </c>
      <c r="BJ67" s="61">
        <f t="shared" si="143"/>
        <v>5.1377399457188648</v>
      </c>
      <c r="BK67" s="61">
        <f t="shared" si="143"/>
        <v>2.0955222810904832</v>
      </c>
      <c r="BL67" s="61">
        <f t="shared" si="143"/>
        <v>2.6935177231158147</v>
      </c>
      <c r="BM67" s="61">
        <f t="shared" si="143"/>
        <v>6.3954656339896925</v>
      </c>
      <c r="BN67" s="61">
        <f t="shared" si="143"/>
        <v>1.6160670002519115</v>
      </c>
      <c r="BO67" s="61">
        <f t="shared" si="143"/>
        <v>3.6679326664744019</v>
      </c>
      <c r="BP67" s="61">
        <f t="shared" si="143"/>
        <v>0.73432678294725473</v>
      </c>
      <c r="BQ67" s="61">
        <f t="shared" si="143"/>
        <v>2.9528989887818549</v>
      </c>
      <c r="BR67" s="61">
        <f t="shared" si="143"/>
        <v>1.6514269909506893</v>
      </c>
      <c r="BS67" s="61">
        <f t="shared" si="46"/>
        <v>55.773567826011387</v>
      </c>
      <c r="BT67" s="53">
        <f t="shared" si="47"/>
        <v>58.370311347398385</v>
      </c>
      <c r="BV67" s="61">
        <f t="shared" si="110"/>
        <v>10.129633574562749</v>
      </c>
      <c r="BW67" s="61">
        <f t="shared" si="111"/>
        <v>0.74460537753745193</v>
      </c>
      <c r="BX67" s="61">
        <f t="shared" si="112"/>
        <v>4.4737126287672826</v>
      </c>
      <c r="BY67" s="61">
        <f t="shared" si="113"/>
        <v>5.2949871995140922</v>
      </c>
      <c r="BZ67" s="61">
        <f t="shared" si="114"/>
        <v>3.6793838381824071</v>
      </c>
      <c r="CA67" s="61">
        <f t="shared" si="115"/>
        <v>5.0810273936175472</v>
      </c>
      <c r="CB67" s="61">
        <f t="shared" si="116"/>
        <v>9.7342442060309278</v>
      </c>
      <c r="CC67" s="61">
        <f t="shared" si="117"/>
        <v>1.4681987865690382</v>
      </c>
      <c r="CD67" s="61">
        <f t="shared" si="118"/>
        <v>4.7325484592549438</v>
      </c>
      <c r="CE67" s="61">
        <f t="shared" si="119"/>
        <v>1.7826733098544512</v>
      </c>
      <c r="CF67" s="61">
        <f t="shared" si="120"/>
        <v>5.5764689325764181</v>
      </c>
      <c r="CG67" s="61">
        <f t="shared" si="121"/>
        <v>2.2931898109023265</v>
      </c>
      <c r="CH67" s="61">
        <f t="shared" si="48"/>
        <v>54.990673517369636</v>
      </c>
      <c r="CI67" s="53">
        <f t="shared" si="49"/>
        <v>57.572509912258283</v>
      </c>
      <c r="CK67" s="61">
        <f t="shared" si="50"/>
        <v>23.261084569719369</v>
      </c>
      <c r="CL67" s="61">
        <f t="shared" si="51"/>
        <v>0.94295933926051967</v>
      </c>
      <c r="CM67" s="61">
        <f t="shared" si="52"/>
        <v>5.9668506256404701</v>
      </c>
      <c r="CN67" s="61">
        <f t="shared" si="53"/>
        <v>5.3769463196097345</v>
      </c>
      <c r="CO67" s="61">
        <f t="shared" si="54"/>
        <v>2.1930870258154216</v>
      </c>
      <c r="CP67" s="61">
        <f t="shared" si="55"/>
        <v>2.8189243443859722</v>
      </c>
      <c r="CQ67" s="61">
        <f t="shared" si="56"/>
        <v>6.6932300517713115</v>
      </c>
      <c r="CR67" s="61">
        <f t="shared" si="57"/>
        <v>1.6913089414905054</v>
      </c>
      <c r="CS67" s="61">
        <f t="shared" si="58"/>
        <v>3.8387067582137697</v>
      </c>
      <c r="CT67" s="61">
        <f t="shared" si="59"/>
        <v>0.76851606633948433</v>
      </c>
      <c r="CU67" s="61">
        <f t="shared" si="60"/>
        <v>3.0903820585820512</v>
      </c>
      <c r="CV67" s="61">
        <f t="shared" si="61"/>
        <v>1.728315246569776</v>
      </c>
      <c r="CW67" s="61">
        <f t="shared" si="62"/>
        <v>58.370311347398385</v>
      </c>
      <c r="CX67" s="61"/>
      <c r="CY67" s="61"/>
      <c r="CZ67" s="61">
        <f t="shared" si="63"/>
        <v>10.605224342175939</v>
      </c>
      <c r="DA67" s="61">
        <f t="shared" si="64"/>
        <v>0.77956492868658922</v>
      </c>
      <c r="DB67" s="61">
        <f t="shared" si="65"/>
        <v>4.6837554114143423</v>
      </c>
      <c r="DC67" s="61">
        <f t="shared" si="66"/>
        <v>5.5435891857737598</v>
      </c>
      <c r="DD67" s="61">
        <f t="shared" si="67"/>
        <v>3.8521325334895096</v>
      </c>
      <c r="DE67" s="61">
        <f t="shared" si="68"/>
        <v>5.3195838725470947</v>
      </c>
      <c r="DF67" s="61">
        <f t="shared" si="69"/>
        <v>10.191271268264057</v>
      </c>
      <c r="DG67" s="61">
        <f t="shared" si="70"/>
        <v>1.53713136767114</v>
      </c>
      <c r="DH67" s="61">
        <f t="shared" si="71"/>
        <v>4.9547436983952524</v>
      </c>
      <c r="DI67" s="61">
        <f t="shared" si="72"/>
        <v>1.8663706086359444</v>
      </c>
      <c r="DJ67" s="61">
        <f t="shared" si="73"/>
        <v>5.8382866104512665</v>
      </c>
      <c r="DK67" s="61">
        <f t="shared" si="74"/>
        <v>2.4008560847533884</v>
      </c>
      <c r="DL67" s="61">
        <f t="shared" si="75"/>
        <v>57.572509912258283</v>
      </c>
      <c r="DM67" s="61">
        <f t="shared" si="76"/>
        <v>57.572509912258283</v>
      </c>
      <c r="DN67" s="61"/>
      <c r="DO67" s="59">
        <f t="shared" ref="DO67:DO75" si="144">+A67</f>
        <v>44652</v>
      </c>
      <c r="DP67" s="61">
        <f t="shared" si="77"/>
        <v>12.65586022754343</v>
      </c>
      <c r="DQ67" s="61">
        <f t="shared" si="21"/>
        <v>0.16339441057393045</v>
      </c>
      <c r="DR67" s="61">
        <f t="shared" si="22"/>
        <v>1.2830952142261278</v>
      </c>
      <c r="DS67" s="61">
        <f t="shared" si="23"/>
        <v>-0.16664286616402535</v>
      </c>
      <c r="DT67" s="61">
        <f t="shared" si="24"/>
        <v>-1.659045507674088</v>
      </c>
      <c r="DU67" s="61">
        <f t="shared" si="25"/>
        <v>-2.5006595281611226</v>
      </c>
      <c r="DV67" s="61">
        <f t="shared" si="26"/>
        <v>-3.4980412164927452</v>
      </c>
      <c r="DW67" s="61">
        <f t="shared" si="27"/>
        <v>0.15417757381936537</v>
      </c>
      <c r="DX67" s="61">
        <f t="shared" si="28"/>
        <v>-1.1160369401814827</v>
      </c>
      <c r="DY67" s="61">
        <f t="shared" si="29"/>
        <v>-1.0978545422964601</v>
      </c>
      <c r="DZ67" s="61">
        <f t="shared" si="30"/>
        <v>-2.7479045518692153</v>
      </c>
      <c r="EA67" s="61">
        <f t="shared" si="31"/>
        <v>-0.67254083818361243</v>
      </c>
      <c r="EB67" s="61">
        <f t="shared" si="32"/>
        <v>0.79780143514010149</v>
      </c>
      <c r="EC67" s="61"/>
      <c r="ED67" s="79">
        <f>+'Infla Interanual PondENGHO'!CI68</f>
        <v>7.9780143514009971E-3</v>
      </c>
      <c r="EE67" s="53">
        <f t="shared" si="78"/>
        <v>0.79780143514009971</v>
      </c>
      <c r="EQ67" s="53">
        <v>-3.9699137643876803</v>
      </c>
      <c r="ER67" s="53" t="s">
        <v>93</v>
      </c>
    </row>
    <row r="68" spans="1:148" x14ac:dyDescent="0.2">
      <c r="A68" s="59">
        <f>+'Indice PondENGHO'!A67</f>
        <v>44682</v>
      </c>
      <c r="B68" s="53">
        <f>+'Indice PondENGHO'!B67</f>
        <v>5</v>
      </c>
      <c r="C68" s="53">
        <f>+'Indice PondENGHO'!C67</f>
        <v>2022</v>
      </c>
      <c r="D68" s="60">
        <f>+'Indice PondENGHO'!BL67</f>
        <v>759.506103515625</v>
      </c>
      <c r="E68" s="60">
        <f>+'Indice PondENGHO'!BM67</f>
        <v>751.5811767578125</v>
      </c>
      <c r="F68" s="60">
        <f>+'Indice PondENGHO'!BN67</f>
        <v>750.2926025390625</v>
      </c>
      <c r="G68" s="60">
        <f>+'Indice PondENGHO'!BO67</f>
        <v>747.74945068359375</v>
      </c>
      <c r="H68" s="60">
        <f>+'Indice PondENGHO'!BP67</f>
        <v>739.8101806640625</v>
      </c>
      <c r="I68" s="60">
        <f>+'Indice PondENGHO'!CD67</f>
        <v>747.6650390625</v>
      </c>
      <c r="K68" s="61">
        <f t="shared" si="33"/>
        <v>7.5686770716596001</v>
      </c>
      <c r="L68" s="61">
        <f t="shared" si="34"/>
        <v>9.4614005239705801</v>
      </c>
      <c r="M68" s="61">
        <f t="shared" si="35"/>
        <v>10.741489855082424</v>
      </c>
      <c r="N68" s="61">
        <f t="shared" si="36"/>
        <v>13.476568453288339</v>
      </c>
      <c r="O68" s="61">
        <f t="shared" si="37"/>
        <v>19.284221469217226</v>
      </c>
      <c r="P68" s="61">
        <f t="shared" si="38"/>
        <v>60.532357373218176</v>
      </c>
      <c r="Q68" s="61">
        <f t="shared" si="39"/>
        <v>60.532502024062282</v>
      </c>
      <c r="S68" s="60">
        <f>+'Indice PondENGHO'!D67</f>
        <v>807.22149658203125</v>
      </c>
      <c r="T68" s="60">
        <f>+'Indice PondENGHO'!P67</f>
        <v>802.5123291015625</v>
      </c>
      <c r="U68" s="60">
        <f>+'Indice PondENGHO'!AB67</f>
        <v>799.23468017578125</v>
      </c>
      <c r="V68" s="60">
        <f>+'Indice PondENGHO'!AN67</f>
        <v>796.46087646484375</v>
      </c>
      <c r="W68" s="60">
        <f>+'Indice PondENGHO'!AZ67</f>
        <v>791.71392822265625</v>
      </c>
      <c r="Y68" s="61">
        <f t="shared" si="40"/>
        <v>23.144207175790612</v>
      </c>
      <c r="Z68" s="61">
        <f t="shared" si="41"/>
        <v>18.593975677781781</v>
      </c>
      <c r="AA68" s="61">
        <f t="shared" si="42"/>
        <v>16.96964143393155</v>
      </c>
      <c r="AB68" s="61">
        <f t="shared" si="43"/>
        <v>14.084243853848985</v>
      </c>
      <c r="AC68" s="61">
        <f t="shared" si="44"/>
        <v>10.521590285393435</v>
      </c>
      <c r="AE68" s="60">
        <f>+'Indice PondENGHO'!D67</f>
        <v>807.22149658203125</v>
      </c>
      <c r="AF68" s="60">
        <f>+'Indice PondENGHO'!E67</f>
        <v>596.03302001953125</v>
      </c>
      <c r="AG68" s="60">
        <f>+'Indice PondENGHO'!F67</f>
        <v>827.5689697265625</v>
      </c>
      <c r="AH68" s="60">
        <f>+'Indice PondENGHO'!G67</f>
        <v>599.37371826171875</v>
      </c>
      <c r="AI68" s="60">
        <f>+'Indice PondENGHO'!H67</f>
        <v>729.4503173828125</v>
      </c>
      <c r="AJ68" s="60">
        <f>+'Indice PondENGHO'!I67</f>
        <v>841.666748046875</v>
      </c>
      <c r="AK68" s="60">
        <f>+'Indice PondENGHO'!J67</f>
        <v>820.93231201171875</v>
      </c>
      <c r="AL68" s="60">
        <f>+'Indice PondENGHO'!K67</f>
        <v>593.88128662109375</v>
      </c>
      <c r="AM68" s="60">
        <f>+'Indice PondENGHO'!L67</f>
        <v>695.22607421875</v>
      </c>
      <c r="AN68" s="60">
        <f>+'Indice PondENGHO'!M67</f>
        <v>600.826904296875</v>
      </c>
      <c r="AO68" s="60">
        <f>+'Indice PondENGHO'!N67</f>
        <v>764.94720458984375</v>
      </c>
      <c r="AP68" s="60">
        <f>+'Indice PondENGHO'!O67</f>
        <v>639.4530029296875</v>
      </c>
      <c r="AQ68" s="60">
        <f t="shared" si="141"/>
        <v>759.506103515625</v>
      </c>
      <c r="AR68" s="60"/>
      <c r="AS68" s="60">
        <f>+'Indice PondENGHO'!AZ67</f>
        <v>791.71392822265625</v>
      </c>
      <c r="AT68" s="60">
        <f>+'Indice PondENGHO'!BA67</f>
        <v>589.2952880859375</v>
      </c>
      <c r="AU68" s="60">
        <f>+'Indice PondENGHO'!BB67</f>
        <v>845.73687744140625</v>
      </c>
      <c r="AV68" s="60">
        <f>+'Indice PondENGHO'!BC67</f>
        <v>577.08660888671875</v>
      </c>
      <c r="AW68" s="60">
        <f>+'Indice PondENGHO'!BD67</f>
        <v>735.31964111328125</v>
      </c>
      <c r="AX68" s="60">
        <f>+'Indice PondENGHO'!BE67</f>
        <v>811.6822509765625</v>
      </c>
      <c r="AY68" s="60">
        <f>+'Indice PondENGHO'!BF67</f>
        <v>811.4036865234375</v>
      </c>
      <c r="AZ68" s="60">
        <f>+'Indice PondENGHO'!BG67</f>
        <v>587.6768798828125</v>
      </c>
      <c r="BA68" s="60">
        <f>+'Indice PondENGHO'!BH67</f>
        <v>694.37249755859375</v>
      </c>
      <c r="BB68" s="60">
        <f>+'Indice PondENGHO'!BI67</f>
        <v>614.696044921875</v>
      </c>
      <c r="BC68" s="60">
        <f>+'Indice PondENGHO'!BJ67</f>
        <v>753.79583740234375</v>
      </c>
      <c r="BD68" s="60">
        <f>+'Indice PondENGHO'!BK67</f>
        <v>635.7188720703125</v>
      </c>
      <c r="BE68" s="60">
        <f t="shared" si="142"/>
        <v>739.8101806640625</v>
      </c>
      <c r="BG68" s="61">
        <f t="shared" ref="BG68:BR68" si="145">+AE$1*(AE68-AE56)/$AQ56</f>
        <v>23.144207175790612</v>
      </c>
      <c r="BH68" s="61">
        <f t="shared" si="145"/>
        <v>0.99974854746060882</v>
      </c>
      <c r="BI68" s="61">
        <f t="shared" si="145"/>
        <v>6.1043990283257079</v>
      </c>
      <c r="BJ68" s="61">
        <f t="shared" si="145"/>
        <v>5.4274073875450535</v>
      </c>
      <c r="BK68" s="61">
        <f t="shared" si="145"/>
        <v>2.2491228044888572</v>
      </c>
      <c r="BL68" s="61">
        <f t="shared" si="145"/>
        <v>2.8249668946739472</v>
      </c>
      <c r="BM68" s="61">
        <f t="shared" si="145"/>
        <v>6.5685040140293642</v>
      </c>
      <c r="BN68" s="61">
        <f t="shared" si="145"/>
        <v>1.717998294623085</v>
      </c>
      <c r="BO68" s="61">
        <f t="shared" si="145"/>
        <v>3.890633407483314</v>
      </c>
      <c r="BP68" s="61">
        <f t="shared" si="145"/>
        <v>0.74715741833406679</v>
      </c>
      <c r="BQ68" s="61">
        <f t="shared" si="145"/>
        <v>3.099256164351023</v>
      </c>
      <c r="BR68" s="61">
        <f t="shared" si="145"/>
        <v>1.7202242821037297</v>
      </c>
      <c r="BS68" s="61">
        <f t="shared" si="46"/>
        <v>58.49362541920938</v>
      </c>
      <c r="BT68" s="53">
        <f t="shared" si="47"/>
        <v>61.295805504739143</v>
      </c>
      <c r="BV68" s="61">
        <f t="shared" si="110"/>
        <v>10.521590285393435</v>
      </c>
      <c r="BW68" s="61">
        <f t="shared" si="111"/>
        <v>0.8209628005256796</v>
      </c>
      <c r="BX68" s="61">
        <f t="shared" si="112"/>
        <v>4.824123926449559</v>
      </c>
      <c r="BY68" s="61">
        <f t="shared" si="113"/>
        <v>5.4023646333899444</v>
      </c>
      <c r="BZ68" s="61">
        <f t="shared" si="114"/>
        <v>3.9425126789261182</v>
      </c>
      <c r="CA68" s="61">
        <f t="shared" si="115"/>
        <v>5.3089249273944636</v>
      </c>
      <c r="CB68" s="61">
        <f t="shared" si="116"/>
        <v>9.9541517884413384</v>
      </c>
      <c r="CC68" s="61">
        <f t="shared" si="117"/>
        <v>1.5559568155377608</v>
      </c>
      <c r="CD68" s="61">
        <f t="shared" si="118"/>
        <v>4.9781134713013193</v>
      </c>
      <c r="CE68" s="61">
        <f t="shared" si="119"/>
        <v>1.8110191498055193</v>
      </c>
      <c r="CF68" s="61">
        <f t="shared" si="120"/>
        <v>5.7859140778185623</v>
      </c>
      <c r="CG68" s="61">
        <f t="shared" si="121"/>
        <v>2.383785857017017</v>
      </c>
      <c r="CH68" s="61">
        <f t="shared" si="48"/>
        <v>57.289420412000716</v>
      </c>
      <c r="CI68" s="53">
        <f t="shared" si="49"/>
        <v>60.167960937202693</v>
      </c>
      <c r="CK68" s="61">
        <f t="shared" si="50"/>
        <v>24.252947418485114</v>
      </c>
      <c r="CL68" s="61">
        <f t="shared" si="51"/>
        <v>1.0476422358780038</v>
      </c>
      <c r="CM68" s="61">
        <f t="shared" si="52"/>
        <v>6.3968347470678744</v>
      </c>
      <c r="CN68" s="61">
        <f t="shared" si="53"/>
        <v>5.6874113245286093</v>
      </c>
      <c r="CO68" s="61">
        <f t="shared" si="54"/>
        <v>2.356868684274585</v>
      </c>
      <c r="CP68" s="61">
        <f t="shared" si="55"/>
        <v>2.9602990085206047</v>
      </c>
      <c r="CQ68" s="61">
        <f t="shared" si="56"/>
        <v>6.8831730229670596</v>
      </c>
      <c r="CR68" s="61">
        <f t="shared" si="57"/>
        <v>1.8003002646867483</v>
      </c>
      <c r="CS68" s="61">
        <f t="shared" si="58"/>
        <v>4.0770170582899237</v>
      </c>
      <c r="CT68" s="61">
        <f t="shared" si="59"/>
        <v>0.78295054319864366</v>
      </c>
      <c r="CU68" s="61">
        <f t="shared" si="60"/>
        <v>3.2477283071094671</v>
      </c>
      <c r="CV68" s="61">
        <f t="shared" si="61"/>
        <v>1.8026328897324986</v>
      </c>
      <c r="CW68" s="61">
        <f t="shared" si="62"/>
        <v>61.295805504739143</v>
      </c>
      <c r="CX68" s="61"/>
      <c r="CY68" s="61"/>
      <c r="CZ68" s="61">
        <f t="shared" si="63"/>
        <v>11.050253759526473</v>
      </c>
      <c r="DA68" s="61">
        <f t="shared" si="64"/>
        <v>0.86221255788055506</v>
      </c>
      <c r="DB68" s="61">
        <f t="shared" si="65"/>
        <v>5.066514862175846</v>
      </c>
      <c r="DC68" s="61">
        <f t="shared" si="66"/>
        <v>5.6738096125378457</v>
      </c>
      <c r="DD68" s="61">
        <f t="shared" si="67"/>
        <v>4.1406065405116719</v>
      </c>
      <c r="DE68" s="61">
        <f t="shared" si="68"/>
        <v>5.5756749737181774</v>
      </c>
      <c r="DF68" s="61">
        <f t="shared" si="69"/>
        <v>10.454303982528433</v>
      </c>
      <c r="DG68" s="61">
        <f t="shared" si="70"/>
        <v>1.6341367782041565</v>
      </c>
      <c r="DH68" s="61">
        <f t="shared" si="71"/>
        <v>5.2282417020137562</v>
      </c>
      <c r="DI68" s="61">
        <f t="shared" si="72"/>
        <v>1.9020148690350334</v>
      </c>
      <c r="DJ68" s="61">
        <f t="shared" si="73"/>
        <v>6.0766307237291315</v>
      </c>
      <c r="DK68" s="61">
        <f t="shared" si="74"/>
        <v>2.5035605753416141</v>
      </c>
      <c r="DL68" s="61">
        <f t="shared" si="75"/>
        <v>60.1679609372027</v>
      </c>
      <c r="DM68" s="61">
        <f t="shared" si="76"/>
        <v>60.167960937202693</v>
      </c>
      <c r="DN68" s="61"/>
      <c r="DO68" s="59">
        <f t="shared" si="144"/>
        <v>44682</v>
      </c>
      <c r="DP68" s="61">
        <f t="shared" si="77"/>
        <v>13.202693658958641</v>
      </c>
      <c r="DQ68" s="61">
        <f t="shared" si="21"/>
        <v>0.18542967799744869</v>
      </c>
      <c r="DR68" s="61">
        <f t="shared" si="22"/>
        <v>1.3303198848920283</v>
      </c>
      <c r="DS68" s="61">
        <f t="shared" si="23"/>
        <v>1.3601711990763654E-2</v>
      </c>
      <c r="DT68" s="61">
        <f t="shared" si="24"/>
        <v>-1.7837378562370869</v>
      </c>
      <c r="DU68" s="61">
        <f t="shared" si="25"/>
        <v>-2.6153759651975728</v>
      </c>
      <c r="DV68" s="61">
        <f t="shared" si="26"/>
        <v>-3.5711309595613736</v>
      </c>
      <c r="DW68" s="61">
        <f t="shared" si="27"/>
        <v>0.16616348648259183</v>
      </c>
      <c r="DX68" s="61">
        <f t="shared" si="28"/>
        <v>-1.1512246437238325</v>
      </c>
      <c r="DY68" s="61">
        <f t="shared" si="29"/>
        <v>-1.1190643258363897</v>
      </c>
      <c r="DZ68" s="61">
        <f t="shared" si="30"/>
        <v>-2.8289024166196644</v>
      </c>
      <c r="EA68" s="61">
        <f t="shared" si="31"/>
        <v>-0.70092768560911556</v>
      </c>
      <c r="EB68" s="61">
        <f t="shared" si="32"/>
        <v>1.1278445675364424</v>
      </c>
      <c r="EC68" s="61"/>
      <c r="ED68" s="79">
        <f>+'Infla Interanual PondENGHO'!CI69</f>
        <v>1.1278445675364512E-2</v>
      </c>
      <c r="EE68" s="53">
        <f t="shared" si="78"/>
        <v>1.1278445675364512</v>
      </c>
      <c r="EQ68" s="53">
        <v>-3.1533359260869904</v>
      </c>
      <c r="ER68" s="53" t="s">
        <v>92</v>
      </c>
    </row>
    <row r="69" spans="1:148" x14ac:dyDescent="0.2">
      <c r="A69" s="59">
        <f>+'Indice PondENGHO'!A68</f>
        <v>44713</v>
      </c>
      <c r="B69" s="53">
        <f>+'Indice PondENGHO'!B68</f>
        <v>6</v>
      </c>
      <c r="C69" s="53">
        <f>+'Indice PondENGHO'!C68</f>
        <v>2022</v>
      </c>
      <c r="D69" s="60">
        <f>+'Indice PondENGHO'!BL68</f>
        <v>805.60748291015625</v>
      </c>
      <c r="E69" s="60">
        <f>+'Indice PondENGHO'!BM68</f>
        <v>796.98309326171875</v>
      </c>
      <c r="F69" s="60">
        <f>+'Indice PondENGHO'!BN68</f>
        <v>795.599853515625</v>
      </c>
      <c r="G69" s="60">
        <f>+'Indice PondENGHO'!BO68</f>
        <v>792.63897705078125</v>
      </c>
      <c r="H69" s="60">
        <f>+'Indice PondENGHO'!BP68</f>
        <v>784.34747314453125</v>
      </c>
      <c r="I69" s="60">
        <f>+'Indice PondENGHO'!CD68</f>
        <v>792.7421875</v>
      </c>
      <c r="K69" s="61">
        <f t="shared" si="33"/>
        <v>7.9686006198601822</v>
      </c>
      <c r="L69" s="61">
        <f t="shared" si="34"/>
        <v>9.9712480012106752</v>
      </c>
      <c r="M69" s="61">
        <f t="shared" si="35"/>
        <v>11.331908475390041</v>
      </c>
      <c r="N69" s="61">
        <f t="shared" si="36"/>
        <v>14.233338272996665</v>
      </c>
      <c r="O69" s="61">
        <f t="shared" si="37"/>
        <v>20.432779713382345</v>
      </c>
      <c r="P69" s="61">
        <f t="shared" si="38"/>
        <v>63.937875082839909</v>
      </c>
      <c r="Q69" s="61">
        <f t="shared" si="39"/>
        <v>63.937999286352863</v>
      </c>
      <c r="S69" s="60">
        <f>+'Indice PondENGHO'!D68</f>
        <v>858.342529296875</v>
      </c>
      <c r="T69" s="60">
        <f>+'Indice PondENGHO'!P68</f>
        <v>853.85400390625</v>
      </c>
      <c r="U69" s="60">
        <f>+'Indice PondENGHO'!AB68</f>
        <v>850.70501708984375</v>
      </c>
      <c r="V69" s="60">
        <f>+'Indice PondENGHO'!AN68</f>
        <v>848.00262451171875</v>
      </c>
      <c r="W69" s="60">
        <f>+'Indice PondENGHO'!AZ68</f>
        <v>843.50555419921875</v>
      </c>
      <c r="Y69" s="61">
        <f t="shared" si="40"/>
        <v>24.110290930515362</v>
      </c>
      <c r="Z69" s="61">
        <f t="shared" si="41"/>
        <v>19.400307292369661</v>
      </c>
      <c r="AA69" s="61">
        <f t="shared" si="42"/>
        <v>17.72922952801224</v>
      </c>
      <c r="AB69" s="61">
        <f t="shared" si="43"/>
        <v>14.741604468428568</v>
      </c>
      <c r="AC69" s="61">
        <f t="shared" si="44"/>
        <v>11.043865227796983</v>
      </c>
      <c r="AE69" s="60">
        <f>+'Indice PondENGHO'!D68</f>
        <v>858.342529296875</v>
      </c>
      <c r="AF69" s="60">
        <f>+'Indice PondENGHO'!E68</f>
        <v>643.85235595703125</v>
      </c>
      <c r="AG69" s="60">
        <f>+'Indice PondENGHO'!F68</f>
        <v>882.5997314453125</v>
      </c>
      <c r="AH69" s="60">
        <f>+'Indice PondENGHO'!G68</f>
        <v>639.25225830078125</v>
      </c>
      <c r="AI69" s="60">
        <f>+'Indice PondENGHO'!H68</f>
        <v>772.436767578125</v>
      </c>
      <c r="AJ69" s="60">
        <f>+'Indice PondENGHO'!I68</f>
        <v>903.4322509765625</v>
      </c>
      <c r="AK69" s="60">
        <f>+'Indice PondENGHO'!J68</f>
        <v>862.4344482421875</v>
      </c>
      <c r="AL69" s="60">
        <f>+'Indice PondENGHO'!K68</f>
        <v>597.4713134765625</v>
      </c>
      <c r="AM69" s="60">
        <f>+'Indice PondENGHO'!L68</f>
        <v>723.47796630859375</v>
      </c>
      <c r="AN69" s="60">
        <f>+'Indice PondENGHO'!M68</f>
        <v>623.20330810546875</v>
      </c>
      <c r="AO69" s="60">
        <f>+'Indice PondENGHO'!N68</f>
        <v>813.66131591796875</v>
      </c>
      <c r="AP69" s="60">
        <f>+'Indice PondENGHO'!O68</f>
        <v>671.68048095703125</v>
      </c>
      <c r="AQ69" s="60">
        <f t="shared" si="141"/>
        <v>805.60748291015625</v>
      </c>
      <c r="AR69" s="60"/>
      <c r="AS69" s="60">
        <f>+'Indice PondENGHO'!AZ68</f>
        <v>843.50555419921875</v>
      </c>
      <c r="AT69" s="60">
        <f>+'Indice PondENGHO'!BA68</f>
        <v>637.7235107421875</v>
      </c>
      <c r="AU69" s="60">
        <f>+'Indice PondENGHO'!BB68</f>
        <v>903.42401123046875</v>
      </c>
      <c r="AV69" s="60">
        <f>+'Indice PondENGHO'!BC68</f>
        <v>616.3248291015625</v>
      </c>
      <c r="AW69" s="60">
        <f>+'Indice PondENGHO'!BD68</f>
        <v>779.44647216796875</v>
      </c>
      <c r="AX69" s="60">
        <f>+'Indice PondENGHO'!BE68</f>
        <v>872.6842041015625</v>
      </c>
      <c r="AY69" s="60">
        <f>+'Indice PondENGHO'!BF68</f>
        <v>848.90838623046875</v>
      </c>
      <c r="AZ69" s="60">
        <f>+'Indice PondENGHO'!BG68</f>
        <v>589.29815673828125</v>
      </c>
      <c r="BA69" s="60">
        <f>+'Indice PondENGHO'!BH68</f>
        <v>725.48455810546875</v>
      </c>
      <c r="BB69" s="60">
        <f>+'Indice PondENGHO'!BI68</f>
        <v>640.1680908203125</v>
      </c>
      <c r="BC69" s="60">
        <f>+'Indice PondENGHO'!BJ68</f>
        <v>801.5374755859375</v>
      </c>
      <c r="BD69" s="60">
        <f>+'Indice PondENGHO'!BK68</f>
        <v>668.02069091796875</v>
      </c>
      <c r="BE69" s="60">
        <f t="shared" si="142"/>
        <v>784.34747314453125</v>
      </c>
      <c r="BG69" s="61">
        <f t="shared" ref="BG69:BR69" si="146">+AE$1*(AE69-AE57)/$AQ57</f>
        <v>24.110290930515362</v>
      </c>
      <c r="BH69" s="61">
        <f t="shared" si="146"/>
        <v>1.0555605845523344</v>
      </c>
      <c r="BI69" s="61">
        <f t="shared" si="146"/>
        <v>6.4859809891685707</v>
      </c>
      <c r="BJ69" s="61">
        <f t="shared" si="146"/>
        <v>6.0503930318939867</v>
      </c>
      <c r="BK69" s="61">
        <f t="shared" si="146"/>
        <v>2.3929330872581271</v>
      </c>
      <c r="BL69" s="61">
        <f t="shared" si="146"/>
        <v>3.0827331344555682</v>
      </c>
      <c r="BM69" s="61">
        <f t="shared" si="146"/>
        <v>6.8392666967359199</v>
      </c>
      <c r="BN69" s="61">
        <f t="shared" si="146"/>
        <v>1.3801979789943239</v>
      </c>
      <c r="BO69" s="61">
        <f t="shared" si="146"/>
        <v>4.0150417206451623</v>
      </c>
      <c r="BP69" s="61">
        <f t="shared" si="146"/>
        <v>0.75675636015331016</v>
      </c>
      <c r="BQ69" s="61">
        <f t="shared" si="146"/>
        <v>3.292621281438759</v>
      </c>
      <c r="BR69" s="61">
        <f t="shared" si="146"/>
        <v>1.8322647031551631</v>
      </c>
      <c r="BS69" s="61">
        <f t="shared" si="46"/>
        <v>61.294040498966595</v>
      </c>
      <c r="BT69" s="53">
        <f t="shared" si="47"/>
        <v>64.376050072461297</v>
      </c>
      <c r="BV69" s="61">
        <f t="shared" si="110"/>
        <v>11.043865227796983</v>
      </c>
      <c r="BW69" s="61">
        <f t="shared" si="111"/>
        <v>0.87826156834802704</v>
      </c>
      <c r="BX69" s="61">
        <f t="shared" si="112"/>
        <v>5.1404003859683201</v>
      </c>
      <c r="BY69" s="61">
        <f t="shared" si="113"/>
        <v>6.1232659784186687</v>
      </c>
      <c r="BZ69" s="61">
        <f t="shared" si="114"/>
        <v>4.2250497513202276</v>
      </c>
      <c r="CA69" s="61">
        <f t="shared" si="115"/>
        <v>5.8982513221619444</v>
      </c>
      <c r="CB69" s="61">
        <f t="shared" si="116"/>
        <v>10.263373047735294</v>
      </c>
      <c r="CC69" s="61">
        <f t="shared" si="117"/>
        <v>1.2284222442864012</v>
      </c>
      <c r="CD69" s="61">
        <f t="shared" si="118"/>
        <v>5.2304774310269631</v>
      </c>
      <c r="CE69" s="61">
        <f t="shared" si="119"/>
        <v>1.8533414929960179</v>
      </c>
      <c r="CF69" s="61">
        <f t="shared" si="120"/>
        <v>6.1717131614807101</v>
      </c>
      <c r="CG69" s="61">
        <f t="shared" si="121"/>
        <v>2.5536833998149007</v>
      </c>
      <c r="CH69" s="61">
        <f t="shared" si="48"/>
        <v>60.610105011354449</v>
      </c>
      <c r="CI69" s="53">
        <f t="shared" si="49"/>
        <v>63.879055124617025</v>
      </c>
      <c r="CK69" s="61">
        <f t="shared" si="50"/>
        <v>25.322613480353525</v>
      </c>
      <c r="CL69" s="61">
        <f t="shared" si="51"/>
        <v>1.1086366715668428</v>
      </c>
      <c r="CM69" s="61">
        <f t="shared" si="52"/>
        <v>6.8121114798230282</v>
      </c>
      <c r="CN69" s="61">
        <f t="shared" si="53"/>
        <v>6.3546211280661957</v>
      </c>
      <c r="CO69" s="61">
        <f t="shared" si="54"/>
        <v>2.5132554321977816</v>
      </c>
      <c r="CP69" s="61">
        <f t="shared" si="55"/>
        <v>3.2377402600354452</v>
      </c>
      <c r="CQ69" s="61">
        <f t="shared" si="56"/>
        <v>7.1831612297677081</v>
      </c>
      <c r="CR69" s="61">
        <f t="shared" si="57"/>
        <v>1.4495976033289322</v>
      </c>
      <c r="CS69" s="61">
        <f t="shared" si="58"/>
        <v>4.2169275307545098</v>
      </c>
      <c r="CT69" s="61">
        <f t="shared" si="59"/>
        <v>0.79480786284115845</v>
      </c>
      <c r="CU69" s="61">
        <f t="shared" si="60"/>
        <v>3.4581820803137773</v>
      </c>
      <c r="CV69" s="61">
        <f t="shared" si="61"/>
        <v>1.9243953134123846</v>
      </c>
      <c r="CW69" s="61">
        <f t="shared" si="62"/>
        <v>64.376050072461297</v>
      </c>
      <c r="CX69" s="61"/>
      <c r="CY69" s="61"/>
      <c r="CZ69" s="61">
        <f t="shared" si="63"/>
        <v>11.639505913133206</v>
      </c>
      <c r="DA69" s="61">
        <f t="shared" si="64"/>
        <v>0.9256297960187696</v>
      </c>
      <c r="DB69" s="61">
        <f t="shared" si="65"/>
        <v>5.4176431398090896</v>
      </c>
      <c r="DC69" s="61">
        <f t="shared" si="66"/>
        <v>6.4535186814941508</v>
      </c>
      <c r="DD69" s="61">
        <f t="shared" si="67"/>
        <v>4.452923912906499</v>
      </c>
      <c r="DE69" s="61">
        <f t="shared" si="68"/>
        <v>6.2163680672825867</v>
      </c>
      <c r="DF69" s="61">
        <f t="shared" si="69"/>
        <v>10.816918607185574</v>
      </c>
      <c r="DG69" s="61">
        <f t="shared" si="70"/>
        <v>1.2946760650616997</v>
      </c>
      <c r="DH69" s="61">
        <f t="shared" si="71"/>
        <v>5.5125784072151722</v>
      </c>
      <c r="DI69" s="61">
        <f t="shared" si="72"/>
        <v>1.9532997570892512</v>
      </c>
      <c r="DJ69" s="61">
        <f t="shared" si="73"/>
        <v>6.5045788186919458</v>
      </c>
      <c r="DK69" s="61">
        <f t="shared" si="74"/>
        <v>2.6914139587290919</v>
      </c>
      <c r="DL69" s="61">
        <f t="shared" si="75"/>
        <v>63.879055124617039</v>
      </c>
      <c r="DM69" s="61">
        <f t="shared" si="76"/>
        <v>63.879055124617025</v>
      </c>
      <c r="DN69" s="61"/>
      <c r="DO69" s="59">
        <f t="shared" si="144"/>
        <v>44713</v>
      </c>
      <c r="DP69" s="61">
        <f t="shared" si="77"/>
        <v>13.683107567220318</v>
      </c>
      <c r="DQ69" s="61">
        <f t="shared" si="21"/>
        <v>0.18300687554807316</v>
      </c>
      <c r="DR69" s="61">
        <f t="shared" si="22"/>
        <v>1.3944683400139386</v>
      </c>
      <c r="DS69" s="61">
        <f t="shared" si="23"/>
        <v>-9.8897553427955032E-2</v>
      </c>
      <c r="DT69" s="61">
        <f t="shared" si="24"/>
        <v>-1.9396684807087174</v>
      </c>
      <c r="DU69" s="61">
        <f t="shared" si="25"/>
        <v>-2.9786278072471415</v>
      </c>
      <c r="DV69" s="61">
        <f t="shared" si="26"/>
        <v>-3.633757377417866</v>
      </c>
      <c r="DW69" s="61">
        <f t="shared" si="27"/>
        <v>0.15492153826723243</v>
      </c>
      <c r="DX69" s="61">
        <f t="shared" si="28"/>
        <v>-1.2956508764606625</v>
      </c>
      <c r="DY69" s="61">
        <f t="shared" si="29"/>
        <v>-1.1584918942480926</v>
      </c>
      <c r="DZ69" s="61">
        <f t="shared" si="30"/>
        <v>-3.0463967383781685</v>
      </c>
      <c r="EA69" s="61">
        <f t="shared" si="31"/>
        <v>-0.76701864531670738</v>
      </c>
      <c r="EB69" s="61">
        <f t="shared" si="32"/>
        <v>0.49699494784425724</v>
      </c>
      <c r="EC69" s="61"/>
      <c r="ED69" s="79">
        <f>+'Infla Interanual PondENGHO'!CI70</f>
        <v>4.9699494784427589E-3</v>
      </c>
      <c r="EE69" s="53">
        <f t="shared" si="78"/>
        <v>0.49699494784427589</v>
      </c>
      <c r="EQ69" s="53">
        <v>-2.045779755761945</v>
      </c>
      <c r="ER69" s="53" t="s">
        <v>96</v>
      </c>
    </row>
    <row r="70" spans="1:148" x14ac:dyDescent="0.2">
      <c r="A70" s="59">
        <f>+'Indice PondENGHO'!A69</f>
        <v>44743</v>
      </c>
      <c r="B70" s="53">
        <f>+'Indice PondENGHO'!B69</f>
        <v>7</v>
      </c>
      <c r="C70" s="53">
        <f>+'Indice PondENGHO'!C69</f>
        <v>2022</v>
      </c>
      <c r="D70" s="60">
        <f>+'Indice PondENGHO'!BL69</f>
        <v>871.54425048828125</v>
      </c>
      <c r="E70" s="60">
        <f>+'Indice PondENGHO'!BM69</f>
        <v>861.90875244140625</v>
      </c>
      <c r="F70" s="60">
        <f>+'Indice PondENGHO'!BN69</f>
        <v>860.779296875</v>
      </c>
      <c r="G70" s="60">
        <f>+'Indice PondENGHO'!BO69</f>
        <v>857.640869140625</v>
      </c>
      <c r="H70" s="60">
        <f>+'Indice PondENGHO'!BP69</f>
        <v>849.70404052734375</v>
      </c>
      <c r="I70" s="60">
        <f>+'Indice PondENGHO'!CD69</f>
        <v>857.992431640625</v>
      </c>
      <c r="K70" s="61">
        <f t="shared" si="33"/>
        <v>8.8151984249310011</v>
      </c>
      <c r="L70" s="61">
        <f t="shared" si="34"/>
        <v>11.045024156364661</v>
      </c>
      <c r="M70" s="61">
        <f t="shared" si="35"/>
        <v>12.567932201312303</v>
      </c>
      <c r="N70" s="61">
        <f t="shared" si="36"/>
        <v>15.812360145415045</v>
      </c>
      <c r="O70" s="61">
        <f t="shared" si="37"/>
        <v>22.78957635871231</v>
      </c>
      <c r="P70" s="61">
        <f t="shared" si="38"/>
        <v>71.030091286735313</v>
      </c>
      <c r="Q70" s="61">
        <f t="shared" si="39"/>
        <v>71.030184675055267</v>
      </c>
      <c r="S70" s="60">
        <f>+'Indice PondENGHO'!D69</f>
        <v>925.1365966796875</v>
      </c>
      <c r="T70" s="60">
        <f>+'Indice PondENGHO'!P69</f>
        <v>920.0194091796875</v>
      </c>
      <c r="U70" s="60">
        <f>+'Indice PondENGHO'!AB69</f>
        <v>916.4893798828125</v>
      </c>
      <c r="V70" s="60">
        <f>+'Indice PondENGHO'!AN69</f>
        <v>913.56170654296875</v>
      </c>
      <c r="W70" s="60">
        <f>+'Indice PondENGHO'!AZ69</f>
        <v>908.46832275390625</v>
      </c>
      <c r="Y70" s="61">
        <f t="shared" si="40"/>
        <v>25.965872926420559</v>
      </c>
      <c r="Z70" s="61">
        <f t="shared" si="41"/>
        <v>20.895525540555582</v>
      </c>
      <c r="AA70" s="61">
        <f t="shared" si="42"/>
        <v>19.087989973084781</v>
      </c>
      <c r="AB70" s="61">
        <f t="shared" si="43"/>
        <v>15.885322293809622</v>
      </c>
      <c r="AC70" s="61">
        <f t="shared" si="44"/>
        <v>11.898880174640393</v>
      </c>
      <c r="AE70" s="60">
        <f>+'Indice PondENGHO'!D69</f>
        <v>925.1365966796875</v>
      </c>
      <c r="AF70" s="60">
        <f>+'Indice PondENGHO'!E69</f>
        <v>689.1810302734375</v>
      </c>
      <c r="AG70" s="60">
        <f>+'Indice PondENGHO'!F69</f>
        <v>981.8243408203125</v>
      </c>
      <c r="AH70" s="60">
        <f>+'Indice PondENGHO'!G69</f>
        <v>668.99713134765625</v>
      </c>
      <c r="AI70" s="60">
        <f>+'Indice PondENGHO'!H69</f>
        <v>852.188720703125</v>
      </c>
      <c r="AJ70" s="60">
        <f>+'Indice PondENGHO'!I69</f>
        <v>964.71923828125</v>
      </c>
      <c r="AK70" s="60">
        <f>+'Indice PondENGHO'!J69</f>
        <v>911.09295654296875</v>
      </c>
      <c r="AL70" s="60">
        <f>+'Indice PondENGHO'!K69</f>
        <v>639.57220458984375</v>
      </c>
      <c r="AM70" s="60">
        <f>+'Indice PondENGHO'!L69</f>
        <v>816.6270751953125</v>
      </c>
      <c r="AN70" s="60">
        <f>+'Indice PondENGHO'!M69</f>
        <v>664.01043701171875</v>
      </c>
      <c r="AO70" s="60">
        <f>+'Indice PondENGHO'!N69</f>
        <v>888.10882568359375</v>
      </c>
      <c r="AP70" s="60">
        <f>+'Indice PondENGHO'!O69</f>
        <v>726.4647216796875</v>
      </c>
      <c r="AQ70" s="60">
        <f t="shared" si="141"/>
        <v>871.54425048828125</v>
      </c>
      <c r="AR70" s="60"/>
      <c r="AS70" s="60">
        <f>+'Indice PondENGHO'!AZ69</f>
        <v>908.46832275390625</v>
      </c>
      <c r="AT70" s="60">
        <f>+'Indice PondENGHO'!BA69</f>
        <v>682.6094970703125</v>
      </c>
      <c r="AU70" s="60">
        <f>+'Indice PondENGHO'!BB69</f>
        <v>1005.0181884765625</v>
      </c>
      <c r="AV70" s="60">
        <f>+'Indice PondENGHO'!BC69</f>
        <v>644.69268798828125</v>
      </c>
      <c r="AW70" s="60">
        <f>+'Indice PondENGHO'!BD69</f>
        <v>860.2684326171875</v>
      </c>
      <c r="AX70" s="60">
        <f>+'Indice PondENGHO'!BE69</f>
        <v>932.85540771484375</v>
      </c>
      <c r="AY70" s="60">
        <f>+'Indice PondENGHO'!BF69</f>
        <v>895.77410888671875</v>
      </c>
      <c r="AZ70" s="60">
        <f>+'Indice PondENGHO'!BG69</f>
        <v>628.88446044921875</v>
      </c>
      <c r="BA70" s="60">
        <f>+'Indice PondENGHO'!BH69</f>
        <v>821.35308837890625</v>
      </c>
      <c r="BB70" s="60">
        <f>+'Indice PondENGHO'!BI69</f>
        <v>687.37725830078125</v>
      </c>
      <c r="BC70" s="60">
        <f>+'Indice PondENGHO'!BJ69</f>
        <v>883.04815673828125</v>
      </c>
      <c r="BD70" s="60">
        <f>+'Indice PondENGHO'!BK69</f>
        <v>721.95977783203125</v>
      </c>
      <c r="BE70" s="60">
        <f t="shared" si="142"/>
        <v>849.70404052734375</v>
      </c>
      <c r="BG70" s="61">
        <f t="shared" ref="BG70:BR70" si="147">+AE$1*(AE70-AE58)/$AQ58</f>
        <v>25.965872926420559</v>
      </c>
      <c r="BH70" s="61">
        <f t="shared" si="147"/>
        <v>1.1488320020081593</v>
      </c>
      <c r="BI70" s="61">
        <f t="shared" si="147"/>
        <v>7.5247753752087485</v>
      </c>
      <c r="BJ70" s="61">
        <f t="shared" si="147"/>
        <v>6.3373757253923539</v>
      </c>
      <c r="BK70" s="61">
        <f t="shared" si="147"/>
        <v>2.839329851397892</v>
      </c>
      <c r="BL70" s="61">
        <f t="shared" si="147"/>
        <v>3.2885235741995364</v>
      </c>
      <c r="BM70" s="61">
        <f t="shared" si="147"/>
        <v>7.3019446606820759</v>
      </c>
      <c r="BN70" s="61">
        <f t="shared" si="147"/>
        <v>1.6635510547134147</v>
      </c>
      <c r="BO70" s="61">
        <f t="shared" si="147"/>
        <v>5.0565954731709084</v>
      </c>
      <c r="BP70" s="61">
        <f t="shared" si="147"/>
        <v>0.8232290221466515</v>
      </c>
      <c r="BQ70" s="61">
        <f t="shared" si="147"/>
        <v>3.6312941480599159</v>
      </c>
      <c r="BR70" s="61">
        <f t="shared" si="147"/>
        <v>2.0638498997264159</v>
      </c>
      <c r="BS70" s="61">
        <f t="shared" si="46"/>
        <v>67.645173713126638</v>
      </c>
      <c r="BT70" s="53">
        <f t="shared" si="47"/>
        <v>71.074411849309499</v>
      </c>
      <c r="BV70" s="61">
        <f t="shared" si="110"/>
        <v>11.898880174640393</v>
      </c>
      <c r="BW70" s="61">
        <f t="shared" si="111"/>
        <v>0.9577859556777063</v>
      </c>
      <c r="BX70" s="61">
        <f t="shared" si="112"/>
        <v>5.9773916617639644</v>
      </c>
      <c r="BY70" s="61">
        <f t="shared" si="113"/>
        <v>6.3714928919171889</v>
      </c>
      <c r="BZ70" s="61">
        <f t="shared" si="114"/>
        <v>5.0287014607095744</v>
      </c>
      <c r="CA70" s="61">
        <f t="shared" si="115"/>
        <v>6.3610086906101628</v>
      </c>
      <c r="CB70" s="61">
        <f t="shared" si="116"/>
        <v>11.004854779167626</v>
      </c>
      <c r="CC70" s="61">
        <f t="shared" si="117"/>
        <v>1.4907547186008545</v>
      </c>
      <c r="CD70" s="61">
        <f t="shared" si="118"/>
        <v>6.6408728433831028</v>
      </c>
      <c r="CE70" s="61">
        <f t="shared" si="119"/>
        <v>2.0384560715589983</v>
      </c>
      <c r="CF70" s="61">
        <f t="shared" si="120"/>
        <v>6.9426071749021094</v>
      </c>
      <c r="CG70" s="61">
        <f t="shared" si="121"/>
        <v>2.8664538357877523</v>
      </c>
      <c r="CH70" s="61">
        <f t="shared" si="48"/>
        <v>67.57926025871943</v>
      </c>
      <c r="CI70" s="53">
        <f t="shared" si="49"/>
        <v>71.331179871419948</v>
      </c>
      <c r="CK70" s="61">
        <f t="shared" si="50"/>
        <v>27.282199824421863</v>
      </c>
      <c r="CL70" s="61">
        <f t="shared" si="51"/>
        <v>1.2070714638515281</v>
      </c>
      <c r="CM70" s="61">
        <f t="shared" si="52"/>
        <v>7.9062400868274603</v>
      </c>
      <c r="CN70" s="61">
        <f t="shared" si="53"/>
        <v>6.6586458076157928</v>
      </c>
      <c r="CO70" s="61">
        <f t="shared" si="54"/>
        <v>2.9832682534028625</v>
      </c>
      <c r="CP70" s="61">
        <f t="shared" si="55"/>
        <v>3.4552336265708421</v>
      </c>
      <c r="CQ70" s="61">
        <f t="shared" si="56"/>
        <v>7.6721130810471303</v>
      </c>
      <c r="CR70" s="61">
        <f t="shared" si="57"/>
        <v>1.7478839406411428</v>
      </c>
      <c r="CS70" s="61">
        <f t="shared" si="58"/>
        <v>5.3129370432197174</v>
      </c>
      <c r="CT70" s="61">
        <f t="shared" si="59"/>
        <v>0.86496220431763626</v>
      </c>
      <c r="CU70" s="61">
        <f t="shared" si="60"/>
        <v>3.8153807826664625</v>
      </c>
      <c r="CV70" s="61">
        <f t="shared" si="61"/>
        <v>2.1684757347270525</v>
      </c>
      <c r="CW70" s="61">
        <f t="shared" si="62"/>
        <v>71.074411849309499</v>
      </c>
      <c r="CX70" s="61"/>
      <c r="CY70" s="61"/>
      <c r="CZ70" s="61">
        <f t="shared" si="63"/>
        <v>12.559491754664998</v>
      </c>
      <c r="DA70" s="61">
        <f t="shared" si="64"/>
        <v>1.0109610851200657</v>
      </c>
      <c r="DB70" s="61">
        <f t="shared" si="65"/>
        <v>6.3092492897212216</v>
      </c>
      <c r="DC70" s="61">
        <f t="shared" si="66"/>
        <v>6.7252305482905683</v>
      </c>
      <c r="DD70" s="61">
        <f t="shared" si="67"/>
        <v>5.3078889446302435</v>
      </c>
      <c r="DE70" s="61">
        <f t="shared" si="68"/>
        <v>6.7141642766803642</v>
      </c>
      <c r="DF70" s="61">
        <f t="shared" si="69"/>
        <v>11.615831139707955</v>
      </c>
      <c r="DG70" s="61">
        <f t="shared" si="70"/>
        <v>1.5735196356039631</v>
      </c>
      <c r="DH70" s="61">
        <f t="shared" si="71"/>
        <v>7.0095661521164505</v>
      </c>
      <c r="DI70" s="61">
        <f t="shared" si="72"/>
        <v>2.1516287118813504</v>
      </c>
      <c r="DJ70" s="61">
        <f t="shared" si="73"/>
        <v>7.3280524124360573</v>
      </c>
      <c r="DK70" s="61">
        <f t="shared" si="74"/>
        <v>3.0255959205667149</v>
      </c>
      <c r="DL70" s="61">
        <f t="shared" si="75"/>
        <v>71.331179871419948</v>
      </c>
      <c r="DM70" s="61">
        <f t="shared" si="76"/>
        <v>71.331179871419948</v>
      </c>
      <c r="DN70" s="61"/>
      <c r="DO70" s="59">
        <f t="shared" si="144"/>
        <v>44743</v>
      </c>
      <c r="DP70" s="61">
        <f t="shared" si="77"/>
        <v>14.722708069756864</v>
      </c>
      <c r="DQ70" s="61">
        <f t="shared" si="21"/>
        <v>0.19611037873146242</v>
      </c>
      <c r="DR70" s="61">
        <f t="shared" si="22"/>
        <v>1.5969907971062387</v>
      </c>
      <c r="DS70" s="61">
        <f t="shared" si="23"/>
        <v>-6.6584740674775489E-2</v>
      </c>
      <c r="DT70" s="61">
        <f t="shared" si="24"/>
        <v>-2.324620691227381</v>
      </c>
      <c r="DU70" s="61">
        <f t="shared" si="25"/>
        <v>-3.2589306501095221</v>
      </c>
      <c r="DV70" s="61">
        <f t="shared" si="26"/>
        <v>-3.9437180586608251</v>
      </c>
      <c r="DW70" s="61">
        <f t="shared" si="27"/>
        <v>0.1743643050371797</v>
      </c>
      <c r="DX70" s="61">
        <f t="shared" si="28"/>
        <v>-1.6966291088967331</v>
      </c>
      <c r="DY70" s="61">
        <f t="shared" si="29"/>
        <v>-1.286666507563714</v>
      </c>
      <c r="DZ70" s="61">
        <f t="shared" si="30"/>
        <v>-3.5126716297695948</v>
      </c>
      <c r="EA70" s="61">
        <f t="shared" si="31"/>
        <v>-0.85712018583966243</v>
      </c>
      <c r="EB70" s="61">
        <f t="shared" si="32"/>
        <v>-0.25676802211044958</v>
      </c>
      <c r="EC70" s="61"/>
      <c r="ED70" s="79">
        <f>+'Infla Interanual PondENGHO'!CI71</f>
        <v>-2.5676802211045402E-3</v>
      </c>
      <c r="EE70" s="53">
        <f t="shared" si="78"/>
        <v>-0.25676802211045402</v>
      </c>
      <c r="EQ70" s="53">
        <v>-1.8297957903043487</v>
      </c>
      <c r="ER70" s="53" t="s">
        <v>97</v>
      </c>
    </row>
    <row r="71" spans="1:148" x14ac:dyDescent="0.2">
      <c r="A71" s="59">
        <f>+'Indice PondENGHO'!A70</f>
        <v>44774</v>
      </c>
      <c r="B71" s="53">
        <f>+'Indice PondENGHO'!B70</f>
        <v>8</v>
      </c>
      <c r="C71" s="53">
        <f>+'Indice PondENGHO'!C70</f>
        <v>2022</v>
      </c>
      <c r="D71" s="60">
        <f>+'Indice PondENGHO'!BL70</f>
        <v>934.64764404296875</v>
      </c>
      <c r="E71" s="60">
        <f>+'Indice PondENGHO'!BM70</f>
        <v>923.56622314453125</v>
      </c>
      <c r="F71" s="60">
        <f>+'Indice PondENGHO'!BN70</f>
        <v>921.74420166015625</v>
      </c>
      <c r="G71" s="60">
        <f>+'Indice PondENGHO'!BO70</f>
        <v>918.04608154296875</v>
      </c>
      <c r="H71" s="60">
        <f>+'Indice PondENGHO'!BP70</f>
        <v>908.96649169921875</v>
      </c>
      <c r="I71" s="60">
        <f>+'Indice PondENGHO'!CD70</f>
        <v>918.6513671875</v>
      </c>
      <c r="K71" s="61">
        <f t="shared" si="33"/>
        <v>9.8154591043929287</v>
      </c>
      <c r="L71" s="61">
        <f t="shared" si="34"/>
        <v>12.263297188072805</v>
      </c>
      <c r="M71" s="61">
        <f t="shared" si="35"/>
        <v>13.91970620311781</v>
      </c>
      <c r="N71" s="61">
        <f t="shared" si="36"/>
        <v>17.467938649386127</v>
      </c>
      <c r="O71" s="61">
        <f t="shared" si="37"/>
        <v>25.076557895640782</v>
      </c>
      <c r="P71" s="61">
        <f t="shared" si="38"/>
        <v>78.542959040610455</v>
      </c>
      <c r="Q71" s="61">
        <f t="shared" si="39"/>
        <v>78.54312912729884</v>
      </c>
      <c r="S71" s="60">
        <f>+'Indice PondENGHO'!D70</f>
        <v>991.3359375</v>
      </c>
      <c r="T71" s="60">
        <f>+'Indice PondENGHO'!P70</f>
        <v>985.94036865234375</v>
      </c>
      <c r="U71" s="60">
        <f>+'Indice PondENGHO'!AB70</f>
        <v>982.34613037109375</v>
      </c>
      <c r="V71" s="60">
        <f>+'Indice PondENGHO'!AN70</f>
        <v>979.2152099609375</v>
      </c>
      <c r="W71" s="60">
        <f>+'Indice PondENGHO'!AZ70</f>
        <v>973.70745849609375</v>
      </c>
      <c r="Y71" s="61">
        <f t="shared" si="40"/>
        <v>29.224155129668912</v>
      </c>
      <c r="Z71" s="61">
        <f t="shared" si="41"/>
        <v>23.497198591292992</v>
      </c>
      <c r="AA71" s="61">
        <f t="shared" si="42"/>
        <v>21.455077486874281</v>
      </c>
      <c r="AB71" s="61">
        <f t="shared" si="43"/>
        <v>17.821826827703408</v>
      </c>
      <c r="AC71" s="61">
        <f t="shared" si="44"/>
        <v>13.313127695603185</v>
      </c>
      <c r="AE71" s="60">
        <f>+'Indice PondENGHO'!D70</f>
        <v>991.3359375</v>
      </c>
      <c r="AF71" s="60">
        <f>+'Indice PondENGHO'!E70</f>
        <v>743.6165771484375</v>
      </c>
      <c r="AG71" s="60">
        <f>+'Indice PondENGHO'!F70</f>
        <v>1080.2381591796875</v>
      </c>
      <c r="AH71" s="60">
        <f>+'Indice PondENGHO'!G70</f>
        <v>708.70220947265625</v>
      </c>
      <c r="AI71" s="60">
        <f>+'Indice PondENGHO'!H70</f>
        <v>923.96173095703125</v>
      </c>
      <c r="AJ71" s="60">
        <f>+'Indice PondENGHO'!I70</f>
        <v>1018.0320434570313</v>
      </c>
      <c r="AK71" s="60">
        <f>+'Indice PondENGHO'!J70</f>
        <v>971.273681640625</v>
      </c>
      <c r="AL71" s="60">
        <f>+'Indice PondENGHO'!K70</f>
        <v>680.39715576171875</v>
      </c>
      <c r="AM71" s="60">
        <f>+'Indice PondENGHO'!L70</f>
        <v>859.23638916015625</v>
      </c>
      <c r="AN71" s="60">
        <f>+'Indice PondENGHO'!M70</f>
        <v>696.936767578125</v>
      </c>
      <c r="AO71" s="60">
        <f>+'Indice PondENGHO'!N70</f>
        <v>948.60626220703125</v>
      </c>
      <c r="AP71" s="60">
        <f>+'Indice PondENGHO'!O70</f>
        <v>789.51373291015625</v>
      </c>
      <c r="AQ71" s="60">
        <f t="shared" si="141"/>
        <v>934.64764404296875</v>
      </c>
      <c r="AR71" s="60"/>
      <c r="AS71" s="60">
        <f>+'Indice PondENGHO'!AZ70</f>
        <v>973.70745849609375</v>
      </c>
      <c r="AT71" s="60">
        <f>+'Indice PondENGHO'!BA70</f>
        <v>737.98687744140625</v>
      </c>
      <c r="AU71" s="60">
        <f>+'Indice PondENGHO'!BB70</f>
        <v>1103.1937255859375</v>
      </c>
      <c r="AV71" s="60">
        <f>+'Indice PondENGHO'!BC70</f>
        <v>678.46710205078125</v>
      </c>
      <c r="AW71" s="60">
        <f>+'Indice PondENGHO'!BD70</f>
        <v>932.529052734375</v>
      </c>
      <c r="AX71" s="60">
        <f>+'Indice PondENGHO'!BE70</f>
        <v>987.8238525390625</v>
      </c>
      <c r="AY71" s="60">
        <f>+'Indice PondENGHO'!BF70</f>
        <v>956.80218505859375</v>
      </c>
      <c r="AZ71" s="60">
        <f>+'Indice PondENGHO'!BG70</f>
        <v>670.61505126953125</v>
      </c>
      <c r="BA71" s="60">
        <f>+'Indice PondENGHO'!BH70</f>
        <v>862.60809326171875</v>
      </c>
      <c r="BB71" s="60">
        <f>+'Indice PondENGHO'!BI70</f>
        <v>720.2012939453125</v>
      </c>
      <c r="BC71" s="60">
        <f>+'Indice PondENGHO'!BJ70</f>
        <v>940.96844482421875</v>
      </c>
      <c r="BD71" s="60">
        <f>+'Indice PondENGHO'!BK70</f>
        <v>783.616455078125</v>
      </c>
      <c r="BE71" s="60">
        <f t="shared" si="142"/>
        <v>908.96649169921875</v>
      </c>
      <c r="BG71" s="61">
        <f t="shared" ref="BG71:BR71" si="148">+AE$1*(AE71-AE59)/$AQ59</f>
        <v>29.224155129668912</v>
      </c>
      <c r="BH71" s="61">
        <f t="shared" si="148"/>
        <v>1.2995784815195299</v>
      </c>
      <c r="BI71" s="61">
        <f t="shared" si="148"/>
        <v>8.6140694312271009</v>
      </c>
      <c r="BJ71" s="61">
        <f t="shared" si="148"/>
        <v>7.1554288050606569</v>
      </c>
      <c r="BK71" s="61">
        <f t="shared" si="148"/>
        <v>3.2099366541138643</v>
      </c>
      <c r="BL71" s="61">
        <f t="shared" si="148"/>
        <v>3.4604883682433822</v>
      </c>
      <c r="BM71" s="61">
        <f t="shared" si="148"/>
        <v>8.0668924232073191</v>
      </c>
      <c r="BN71" s="61">
        <f t="shared" si="148"/>
        <v>1.9556659348413208</v>
      </c>
      <c r="BO71" s="61">
        <f t="shared" si="148"/>
        <v>5.3097070712281988</v>
      </c>
      <c r="BP71" s="61">
        <f t="shared" si="148"/>
        <v>0.85361301977070125</v>
      </c>
      <c r="BQ71" s="61">
        <f t="shared" si="148"/>
        <v>3.9408928074333156</v>
      </c>
      <c r="BR71" s="61">
        <f t="shared" si="148"/>
        <v>2.3595306024087135</v>
      </c>
      <c r="BS71" s="61">
        <f t="shared" si="46"/>
        <v>75.449958728723018</v>
      </c>
      <c r="BT71" s="53">
        <f t="shared" si="47"/>
        <v>79.349873023721955</v>
      </c>
      <c r="BV71" s="61">
        <f t="shared" si="110"/>
        <v>13.313127695603185</v>
      </c>
      <c r="BW71" s="61">
        <f t="shared" si="111"/>
        <v>1.086392018719091</v>
      </c>
      <c r="BX71" s="61">
        <f t="shared" si="112"/>
        <v>6.7691533876846588</v>
      </c>
      <c r="BY71" s="61">
        <f t="shared" si="113"/>
        <v>6.9850750441321239</v>
      </c>
      <c r="BZ71" s="61">
        <f t="shared" si="114"/>
        <v>5.6603534835478735</v>
      </c>
      <c r="CA71" s="61">
        <f t="shared" si="115"/>
        <v>6.6836665814214848</v>
      </c>
      <c r="CB71" s="61">
        <f t="shared" si="116"/>
        <v>12.156157351116226</v>
      </c>
      <c r="CC71" s="61">
        <f t="shared" si="117"/>
        <v>1.7647335509535833</v>
      </c>
      <c r="CD71" s="61">
        <f t="shared" si="118"/>
        <v>6.9096291170193656</v>
      </c>
      <c r="CE71" s="61">
        <f t="shared" si="119"/>
        <v>2.0865188422652867</v>
      </c>
      <c r="CF71" s="61">
        <f t="shared" si="120"/>
        <v>7.4732177850203083</v>
      </c>
      <c r="CG71" s="61">
        <f t="shared" si="121"/>
        <v>3.2530034336894573</v>
      </c>
      <c r="CH71" s="61">
        <f t="shared" si="48"/>
        <v>74.141028291172645</v>
      </c>
      <c r="CI71" s="53">
        <f t="shared" si="49"/>
        <v>78.326030361451757</v>
      </c>
      <c r="CK71" s="61">
        <f t="shared" si="50"/>
        <v>30.734715271381411</v>
      </c>
      <c r="CL71" s="61">
        <f t="shared" si="51"/>
        <v>1.3667520729031075</v>
      </c>
      <c r="CM71" s="61">
        <f t="shared" si="52"/>
        <v>9.0593199400278035</v>
      </c>
      <c r="CN71" s="61">
        <f t="shared" si="53"/>
        <v>7.5252839985410995</v>
      </c>
      <c r="CO71" s="61">
        <f t="shared" si="54"/>
        <v>3.3758542775870506</v>
      </c>
      <c r="CP71" s="61">
        <f t="shared" si="55"/>
        <v>3.6393566974297875</v>
      </c>
      <c r="CQ71" s="61">
        <f t="shared" si="56"/>
        <v>8.4838600346887052</v>
      </c>
      <c r="CR71" s="61">
        <f t="shared" si="57"/>
        <v>2.0567518686713497</v>
      </c>
      <c r="CS71" s="61">
        <f t="shared" si="58"/>
        <v>5.5841592095493384</v>
      </c>
      <c r="CT71" s="61">
        <f t="shared" si="59"/>
        <v>0.89773521247024013</v>
      </c>
      <c r="CU71" s="61">
        <f t="shared" si="60"/>
        <v>4.1445926431088624</v>
      </c>
      <c r="CV71" s="61">
        <f t="shared" si="61"/>
        <v>2.4814917973631929</v>
      </c>
      <c r="CW71" s="61">
        <f t="shared" si="62"/>
        <v>79.349873023721955</v>
      </c>
      <c r="CX71" s="61"/>
      <c r="CY71" s="61"/>
      <c r="CZ71" s="61">
        <f t="shared" si="63"/>
        <v>14.064607250879641</v>
      </c>
      <c r="DA71" s="61">
        <f t="shared" si="64"/>
        <v>1.1477150533770202</v>
      </c>
      <c r="DB71" s="61">
        <f t="shared" si="65"/>
        <v>7.1512484515707637</v>
      </c>
      <c r="DC71" s="61">
        <f t="shared" si="66"/>
        <v>7.3793581313040937</v>
      </c>
      <c r="DD71" s="61">
        <f t="shared" si="67"/>
        <v>5.9798606659156137</v>
      </c>
      <c r="DE71" s="61">
        <f t="shared" si="68"/>
        <v>7.0609362137019227</v>
      </c>
      <c r="DF71" s="61">
        <f t="shared" si="69"/>
        <v>12.842329971777291</v>
      </c>
      <c r="DG71" s="61">
        <f t="shared" si="70"/>
        <v>1.8643465956395453</v>
      </c>
      <c r="DH71" s="61">
        <f t="shared" si="71"/>
        <v>7.299653545140627</v>
      </c>
      <c r="DI71" s="61">
        <f t="shared" si="72"/>
        <v>2.2042955426404589</v>
      </c>
      <c r="DJ71" s="61">
        <f t="shared" si="73"/>
        <v>7.8950548248186943</v>
      </c>
      <c r="DK71" s="61">
        <f t="shared" si="74"/>
        <v>3.4366241146860861</v>
      </c>
      <c r="DL71" s="61">
        <f t="shared" si="75"/>
        <v>78.326030361451771</v>
      </c>
      <c r="DM71" s="61">
        <f t="shared" si="76"/>
        <v>78.326030361451757</v>
      </c>
      <c r="DN71" s="61"/>
      <c r="DO71" s="59">
        <f t="shared" si="144"/>
        <v>44774</v>
      </c>
      <c r="DP71" s="61">
        <f t="shared" si="77"/>
        <v>16.670108020501772</v>
      </c>
      <c r="DQ71" s="61">
        <f t="shared" si="21"/>
        <v>0.21903701952608734</v>
      </c>
      <c r="DR71" s="61">
        <f t="shared" si="22"/>
        <v>1.9080714884570398</v>
      </c>
      <c r="DS71" s="61">
        <f t="shared" si="23"/>
        <v>0.14592586723700585</v>
      </c>
      <c r="DT71" s="61">
        <f t="shared" si="24"/>
        <v>-2.6040063883285631</v>
      </c>
      <c r="DU71" s="61">
        <f t="shared" si="25"/>
        <v>-3.4215795162721352</v>
      </c>
      <c r="DV71" s="61">
        <f t="shared" si="26"/>
        <v>-4.3584699370885858</v>
      </c>
      <c r="DW71" s="61">
        <f t="shared" si="27"/>
        <v>0.19240527303180444</v>
      </c>
      <c r="DX71" s="61">
        <f t="shared" si="28"/>
        <v>-1.7154943355912886</v>
      </c>
      <c r="DY71" s="61">
        <f t="shared" si="29"/>
        <v>-1.3065603301702189</v>
      </c>
      <c r="DZ71" s="61">
        <f t="shared" si="30"/>
        <v>-3.7504621817098318</v>
      </c>
      <c r="EA71" s="61">
        <f t="shared" si="31"/>
        <v>-0.95513231732289317</v>
      </c>
      <c r="EB71" s="61">
        <f t="shared" si="32"/>
        <v>1.0238426622701837</v>
      </c>
      <c r="EC71" s="61"/>
      <c r="ED71" s="79">
        <f>+'Infla Interanual PondENGHO'!CI72</f>
        <v>1.0238426622702024E-2</v>
      </c>
      <c r="EE71" s="53">
        <f t="shared" si="78"/>
        <v>1.0238426622702024</v>
      </c>
      <c r="EQ71" s="53">
        <v>-1.2898427801445616</v>
      </c>
      <c r="ER71" s="53" t="s">
        <v>99</v>
      </c>
    </row>
    <row r="72" spans="1:148" x14ac:dyDescent="0.2">
      <c r="A72" s="59">
        <f>+'Indice PondENGHO'!A71</f>
        <v>44805</v>
      </c>
      <c r="B72" s="53">
        <f>+'Indice PondENGHO'!B71</f>
        <v>9</v>
      </c>
      <c r="C72" s="53">
        <f>+'Indice PondENGHO'!C71</f>
        <v>2022</v>
      </c>
      <c r="D72" s="60">
        <f>+'Indice PondENGHO'!BL71</f>
        <v>990.5836181640625</v>
      </c>
      <c r="E72" s="60">
        <f>+'Indice PondENGHO'!BM71</f>
        <v>977.84014892578125</v>
      </c>
      <c r="F72" s="60">
        <f>+'Indice PondENGHO'!BN71</f>
        <v>975.21856689453125</v>
      </c>
      <c r="G72" s="60">
        <f>+'Indice PondENGHO'!BO71</f>
        <v>970.66644287109375</v>
      </c>
      <c r="H72" s="60">
        <f>+'Indice PondENGHO'!BP71</f>
        <v>959.82373046875</v>
      </c>
      <c r="I72" s="60">
        <f>+'Indice PondENGHO'!CD71</f>
        <v>971.5147705078125</v>
      </c>
      <c r="K72" s="61">
        <f t="shared" si="33"/>
        <v>10.446160246048697</v>
      </c>
      <c r="L72" s="61">
        <f t="shared" si="34"/>
        <v>13.011180688495932</v>
      </c>
      <c r="M72" s="61">
        <f t="shared" si="35"/>
        <v>14.734961246916166</v>
      </c>
      <c r="N72" s="61">
        <f t="shared" si="36"/>
        <v>18.446610636131869</v>
      </c>
      <c r="O72" s="61">
        <f t="shared" si="37"/>
        <v>26.363331451272483</v>
      </c>
      <c r="P72" s="61">
        <f t="shared" si="38"/>
        <v>83.002244268865155</v>
      </c>
      <c r="Q72" s="61">
        <f t="shared" si="39"/>
        <v>83.002483714670475</v>
      </c>
      <c r="S72" s="60">
        <f>+'Indice PondENGHO'!D71</f>
        <v>1053.242431640625</v>
      </c>
      <c r="T72" s="60">
        <f>+'Indice PondENGHO'!P71</f>
        <v>1048.175537109375</v>
      </c>
      <c r="U72" s="60">
        <f>+'Indice PondENGHO'!AB71</f>
        <v>1044.944091796875</v>
      </c>
      <c r="V72" s="60">
        <f>+'Indice PondENGHO'!AN71</f>
        <v>1042.007568359375</v>
      </c>
      <c r="W72" s="60">
        <f>+'Indice PondENGHO'!AZ71</f>
        <v>1036.7330322265625</v>
      </c>
      <c r="Y72" s="61">
        <f t="shared" si="40"/>
        <v>31.471134333753749</v>
      </c>
      <c r="Z72" s="61">
        <f t="shared" si="41"/>
        <v>25.303001543389776</v>
      </c>
      <c r="AA72" s="61">
        <f t="shared" si="42"/>
        <v>23.110559394367645</v>
      </c>
      <c r="AB72" s="61">
        <f t="shared" si="43"/>
        <v>19.192057384687004</v>
      </c>
      <c r="AC72" s="61">
        <f t="shared" si="44"/>
        <v>14.325412062136047</v>
      </c>
      <c r="AE72" s="60">
        <f>+'Indice PondENGHO'!D71</f>
        <v>1053.242431640625</v>
      </c>
      <c r="AF72" s="60">
        <f>+'Indice PondENGHO'!E71</f>
        <v>805.9068603515625</v>
      </c>
      <c r="AG72" s="60">
        <f>+'Indice PondENGHO'!F71</f>
        <v>1161.984130859375</v>
      </c>
      <c r="AH72" s="60">
        <f>+'Indice PondENGHO'!G71</f>
        <v>735.07537841796875</v>
      </c>
      <c r="AI72" s="60">
        <f>+'Indice PondENGHO'!H71</f>
        <v>979.0726318359375</v>
      </c>
      <c r="AJ72" s="60">
        <f>+'Indice PondENGHO'!I71</f>
        <v>1064.39892578125</v>
      </c>
      <c r="AK72" s="60">
        <f>+'Indice PondENGHO'!J71</f>
        <v>1026.40869140625</v>
      </c>
      <c r="AL72" s="60">
        <f>+'Indice PondENGHO'!K71</f>
        <v>704.46722412109375</v>
      </c>
      <c r="AM72" s="60">
        <f>+'Indice PondENGHO'!L71</f>
        <v>903.65289306640625</v>
      </c>
      <c r="AN72" s="60">
        <f>+'Indice PondENGHO'!M71</f>
        <v>734.5279541015625</v>
      </c>
      <c r="AO72" s="60">
        <f>+'Indice PondENGHO'!N71</f>
        <v>997.687744140625</v>
      </c>
      <c r="AP72" s="60">
        <f>+'Indice PondENGHO'!O71</f>
        <v>843.14752197265625</v>
      </c>
      <c r="AQ72" s="60">
        <f t="shared" si="141"/>
        <v>990.5836181640625</v>
      </c>
      <c r="AR72" s="60"/>
      <c r="AS72" s="60">
        <f>+'Indice PondENGHO'!AZ71</f>
        <v>1036.7330322265625</v>
      </c>
      <c r="AT72" s="60">
        <f>+'Indice PondENGHO'!BA71</f>
        <v>798.759033203125</v>
      </c>
      <c r="AU72" s="60">
        <f>+'Indice PondENGHO'!BB71</f>
        <v>1183.129150390625</v>
      </c>
      <c r="AV72" s="60">
        <f>+'Indice PondENGHO'!BC71</f>
        <v>697.51385498046875</v>
      </c>
      <c r="AW72" s="60">
        <f>+'Indice PondENGHO'!BD71</f>
        <v>989.20184326171875</v>
      </c>
      <c r="AX72" s="60">
        <f>+'Indice PondENGHO'!BE71</f>
        <v>1028.83251953125</v>
      </c>
      <c r="AY72" s="60">
        <f>+'Indice PondENGHO'!BF71</f>
        <v>1012.6307373046875</v>
      </c>
      <c r="AZ72" s="60">
        <f>+'Indice PondENGHO'!BG71</f>
        <v>691.7406005859375</v>
      </c>
      <c r="BA72" s="60">
        <f>+'Indice PondENGHO'!BH71</f>
        <v>908.58428955078125</v>
      </c>
      <c r="BB72" s="60">
        <f>+'Indice PondENGHO'!BI71</f>
        <v>757.696044921875</v>
      </c>
      <c r="BC72" s="60">
        <f>+'Indice PondENGHO'!BJ71</f>
        <v>985.2452392578125</v>
      </c>
      <c r="BD72" s="60">
        <f>+'Indice PondENGHO'!BK71</f>
        <v>836.91510009765625</v>
      </c>
      <c r="BE72" s="60">
        <f t="shared" si="142"/>
        <v>959.82373046875</v>
      </c>
      <c r="BG72" s="61">
        <f t="shared" ref="BG72:BR72" si="149">+AE$1*(AE72-AE60)/$AQ60</f>
        <v>31.471134333753749</v>
      </c>
      <c r="BH72" s="61">
        <f t="shared" si="149"/>
        <v>1.4342839225096171</v>
      </c>
      <c r="BI72" s="61">
        <f t="shared" si="149"/>
        <v>9.3521885083525778</v>
      </c>
      <c r="BJ72" s="61">
        <f t="shared" si="149"/>
        <v>7.4073212203529177</v>
      </c>
      <c r="BK72" s="61">
        <f t="shared" si="149"/>
        <v>3.4093237224775317</v>
      </c>
      <c r="BL72" s="61">
        <f t="shared" si="149"/>
        <v>3.5330707864478157</v>
      </c>
      <c r="BM72" s="61">
        <f t="shared" si="149"/>
        <v>8.5968123456007408</v>
      </c>
      <c r="BN72" s="61">
        <f t="shared" si="149"/>
        <v>1.9791183507691659</v>
      </c>
      <c r="BO72" s="61">
        <f t="shared" si="149"/>
        <v>5.5267680847807217</v>
      </c>
      <c r="BP72" s="61">
        <f t="shared" si="149"/>
        <v>0.88571742028880129</v>
      </c>
      <c r="BQ72" s="61">
        <f t="shared" si="149"/>
        <v>4.0708134276640591</v>
      </c>
      <c r="BR72" s="61">
        <f t="shared" si="149"/>
        <v>2.5861022504048159</v>
      </c>
      <c r="BS72" s="61">
        <f t="shared" si="46"/>
        <v>80.252654373402535</v>
      </c>
      <c r="BT72" s="53">
        <f t="shared" si="47"/>
        <v>84.63387544724425</v>
      </c>
      <c r="BV72" s="61">
        <f t="shared" si="110"/>
        <v>14.325412062136047</v>
      </c>
      <c r="BW72" s="61">
        <f t="shared" si="111"/>
        <v>1.190196563382977</v>
      </c>
      <c r="BX72" s="61">
        <f t="shared" si="112"/>
        <v>7.2768689993291851</v>
      </c>
      <c r="BY72" s="61">
        <f t="shared" si="113"/>
        <v>7.0580251156370757</v>
      </c>
      <c r="BZ72" s="61">
        <f t="shared" si="114"/>
        <v>5.9838370879444023</v>
      </c>
      <c r="CA72" s="61">
        <f t="shared" si="115"/>
        <v>6.7107073580055294</v>
      </c>
      <c r="CB72" s="61">
        <f t="shared" si="116"/>
        <v>12.905742074099571</v>
      </c>
      <c r="CC72" s="61">
        <f t="shared" si="117"/>
        <v>1.7548964951028405</v>
      </c>
      <c r="CD72" s="61">
        <f t="shared" si="118"/>
        <v>7.1789298107036856</v>
      </c>
      <c r="CE72" s="61">
        <f t="shared" si="119"/>
        <v>2.1404457394386602</v>
      </c>
      <c r="CF72" s="61">
        <f t="shared" si="120"/>
        <v>7.6029351917430636</v>
      </c>
      <c r="CG72" s="61">
        <f t="shared" si="121"/>
        <v>3.5646408299020402</v>
      </c>
      <c r="CH72" s="61">
        <f t="shared" si="48"/>
        <v>77.692637327425089</v>
      </c>
      <c r="CI72" s="53">
        <f t="shared" si="49"/>
        <v>82.214322461635419</v>
      </c>
      <c r="CK72" s="61">
        <f t="shared" si="50"/>
        <v>33.189233230759733</v>
      </c>
      <c r="CL72" s="61">
        <f t="shared" si="51"/>
        <v>1.5125855686823837</v>
      </c>
      <c r="CM72" s="61">
        <f t="shared" si="52"/>
        <v>9.8627511271126913</v>
      </c>
      <c r="CN72" s="61">
        <f t="shared" si="53"/>
        <v>7.8117079921639299</v>
      </c>
      <c r="CO72" s="61">
        <f t="shared" si="54"/>
        <v>3.5954484190011833</v>
      </c>
      <c r="CP72" s="61">
        <f t="shared" si="55"/>
        <v>3.7259511877980023</v>
      </c>
      <c r="CQ72" s="61">
        <f t="shared" si="56"/>
        <v>9.0661368272703644</v>
      </c>
      <c r="CR72" s="61">
        <f t="shared" si="57"/>
        <v>2.0871640608296977</v>
      </c>
      <c r="CS72" s="61">
        <f t="shared" si="58"/>
        <v>5.8284901024801403</v>
      </c>
      <c r="CT72" s="61">
        <f t="shared" si="59"/>
        <v>0.93407125802210011</v>
      </c>
      <c r="CU72" s="61">
        <f t="shared" si="60"/>
        <v>4.2930507320400073</v>
      </c>
      <c r="CV72" s="61">
        <f t="shared" si="61"/>
        <v>2.7272849410839939</v>
      </c>
      <c r="CW72" s="61">
        <f t="shared" si="62"/>
        <v>84.633875447244236</v>
      </c>
      <c r="CX72" s="61"/>
      <c r="CY72" s="61"/>
      <c r="CZ72" s="61">
        <f t="shared" si="63"/>
        <v>15.159146184068508</v>
      </c>
      <c r="DA72" s="61">
        <f t="shared" si="64"/>
        <v>1.2594655995820778</v>
      </c>
      <c r="DB72" s="61">
        <f t="shared" si="65"/>
        <v>7.7003803063169318</v>
      </c>
      <c r="DC72" s="61">
        <f t="shared" si="66"/>
        <v>7.4687997828395982</v>
      </c>
      <c r="DD72" s="61">
        <f t="shared" si="67"/>
        <v>6.3320943763675821</v>
      </c>
      <c r="DE72" s="61">
        <f t="shared" si="68"/>
        <v>7.1012682495459991</v>
      </c>
      <c r="DF72" s="61">
        <f t="shared" si="69"/>
        <v>13.656851884369965</v>
      </c>
      <c r="DG72" s="61">
        <f t="shared" si="70"/>
        <v>1.8570308757461822</v>
      </c>
      <c r="DH72" s="61">
        <f t="shared" si="71"/>
        <v>7.5967410901405819</v>
      </c>
      <c r="DI72" s="61">
        <f t="shared" si="72"/>
        <v>2.2650189552997104</v>
      </c>
      <c r="DJ72" s="61">
        <f t="shared" si="73"/>
        <v>8.0454234405070668</v>
      </c>
      <c r="DK72" s="61">
        <f t="shared" si="74"/>
        <v>3.772101716851203</v>
      </c>
      <c r="DL72" s="61">
        <f t="shared" si="75"/>
        <v>82.21432246163539</v>
      </c>
      <c r="DM72" s="61">
        <f t="shared" si="76"/>
        <v>82.214322461635419</v>
      </c>
      <c r="DN72" s="61"/>
      <c r="DO72" s="59">
        <f t="shared" si="144"/>
        <v>44805</v>
      </c>
      <c r="DP72" s="61">
        <f t="shared" si="77"/>
        <v>18.030087046691225</v>
      </c>
      <c r="DQ72" s="61">
        <f t="shared" si="21"/>
        <v>0.25311996910030587</v>
      </c>
      <c r="DR72" s="61">
        <f t="shared" si="22"/>
        <v>2.1623708207957595</v>
      </c>
      <c r="DS72" s="61">
        <f t="shared" si="23"/>
        <v>0.34290820932433164</v>
      </c>
      <c r="DT72" s="61">
        <f t="shared" si="24"/>
        <v>-2.7366459573663988</v>
      </c>
      <c r="DU72" s="61">
        <f t="shared" si="25"/>
        <v>-3.3753170617479968</v>
      </c>
      <c r="DV72" s="61">
        <f t="shared" si="26"/>
        <v>-4.5907150570996009</v>
      </c>
      <c r="DW72" s="61">
        <f t="shared" si="27"/>
        <v>0.23013318508351555</v>
      </c>
      <c r="DX72" s="61">
        <f t="shared" si="28"/>
        <v>-1.7682509876604415</v>
      </c>
      <c r="DY72" s="61">
        <f t="shared" si="29"/>
        <v>-1.3309476972776104</v>
      </c>
      <c r="DZ72" s="61">
        <f t="shared" si="30"/>
        <v>-3.7523727084670595</v>
      </c>
      <c r="EA72" s="61">
        <f t="shared" si="31"/>
        <v>-1.0448167757672091</v>
      </c>
      <c r="EB72" s="61">
        <f t="shared" si="32"/>
        <v>2.4195529856088456</v>
      </c>
      <c r="EC72" s="61"/>
      <c r="ED72" s="79">
        <f>+'Infla Interanual PondENGHO'!CI73</f>
        <v>2.4195529856088305E-2</v>
      </c>
      <c r="EE72" s="53">
        <f t="shared" si="78"/>
        <v>2.4195529856088305</v>
      </c>
      <c r="EQ72" s="53">
        <v>-1.3687075948263683E-2</v>
      </c>
      <c r="ER72" s="53" t="s">
        <v>91</v>
      </c>
    </row>
    <row r="73" spans="1:148" x14ac:dyDescent="0.2">
      <c r="A73" s="59">
        <f>+'Indice PondENGHO'!A72</f>
        <v>44835</v>
      </c>
      <c r="B73" s="53">
        <f>+'Indice PondENGHO'!B72</f>
        <v>10</v>
      </c>
      <c r="C73" s="53">
        <f>+'Indice PondENGHO'!C72</f>
        <v>2022</v>
      </c>
      <c r="D73" s="60">
        <f>+'Indice PondENGHO'!BL72</f>
        <v>1053.056396484375</v>
      </c>
      <c r="E73" s="60">
        <f>+'Indice PondENGHO'!BM72</f>
        <v>1039.91796875</v>
      </c>
      <c r="F73" s="60">
        <f>+'Indice PondENGHO'!BN72</f>
        <v>1037.65087890625</v>
      </c>
      <c r="G73" s="60">
        <f>+'Indice PondENGHO'!BO72</f>
        <v>1032.5263671875</v>
      </c>
      <c r="H73" s="60">
        <f>+'Indice PondENGHO'!BP72</f>
        <v>1021.459228515625</v>
      </c>
      <c r="I73" s="60">
        <f>+'Indice PondENGHO'!CD72</f>
        <v>1033.5120849609375</v>
      </c>
      <c r="K73" s="61">
        <f t="shared" si="33"/>
        <v>11.069316850416172</v>
      </c>
      <c r="L73" s="61">
        <f t="shared" si="34"/>
        <v>13.805040073655945</v>
      </c>
      <c r="M73" s="61">
        <f t="shared" si="35"/>
        <v>15.647887893753309</v>
      </c>
      <c r="N73" s="61">
        <f t="shared" si="36"/>
        <v>19.571558110961231</v>
      </c>
      <c r="O73" s="61">
        <f t="shared" si="37"/>
        <v>27.988945379244232</v>
      </c>
      <c r="P73" s="61">
        <f t="shared" si="38"/>
        <v>88.082748308030887</v>
      </c>
      <c r="Q73" s="61">
        <f t="shared" si="39"/>
        <v>88.08300324792711</v>
      </c>
      <c r="S73" s="60">
        <f>+'Indice PondENGHO'!D72</f>
        <v>1117.43798828125</v>
      </c>
      <c r="T73" s="60">
        <f>+'Indice PondENGHO'!P72</f>
        <v>1112.39453125</v>
      </c>
      <c r="U73" s="60">
        <f>+'Indice PondENGHO'!AB72</f>
        <v>1109.0345458984375</v>
      </c>
      <c r="V73" s="60">
        <f>+'Indice PondENGHO'!AN72</f>
        <v>1106.28564453125</v>
      </c>
      <c r="W73" s="60">
        <f>+'Indice PondENGHO'!AZ72</f>
        <v>1101.275390625</v>
      </c>
      <c r="Y73" s="61">
        <f t="shared" si="40"/>
        <v>33.200318283099136</v>
      </c>
      <c r="Z73" s="61">
        <f t="shared" si="41"/>
        <v>26.721106115324652</v>
      </c>
      <c r="AA73" s="61">
        <f t="shared" si="42"/>
        <v>24.406266769126994</v>
      </c>
      <c r="AB73" s="61">
        <f t="shared" si="43"/>
        <v>20.27832736878705</v>
      </c>
      <c r="AC73" s="61">
        <f t="shared" si="44"/>
        <v>15.149583722151242</v>
      </c>
      <c r="AE73" s="60">
        <f>+'Indice PondENGHO'!D72</f>
        <v>1117.43798828125</v>
      </c>
      <c r="AF73" s="60">
        <f>+'Indice PondENGHO'!E72</f>
        <v>852.08245849609375</v>
      </c>
      <c r="AG73" s="60">
        <f>+'Indice PondENGHO'!F72</f>
        <v>1235.37646484375</v>
      </c>
      <c r="AH73" s="60">
        <f>+'Indice PondENGHO'!G72</f>
        <v>789.531494140625</v>
      </c>
      <c r="AI73" s="60">
        <f>+'Indice PondENGHO'!H72</f>
        <v>1028.5709228515625</v>
      </c>
      <c r="AJ73" s="60">
        <f>+'Indice PondENGHO'!I72</f>
        <v>1138.16064453125</v>
      </c>
      <c r="AK73" s="60">
        <f>+'Indice PondENGHO'!J72</f>
        <v>1076.4149169921875</v>
      </c>
      <c r="AL73" s="60">
        <f>+'Indice PondENGHO'!K72</f>
        <v>794.21343994140625</v>
      </c>
      <c r="AM73" s="60">
        <f>+'Indice PondENGHO'!L72</f>
        <v>955.02850341796875</v>
      </c>
      <c r="AN73" s="60">
        <f>+'Indice PondENGHO'!M72</f>
        <v>803.32904052734375</v>
      </c>
      <c r="AO73" s="60">
        <f>+'Indice PondENGHO'!N72</f>
        <v>1070.8411865234375</v>
      </c>
      <c r="AP73" s="60">
        <f>+'Indice PondENGHO'!O72</f>
        <v>895.5474853515625</v>
      </c>
      <c r="AQ73" s="60">
        <f t="shared" si="141"/>
        <v>1053.056396484375</v>
      </c>
      <c r="AR73" s="60"/>
      <c r="AS73" s="60">
        <f>+'Indice PondENGHO'!AZ72</f>
        <v>1101.275390625</v>
      </c>
      <c r="AT73" s="60">
        <f>+'Indice PondENGHO'!BA72</f>
        <v>844.550048828125</v>
      </c>
      <c r="AU73" s="60">
        <f>+'Indice PondENGHO'!BB72</f>
        <v>1257.77734375</v>
      </c>
      <c r="AV73" s="60">
        <f>+'Indice PondENGHO'!BC72</f>
        <v>749.8323974609375</v>
      </c>
      <c r="AW73" s="60">
        <f>+'Indice PondENGHO'!BD72</f>
        <v>1037.410400390625</v>
      </c>
      <c r="AX73" s="60">
        <f>+'Indice PondENGHO'!BE72</f>
        <v>1103.5361328125</v>
      </c>
      <c r="AY73" s="60">
        <f>+'Indice PondENGHO'!BF72</f>
        <v>1057.1837158203125</v>
      </c>
      <c r="AZ73" s="60">
        <f>+'Indice PondENGHO'!BG72</f>
        <v>780.94525146484375</v>
      </c>
      <c r="BA73" s="60">
        <f>+'Indice PondENGHO'!BH72</f>
        <v>959.88568115234375</v>
      </c>
      <c r="BB73" s="60">
        <f>+'Indice PondENGHO'!BI72</f>
        <v>840.6884765625</v>
      </c>
      <c r="BC73" s="60">
        <f>+'Indice PondENGHO'!BJ72</f>
        <v>1060.4410400390625</v>
      </c>
      <c r="BD73" s="60">
        <f>+'Indice PondENGHO'!BK72</f>
        <v>889.328857421875</v>
      </c>
      <c r="BE73" s="60">
        <f t="shared" si="142"/>
        <v>1021.459228515625</v>
      </c>
      <c r="BG73" s="61">
        <f t="shared" ref="BG73:BR73" si="150">+AE$1*(AE73-AE61)/$AQ61</f>
        <v>33.200318283099136</v>
      </c>
      <c r="BH73" s="61">
        <f t="shared" si="150"/>
        <v>1.5226746605110995</v>
      </c>
      <c r="BI73" s="61">
        <f t="shared" si="150"/>
        <v>9.7698662571298449</v>
      </c>
      <c r="BJ73" s="61">
        <f t="shared" si="150"/>
        <v>8.274011619254086</v>
      </c>
      <c r="BK73" s="61">
        <f t="shared" si="150"/>
        <v>3.5551998231622619</v>
      </c>
      <c r="BL73" s="61">
        <f t="shared" si="150"/>
        <v>3.7680662888829977</v>
      </c>
      <c r="BM73" s="61">
        <f t="shared" si="150"/>
        <v>8.9079510446158405</v>
      </c>
      <c r="BN73" s="61">
        <f t="shared" si="150"/>
        <v>2.6345088318271821</v>
      </c>
      <c r="BO73" s="61">
        <f t="shared" si="150"/>
        <v>5.771528382128106</v>
      </c>
      <c r="BP73" s="61">
        <f t="shared" si="150"/>
        <v>1.0164600546812099</v>
      </c>
      <c r="BQ73" s="61">
        <f t="shared" si="150"/>
        <v>4.3508176229825999</v>
      </c>
      <c r="BR73" s="61">
        <f t="shared" si="150"/>
        <v>2.7474708625535738</v>
      </c>
      <c r="BS73" s="61">
        <f t="shared" si="46"/>
        <v>85.518873730827934</v>
      </c>
      <c r="BT73" s="53">
        <f t="shared" si="47"/>
        <v>89.733297732562264</v>
      </c>
      <c r="BV73" s="61">
        <f t="shared" si="110"/>
        <v>15.149583722151242</v>
      </c>
      <c r="BW73" s="61">
        <f t="shared" si="111"/>
        <v>1.266451779524892</v>
      </c>
      <c r="BX73" s="61">
        <f t="shared" si="112"/>
        <v>7.5722537075635561</v>
      </c>
      <c r="BY73" s="61">
        <f t="shared" si="113"/>
        <v>7.9126592577905175</v>
      </c>
      <c r="BZ73" s="61">
        <f t="shared" si="114"/>
        <v>6.2027554872491768</v>
      </c>
      <c r="CA73" s="61">
        <f t="shared" si="115"/>
        <v>7.1419613233432901</v>
      </c>
      <c r="CB73" s="61">
        <f t="shared" si="116"/>
        <v>13.228012053956604</v>
      </c>
      <c r="CC73" s="61">
        <f t="shared" si="117"/>
        <v>2.3630524417417935</v>
      </c>
      <c r="CD73" s="61">
        <f t="shared" si="118"/>
        <v>7.4835161086066426</v>
      </c>
      <c r="CE73" s="61">
        <f t="shared" si="119"/>
        <v>2.5442844899715555</v>
      </c>
      <c r="CF73" s="61">
        <f t="shared" si="120"/>
        <v>8.1577789874762772</v>
      </c>
      <c r="CG73" s="61">
        <f t="shared" si="121"/>
        <v>3.7747381660772876</v>
      </c>
      <c r="CH73" s="61">
        <f t="shared" si="48"/>
        <v>82.797047525452825</v>
      </c>
      <c r="CI73" s="53">
        <f t="shared" si="49"/>
        <v>87.231809784982417</v>
      </c>
      <c r="CK73" s="61">
        <f t="shared" si="50"/>
        <v>34.836450894923672</v>
      </c>
      <c r="CL73" s="61">
        <f t="shared" si="51"/>
        <v>1.5977130275537814</v>
      </c>
      <c r="CM73" s="61">
        <f t="shared" si="52"/>
        <v>10.251331424425889</v>
      </c>
      <c r="CN73" s="61">
        <f t="shared" si="53"/>
        <v>8.681760127128122</v>
      </c>
      <c r="CO73" s="61">
        <f t="shared" si="54"/>
        <v>3.7304023113621918</v>
      </c>
      <c r="CP73" s="61">
        <f t="shared" si="55"/>
        <v>3.9537589706876926</v>
      </c>
      <c r="CQ73" s="61">
        <f t="shared" si="56"/>
        <v>9.3469404869565711</v>
      </c>
      <c r="CR73" s="61">
        <f t="shared" si="57"/>
        <v>2.76433908764393</v>
      </c>
      <c r="CS73" s="61">
        <f t="shared" si="58"/>
        <v>6.0559529387106767</v>
      </c>
      <c r="CT73" s="61">
        <f t="shared" si="59"/>
        <v>1.0665518468712707</v>
      </c>
      <c r="CU73" s="61">
        <f t="shared" si="60"/>
        <v>4.5652286578516987</v>
      </c>
      <c r="CV73" s="61">
        <f t="shared" si="61"/>
        <v>2.8828679584467753</v>
      </c>
      <c r="CW73" s="61">
        <f t="shared" si="62"/>
        <v>89.733297732562292</v>
      </c>
      <c r="CX73" s="61"/>
      <c r="CY73" s="61"/>
      <c r="CZ73" s="61">
        <f t="shared" si="63"/>
        <v>15.961023310234703</v>
      </c>
      <c r="DA73" s="61">
        <f t="shared" si="64"/>
        <v>1.3342852678340558</v>
      </c>
      <c r="DB73" s="61">
        <f t="shared" si="65"/>
        <v>7.977837553431522</v>
      </c>
      <c r="DC73" s="61">
        <f t="shared" si="66"/>
        <v>8.3364758514701354</v>
      </c>
      <c r="DD73" s="61">
        <f t="shared" si="67"/>
        <v>6.5349864877747272</v>
      </c>
      <c r="DE73" s="61">
        <f t="shared" si="68"/>
        <v>7.5244979171275812</v>
      </c>
      <c r="DF73" s="61">
        <f t="shared" si="69"/>
        <v>13.936528726697325</v>
      </c>
      <c r="DG73" s="61">
        <f t="shared" si="70"/>
        <v>2.4896218798936092</v>
      </c>
      <c r="DH73" s="61">
        <f t="shared" si="71"/>
        <v>7.8843470053463864</v>
      </c>
      <c r="DI73" s="61">
        <f t="shared" si="72"/>
        <v>2.680561050197495</v>
      </c>
      <c r="DJ73" s="61">
        <f t="shared" si="73"/>
        <v>8.5947246450387862</v>
      </c>
      <c r="DK73" s="61">
        <f t="shared" si="74"/>
        <v>3.9769200899360992</v>
      </c>
      <c r="DL73" s="61">
        <f t="shared" si="75"/>
        <v>87.231809784982417</v>
      </c>
      <c r="DM73" s="61">
        <f t="shared" si="76"/>
        <v>87.231809784982417</v>
      </c>
      <c r="DN73" s="61"/>
      <c r="DO73" s="59">
        <f t="shared" si="144"/>
        <v>44835</v>
      </c>
      <c r="DP73" s="61">
        <f t="shared" si="77"/>
        <v>18.875427584688971</v>
      </c>
      <c r="DQ73" s="61">
        <f t="shared" si="21"/>
        <v>0.26342775971972565</v>
      </c>
      <c r="DR73" s="61">
        <f t="shared" si="22"/>
        <v>2.2734938709943666</v>
      </c>
      <c r="DS73" s="61">
        <f t="shared" si="23"/>
        <v>0.34528427565798658</v>
      </c>
      <c r="DT73" s="61">
        <f t="shared" si="24"/>
        <v>-2.8045841764125354</v>
      </c>
      <c r="DU73" s="61">
        <f t="shared" si="25"/>
        <v>-3.5707389464398887</v>
      </c>
      <c r="DV73" s="61">
        <f t="shared" si="26"/>
        <v>-4.5895882397407544</v>
      </c>
      <c r="DW73" s="61">
        <f t="shared" si="27"/>
        <v>0.27471720775032082</v>
      </c>
      <c r="DX73" s="61">
        <f t="shared" si="28"/>
        <v>-1.8283940666357097</v>
      </c>
      <c r="DY73" s="61">
        <f t="shared" si="29"/>
        <v>-1.6140092033262243</v>
      </c>
      <c r="DZ73" s="61">
        <f t="shared" si="30"/>
        <v>-4.0294959871870875</v>
      </c>
      <c r="EA73" s="61">
        <f t="shared" si="31"/>
        <v>-1.0940521314893239</v>
      </c>
      <c r="EB73" s="61">
        <f t="shared" si="32"/>
        <v>2.501487947579875</v>
      </c>
      <c r="EC73" s="61"/>
      <c r="ED73" s="79">
        <f>+'Infla Interanual PondENGHO'!CI74</f>
        <v>2.5014879475798502E-2</v>
      </c>
      <c r="EE73" s="53">
        <f t="shared" si="78"/>
        <v>2.5014879475798502</v>
      </c>
      <c r="EQ73" s="53">
        <v>0.30491696220856301</v>
      </c>
      <c r="ER73" s="53" t="s">
        <v>95</v>
      </c>
    </row>
    <row r="74" spans="1:148" x14ac:dyDescent="0.2">
      <c r="A74" s="59">
        <f>+'Indice PondENGHO'!A73</f>
        <v>44866</v>
      </c>
      <c r="B74" s="53">
        <f>+'Indice PondENGHO'!B73</f>
        <v>11</v>
      </c>
      <c r="C74" s="53">
        <f>+'Indice PondENGHO'!C73</f>
        <v>2022</v>
      </c>
      <c r="D74" s="60">
        <f>+'Indice PondENGHO'!BL73</f>
        <v>1105.0479736328125</v>
      </c>
      <c r="E74" s="60">
        <f>+'Indice PondENGHO'!BM73</f>
        <v>1092.7877197265625</v>
      </c>
      <c r="F74" s="60">
        <f>+'Indice PondENGHO'!BN73</f>
        <v>1090.7315673828125</v>
      </c>
      <c r="G74" s="60">
        <f>+'Indice PondENGHO'!BO73</f>
        <v>1086.1041259765625</v>
      </c>
      <c r="H74" s="60">
        <f>+'Indice PondENGHO'!BP73</f>
        <v>1075.3597412109375</v>
      </c>
      <c r="I74" s="60">
        <f>+'Indice PondENGHO'!CD73</f>
        <v>1086.802490234375</v>
      </c>
      <c r="K74" s="61">
        <f t="shared" si="33"/>
        <v>11.562340925150203</v>
      </c>
      <c r="L74" s="61">
        <f t="shared" si="34"/>
        <v>14.470882346990853</v>
      </c>
      <c r="M74" s="61">
        <f t="shared" si="35"/>
        <v>16.412437250059412</v>
      </c>
      <c r="N74" s="61">
        <f t="shared" si="36"/>
        <v>20.56440169064059</v>
      </c>
      <c r="O74" s="61">
        <f t="shared" si="37"/>
        <v>29.471410856581318</v>
      </c>
      <c r="P74" s="61">
        <f t="shared" si="38"/>
        <v>92.481473069422378</v>
      </c>
      <c r="Q74" s="61">
        <f t="shared" si="39"/>
        <v>92.481677339571334</v>
      </c>
      <c r="S74" s="60">
        <f>+'Indice PondENGHO'!D73</f>
        <v>1162.912353515625</v>
      </c>
      <c r="T74" s="60">
        <f>+'Indice PondENGHO'!P73</f>
        <v>1157.1651611328125</v>
      </c>
      <c r="U74" s="60">
        <f>+'Indice PondENGHO'!AB73</f>
        <v>1153.3316650390625</v>
      </c>
      <c r="V74" s="60">
        <f>+'Indice PondENGHO'!AN73</f>
        <v>1150.1649169921875</v>
      </c>
      <c r="W74" s="60">
        <f>+'Indice PondENGHO'!AZ73</f>
        <v>1144.4962158203125</v>
      </c>
      <c r="Y74" s="61">
        <f t="shared" si="40"/>
        <v>34.090469556292945</v>
      </c>
      <c r="Z74" s="61">
        <f t="shared" si="41"/>
        <v>27.440439298512164</v>
      </c>
      <c r="AA74" s="61">
        <f t="shared" si="42"/>
        <v>25.059211062267277</v>
      </c>
      <c r="AB74" s="61">
        <f t="shared" si="43"/>
        <v>20.822744802364284</v>
      </c>
      <c r="AC74" s="61">
        <f t="shared" si="44"/>
        <v>15.555826995949742</v>
      </c>
      <c r="AE74" s="60">
        <f>+'Indice PondENGHO'!D73</f>
        <v>1162.912353515625</v>
      </c>
      <c r="AF74" s="60">
        <f>+'Indice PondENGHO'!E73</f>
        <v>899.206298828125</v>
      </c>
      <c r="AG74" s="60">
        <f>+'Indice PondENGHO'!F73</f>
        <v>1299.2508544921875</v>
      </c>
      <c r="AH74" s="60">
        <f>+'Indice PondENGHO'!G73</f>
        <v>852.5345458984375</v>
      </c>
      <c r="AI74" s="60">
        <f>+'Indice PondENGHO'!H73</f>
        <v>1082.76953125</v>
      </c>
      <c r="AJ74" s="60">
        <f>+'Indice PondENGHO'!I73</f>
        <v>1188.4271240234375</v>
      </c>
      <c r="AK74" s="60">
        <f>+'Indice PondENGHO'!J73</f>
        <v>1138.8302001953125</v>
      </c>
      <c r="AL74" s="60">
        <f>+'Indice PondENGHO'!K73</f>
        <v>846.30853271484375</v>
      </c>
      <c r="AM74" s="60">
        <f>+'Indice PondENGHO'!L73</f>
        <v>996.25640869140625</v>
      </c>
      <c r="AN74" s="60">
        <f>+'Indice PondENGHO'!M73</f>
        <v>854.7861328125</v>
      </c>
      <c r="AO74" s="60">
        <f>+'Indice PondENGHO'!N73</f>
        <v>1128.5810546875</v>
      </c>
      <c r="AP74" s="60">
        <f>+'Indice PondENGHO'!O73</f>
        <v>947.83880615234375</v>
      </c>
      <c r="AQ74" s="60">
        <f t="shared" si="141"/>
        <v>1105.0479736328125</v>
      </c>
      <c r="AR74" s="60"/>
      <c r="AS74" s="60">
        <f>+'Indice PondENGHO'!AZ73</f>
        <v>1144.4962158203125</v>
      </c>
      <c r="AT74" s="60">
        <f>+'Indice PondENGHO'!BA73</f>
        <v>890.89678955078125</v>
      </c>
      <c r="AU74" s="60">
        <f>+'Indice PondENGHO'!BB73</f>
        <v>1326.7017822265625</v>
      </c>
      <c r="AV74" s="60">
        <f>+'Indice PondENGHO'!BC73</f>
        <v>816.743896484375</v>
      </c>
      <c r="AW74" s="60">
        <f>+'Indice PondENGHO'!BD73</f>
        <v>1094.1810302734375</v>
      </c>
      <c r="AX74" s="60">
        <f>+'Indice PondENGHO'!BE73</f>
        <v>1145.6220703125</v>
      </c>
      <c r="AY74" s="60">
        <f>+'Indice PondENGHO'!BF73</f>
        <v>1122.5367431640625</v>
      </c>
      <c r="AZ74" s="60">
        <f>+'Indice PondENGHO'!BG73</f>
        <v>835.31903076171875</v>
      </c>
      <c r="BA74" s="60">
        <f>+'Indice PondENGHO'!BH73</f>
        <v>999.0003662109375</v>
      </c>
      <c r="BB74" s="60">
        <f>+'Indice PondENGHO'!BI73</f>
        <v>893.27655029296875</v>
      </c>
      <c r="BC74" s="60">
        <f>+'Indice PondENGHO'!BJ73</f>
        <v>1119.80126953125</v>
      </c>
      <c r="BD74" s="60">
        <f>+'Indice PondENGHO'!BK73</f>
        <v>941.1273193359375</v>
      </c>
      <c r="BE74" s="60">
        <f t="shared" si="142"/>
        <v>1075.3597412109375</v>
      </c>
      <c r="BG74" s="61">
        <f t="shared" ref="BG74:BR74" si="151">+AE$1*(AE74-AE62)/$AQ62</f>
        <v>34.090469556292945</v>
      </c>
      <c r="BH74" s="61">
        <f t="shared" si="151"/>
        <v>1.6579195656267167</v>
      </c>
      <c r="BI74" s="61">
        <f t="shared" si="151"/>
        <v>10.037136074404199</v>
      </c>
      <c r="BJ74" s="61">
        <f t="shared" si="151"/>
        <v>9.3507506663520505</v>
      </c>
      <c r="BK74" s="61">
        <f t="shared" si="151"/>
        <v>3.7441328707641364</v>
      </c>
      <c r="BL74" s="61">
        <f t="shared" si="151"/>
        <v>3.914664654970553</v>
      </c>
      <c r="BM74" s="61">
        <f t="shared" si="151"/>
        <v>9.5381551933863218</v>
      </c>
      <c r="BN74" s="61">
        <f t="shared" si="151"/>
        <v>2.9660043673562519</v>
      </c>
      <c r="BO74" s="61">
        <f t="shared" si="151"/>
        <v>6.0533530655898193</v>
      </c>
      <c r="BP74" s="61">
        <f t="shared" si="151"/>
        <v>1.0938505207732505</v>
      </c>
      <c r="BQ74" s="61">
        <f t="shared" si="151"/>
        <v>4.4835711176447157</v>
      </c>
      <c r="BR74" s="61">
        <f t="shared" si="151"/>
        <v>2.9434485852536598</v>
      </c>
      <c r="BS74" s="61">
        <f t="shared" si="46"/>
        <v>89.873456238414605</v>
      </c>
      <c r="BT74" s="53">
        <f t="shared" si="47"/>
        <v>93.696144789935857</v>
      </c>
      <c r="BV74" s="61">
        <f t="shared" si="110"/>
        <v>15.555826995949742</v>
      </c>
      <c r="BW74" s="61">
        <f t="shared" si="111"/>
        <v>1.3818451110717507</v>
      </c>
      <c r="BX74" s="61">
        <f t="shared" si="112"/>
        <v>7.8069280791989311</v>
      </c>
      <c r="BY74" s="61">
        <f t="shared" si="113"/>
        <v>9.2000137101904222</v>
      </c>
      <c r="BZ74" s="61">
        <f t="shared" si="114"/>
        <v>6.557727236622382</v>
      </c>
      <c r="CA74" s="61">
        <f t="shared" si="115"/>
        <v>7.348318443066006</v>
      </c>
      <c r="CB74" s="61">
        <f t="shared" si="116"/>
        <v>14.337487095772518</v>
      </c>
      <c r="CC74" s="61">
        <f t="shared" si="117"/>
        <v>2.6925229277000979</v>
      </c>
      <c r="CD74" s="61">
        <f t="shared" si="118"/>
        <v>7.8370135789493789</v>
      </c>
      <c r="CE74" s="61">
        <f t="shared" si="119"/>
        <v>2.7380628791351795</v>
      </c>
      <c r="CF74" s="61">
        <f t="shared" si="120"/>
        <v>8.4160520990287644</v>
      </c>
      <c r="CG74" s="61">
        <f t="shared" si="121"/>
        <v>4.0525570362775323</v>
      </c>
      <c r="CH74" s="61">
        <f t="shared" si="48"/>
        <v>87.924355192962707</v>
      </c>
      <c r="CI74" s="53">
        <f t="shared" si="49"/>
        <v>91.87222584141989</v>
      </c>
      <c r="CK74" s="61">
        <f t="shared" si="50"/>
        <v>35.540477747177711</v>
      </c>
      <c r="CL74" s="61">
        <f t="shared" si="51"/>
        <v>1.7284377186846316</v>
      </c>
      <c r="CM74" s="61">
        <f t="shared" si="52"/>
        <v>10.464056844646992</v>
      </c>
      <c r="CN74" s="61">
        <f t="shared" si="53"/>
        <v>9.748476635914967</v>
      </c>
      <c r="CO74" s="61">
        <f t="shared" si="54"/>
        <v>3.9033862750448858</v>
      </c>
      <c r="CP74" s="61">
        <f t="shared" si="55"/>
        <v>4.0811714789643156</v>
      </c>
      <c r="CQ74" s="61">
        <f t="shared" si="56"/>
        <v>9.9438522499640367</v>
      </c>
      <c r="CR74" s="61">
        <f t="shared" si="57"/>
        <v>3.0921607589473048</v>
      </c>
      <c r="CS74" s="61">
        <f t="shared" si="58"/>
        <v>6.310827123344545</v>
      </c>
      <c r="CT74" s="61">
        <f t="shared" si="59"/>
        <v>1.1403764922652448</v>
      </c>
      <c r="CU74" s="61">
        <f t="shared" si="60"/>
        <v>4.6742758785241127</v>
      </c>
      <c r="CV74" s="61">
        <f t="shared" si="61"/>
        <v>3.0686455864571274</v>
      </c>
      <c r="CW74" s="61">
        <f t="shared" si="62"/>
        <v>93.696144789935872</v>
      </c>
      <c r="CX74" s="61"/>
      <c r="CY74" s="61"/>
      <c r="CZ74" s="61">
        <f t="shared" si="63"/>
        <v>16.254295499642598</v>
      </c>
      <c r="DA74" s="61">
        <f t="shared" si="64"/>
        <v>1.4438910111268797</v>
      </c>
      <c r="DB74" s="61">
        <f t="shared" si="65"/>
        <v>8.1574651078850682</v>
      </c>
      <c r="DC74" s="61">
        <f t="shared" si="66"/>
        <v>9.6131013468543927</v>
      </c>
      <c r="DD74" s="61">
        <f t="shared" si="67"/>
        <v>6.8521741941375378</v>
      </c>
      <c r="DE74" s="61">
        <f t="shared" si="68"/>
        <v>7.6782635490975464</v>
      </c>
      <c r="DF74" s="61">
        <f t="shared" si="69"/>
        <v>14.981251208159938</v>
      </c>
      <c r="DG74" s="61">
        <f t="shared" si="70"/>
        <v>2.8134192619778613</v>
      </c>
      <c r="DH74" s="61">
        <f t="shared" si="71"/>
        <v>8.1889014695343416</v>
      </c>
      <c r="DI74" s="61">
        <f t="shared" si="72"/>
        <v>2.8610039919866175</v>
      </c>
      <c r="DJ74" s="61">
        <f t="shared" si="73"/>
        <v>8.7939392610639473</v>
      </c>
      <c r="DK74" s="61">
        <f t="shared" si="74"/>
        <v>4.2345199399531595</v>
      </c>
      <c r="DL74" s="61">
        <f t="shared" si="75"/>
        <v>91.872225841419876</v>
      </c>
      <c r="DM74" s="61">
        <f t="shared" si="76"/>
        <v>91.87222584141989</v>
      </c>
      <c r="DN74" s="61"/>
      <c r="DO74" s="59">
        <f t="shared" si="144"/>
        <v>44866</v>
      </c>
      <c r="DP74" s="61">
        <f t="shared" si="77"/>
        <v>19.286182247535113</v>
      </c>
      <c r="DQ74" s="61">
        <f t="shared" si="21"/>
        <v>0.28454670755775191</v>
      </c>
      <c r="DR74" s="61">
        <f t="shared" si="22"/>
        <v>2.3065917367619235</v>
      </c>
      <c r="DS74" s="61">
        <f t="shared" si="23"/>
        <v>0.13537528906057439</v>
      </c>
      <c r="DT74" s="61">
        <f t="shared" si="24"/>
        <v>-2.948787919092652</v>
      </c>
      <c r="DU74" s="61">
        <f t="shared" si="25"/>
        <v>-3.5970920701332307</v>
      </c>
      <c r="DV74" s="61">
        <f t="shared" si="26"/>
        <v>-5.0373989581959009</v>
      </c>
      <c r="DW74" s="61">
        <f t="shared" si="27"/>
        <v>0.2787414969694435</v>
      </c>
      <c r="DX74" s="61">
        <f t="shared" si="28"/>
        <v>-1.8780743461897966</v>
      </c>
      <c r="DY74" s="61">
        <f t="shared" si="29"/>
        <v>-1.7206274997213726</v>
      </c>
      <c r="DZ74" s="61">
        <f t="shared" si="30"/>
        <v>-4.1196633825398346</v>
      </c>
      <c r="EA74" s="61">
        <f t="shared" si="31"/>
        <v>-1.1658743534960321</v>
      </c>
      <c r="EB74" s="61">
        <f t="shared" si="32"/>
        <v>1.8239189485159955</v>
      </c>
      <c r="EC74" s="61"/>
      <c r="ED74" s="79">
        <f>+'Infla Interanual PondENGHO'!CI75</f>
        <v>1.8239189485159679E-2</v>
      </c>
      <c r="EE74" s="53">
        <f t="shared" si="78"/>
        <v>1.8239189485159679</v>
      </c>
      <c r="EQ74" s="53">
        <v>0.31652231622482541</v>
      </c>
      <c r="ER74" s="53" t="s">
        <v>89</v>
      </c>
    </row>
    <row r="75" spans="1:148" x14ac:dyDescent="0.2">
      <c r="A75" s="59">
        <f>+'Indice PondENGHO'!A74</f>
        <v>44896</v>
      </c>
      <c r="B75" s="53">
        <f>+'Indice PondENGHO'!B74</f>
        <v>12</v>
      </c>
      <c r="C75" s="53">
        <f>+'Indice PondENGHO'!C74</f>
        <v>2022</v>
      </c>
      <c r="D75" s="60">
        <f>+'Indice PondENGHO'!BL74</f>
        <v>1153.0035400390625</v>
      </c>
      <c r="E75" s="60">
        <f>+'Indice PondENGHO'!BM74</f>
        <v>1143.573974609375</v>
      </c>
      <c r="F75" s="60">
        <f>+'Indice PondENGHO'!BN74</f>
        <v>1142.9287109375</v>
      </c>
      <c r="G75" s="60">
        <f>+'Indice PondENGHO'!BO74</f>
        <v>1139.7637939453125</v>
      </c>
      <c r="H75" s="60">
        <f>+'Indice PondENGHO'!BP74</f>
        <v>1130.8719482421875</v>
      </c>
      <c r="I75" s="60">
        <f>+'Indice PondENGHO'!CD74</f>
        <v>1139.6593017578125</v>
      </c>
      <c r="K75" s="61">
        <f t="shared" si="33"/>
        <v>11.74758686559421</v>
      </c>
      <c r="L75" s="61">
        <f t="shared" si="34"/>
        <v>14.785833849111475</v>
      </c>
      <c r="M75" s="61">
        <f t="shared" si="35"/>
        <v>16.825658174779797</v>
      </c>
      <c r="N75" s="61">
        <f t="shared" si="36"/>
        <v>21.135577612799931</v>
      </c>
      <c r="O75" s="61">
        <f t="shared" si="37"/>
        <v>30.416566258038539</v>
      </c>
      <c r="P75" s="61">
        <f t="shared" si="38"/>
        <v>94.911222760323952</v>
      </c>
      <c r="Q75" s="61">
        <f t="shared" si="39"/>
        <v>94.911350732596418</v>
      </c>
      <c r="S75" s="60">
        <f>+'Indice PondENGHO'!D74</f>
        <v>1198.386474609375</v>
      </c>
      <c r="T75" s="60">
        <f>+'Indice PondENGHO'!P74</f>
        <v>1195.371337890625</v>
      </c>
      <c r="U75" s="60">
        <f>+'Indice PondENGHO'!AB74</f>
        <v>1193.5186767578125</v>
      </c>
      <c r="V75" s="60">
        <f>+'Indice PondENGHO'!AN74</f>
        <v>1191.5604248046875</v>
      </c>
      <c r="W75" s="60">
        <f>+'Indice PondENGHO'!AZ74</f>
        <v>1188.1949462890625</v>
      </c>
      <c r="Y75" s="61">
        <f t="shared" si="40"/>
        <v>33.870004534792855</v>
      </c>
      <c r="Z75" s="61">
        <f t="shared" si="41"/>
        <v>27.390974860298243</v>
      </c>
      <c r="AA75" s="61">
        <f t="shared" si="42"/>
        <v>25.121707530680411</v>
      </c>
      <c r="AB75" s="61">
        <f t="shared" si="43"/>
        <v>20.916007783708025</v>
      </c>
      <c r="AC75" s="61">
        <f t="shared" si="44"/>
        <v>15.695483669724551</v>
      </c>
      <c r="AE75" s="60">
        <f>+'Indice PondENGHO'!D74</f>
        <v>1198.386474609375</v>
      </c>
      <c r="AF75" s="60">
        <f>+'Indice PondENGHO'!E74</f>
        <v>959.61126708984375</v>
      </c>
      <c r="AG75" s="60">
        <f>+'Indice PondENGHO'!F74</f>
        <v>1353.13720703125</v>
      </c>
      <c r="AH75" s="60">
        <f>+'Indice PondENGHO'!G74</f>
        <v>887.80291748046875</v>
      </c>
      <c r="AI75" s="60">
        <f>+'Indice PondENGHO'!H74</f>
        <v>1147.9754638671875</v>
      </c>
      <c r="AJ75" s="60">
        <f>+'Indice PondENGHO'!I74</f>
        <v>1255.6455078125</v>
      </c>
      <c r="AK75" s="60">
        <f>+'Indice PondENGHO'!J74</f>
        <v>1207.1695556640625</v>
      </c>
      <c r="AL75" s="60">
        <f>+'Indice PondENGHO'!K74</f>
        <v>872.92218017578125</v>
      </c>
      <c r="AM75" s="60">
        <f>+'Indice PondENGHO'!L74</f>
        <v>1045.374755859375</v>
      </c>
      <c r="AN75" s="60">
        <f>+'Indice PondENGHO'!M74</f>
        <v>917.15875244140625</v>
      </c>
      <c r="AO75" s="60">
        <f>+'Indice PondENGHO'!N74</f>
        <v>1207.6639404296875</v>
      </c>
      <c r="AP75" s="60">
        <f>+'Indice PondENGHO'!O74</f>
        <v>1001.73828125</v>
      </c>
      <c r="AQ75" s="60">
        <f t="shared" si="141"/>
        <v>1153.0035400390625</v>
      </c>
      <c r="AR75" s="60"/>
      <c r="AS75" s="60">
        <f>+'Indice PondENGHO'!AZ74</f>
        <v>1188.1949462890625</v>
      </c>
      <c r="AT75" s="60">
        <f>+'Indice PondENGHO'!BA74</f>
        <v>950.75909423828125</v>
      </c>
      <c r="AU75" s="60">
        <f>+'Indice PondENGHO'!BB74</f>
        <v>1381.398681640625</v>
      </c>
      <c r="AV75" s="60">
        <f>+'Indice PondENGHO'!BC74</f>
        <v>851.20269775390625</v>
      </c>
      <c r="AW75" s="60">
        <f>+'Indice PondENGHO'!BD74</f>
        <v>1158.5869140625</v>
      </c>
      <c r="AX75" s="60">
        <f>+'Indice PondENGHO'!BE74</f>
        <v>1210.7161865234375</v>
      </c>
      <c r="AY75" s="60">
        <f>+'Indice PondENGHO'!BF74</f>
        <v>1186.533447265625</v>
      </c>
      <c r="AZ75" s="60">
        <f>+'Indice PondENGHO'!BG74</f>
        <v>859.49407958984375</v>
      </c>
      <c r="BA75" s="60">
        <f>+'Indice PondENGHO'!BH74</f>
        <v>1043.866943359375</v>
      </c>
      <c r="BB75" s="60">
        <f>+'Indice PondENGHO'!BI74</f>
        <v>963.5279541015625</v>
      </c>
      <c r="BC75" s="60">
        <f>+'Indice PondENGHO'!BJ74</f>
        <v>1199.9931640625</v>
      </c>
      <c r="BD75" s="60">
        <f>+'Indice PondENGHO'!BK74</f>
        <v>995.596923828125</v>
      </c>
      <c r="BE75" s="60">
        <f t="shared" si="142"/>
        <v>1130.8719482421875</v>
      </c>
      <c r="BG75" s="61">
        <f t="shared" ref="BG75:BR75" si="152">+AE$1*(AE75-AE63)/$AQ63</f>
        <v>33.870004534792855</v>
      </c>
      <c r="BH75" s="61">
        <f t="shared" si="152"/>
        <v>1.7407077079667379</v>
      </c>
      <c r="BI75" s="61">
        <f t="shared" si="152"/>
        <v>10.023157928059263</v>
      </c>
      <c r="BJ75" s="61">
        <f t="shared" si="152"/>
        <v>9.653489105825809</v>
      </c>
      <c r="BK75" s="61">
        <f t="shared" si="152"/>
        <v>3.9433342972583705</v>
      </c>
      <c r="BL75" s="61">
        <f t="shared" si="152"/>
        <v>4.2313859536148763</v>
      </c>
      <c r="BM75" s="61">
        <f t="shared" si="152"/>
        <v>9.9299959647412468</v>
      </c>
      <c r="BN75" s="61">
        <f t="shared" si="152"/>
        <v>3.0380857905237018</v>
      </c>
      <c r="BO75" s="61">
        <f t="shared" si="152"/>
        <v>6.2183393759526879</v>
      </c>
      <c r="BP75" s="61">
        <f t="shared" si="152"/>
        <v>1.1786954044139524</v>
      </c>
      <c r="BQ75" s="61">
        <f t="shared" si="152"/>
        <v>4.6659101670689749</v>
      </c>
      <c r="BR75" s="61">
        <f t="shared" si="152"/>
        <v>3.0799105117719252</v>
      </c>
      <c r="BS75" s="61">
        <f t="shared" si="46"/>
        <v>91.573016741990401</v>
      </c>
      <c r="BT75" s="53">
        <f t="shared" si="47"/>
        <v>95.231532188671778</v>
      </c>
      <c r="BV75" s="61">
        <f t="shared" si="110"/>
        <v>15.695483669724551</v>
      </c>
      <c r="BW75" s="61">
        <f t="shared" si="111"/>
        <v>1.450039975847236</v>
      </c>
      <c r="BX75" s="61">
        <f t="shared" si="112"/>
        <v>7.7909565375325434</v>
      </c>
      <c r="BY75" s="61">
        <f t="shared" si="113"/>
        <v>9.4952868597902356</v>
      </c>
      <c r="BZ75" s="61">
        <f t="shared" si="114"/>
        <v>6.8729684801698747</v>
      </c>
      <c r="CA75" s="61">
        <f t="shared" si="115"/>
        <v>7.9516630177697465</v>
      </c>
      <c r="CB75" s="61">
        <f t="shared" si="116"/>
        <v>14.742241964779673</v>
      </c>
      <c r="CC75" s="61">
        <f t="shared" si="117"/>
        <v>2.7390057087076674</v>
      </c>
      <c r="CD75" s="61">
        <f t="shared" si="118"/>
        <v>7.9486112375276647</v>
      </c>
      <c r="CE75" s="61">
        <f t="shared" si="119"/>
        <v>2.9777791987081605</v>
      </c>
      <c r="CF75" s="61">
        <f t="shared" si="120"/>
        <v>8.8143966424485907</v>
      </c>
      <c r="CG75" s="61">
        <f t="shared" si="121"/>
        <v>4.2533982930434364</v>
      </c>
      <c r="CH75" s="61">
        <f t="shared" si="48"/>
        <v>90.731831586049381</v>
      </c>
      <c r="CI75" s="53">
        <f t="shared" si="49"/>
        <v>94.79107869301771</v>
      </c>
      <c r="CK75" s="61">
        <f t="shared" si="50"/>
        <v>35.223175361509625</v>
      </c>
      <c r="CL75" s="61">
        <f t="shared" si="51"/>
        <v>1.8102522775826633</v>
      </c>
      <c r="CM75" s="61">
        <f t="shared" si="52"/>
        <v>10.423602069892551</v>
      </c>
      <c r="CN75" s="61">
        <f t="shared" si="53"/>
        <v>10.039164278104364</v>
      </c>
      <c r="CO75" s="61">
        <f t="shared" si="54"/>
        <v>4.1008779706157306</v>
      </c>
      <c r="CP75" s="61">
        <f t="shared" si="55"/>
        <v>4.400437836177483</v>
      </c>
      <c r="CQ75" s="61">
        <f t="shared" si="56"/>
        <v>10.326718109702876</v>
      </c>
      <c r="CR75" s="61">
        <f t="shared" si="57"/>
        <v>3.1594630716095775</v>
      </c>
      <c r="CS75" s="61">
        <f t="shared" si="58"/>
        <v>6.4667738107789248</v>
      </c>
      <c r="CT75" s="61">
        <f t="shared" si="59"/>
        <v>1.2257865181219429</v>
      </c>
      <c r="CU75" s="61">
        <f t="shared" si="60"/>
        <v>4.8523221148935791</v>
      </c>
      <c r="CV75" s="61">
        <f t="shared" si="61"/>
        <v>3.2029587696824575</v>
      </c>
      <c r="CW75" s="61">
        <f t="shared" si="62"/>
        <v>95.231532188671792</v>
      </c>
      <c r="CX75" s="61"/>
      <c r="CY75" s="61"/>
      <c r="CZ75" s="61">
        <f t="shared" si="63"/>
        <v>16.3976831686774</v>
      </c>
      <c r="DA75" s="61">
        <f t="shared" si="64"/>
        <v>1.514913245504137</v>
      </c>
      <c r="DB75" s="61">
        <f t="shared" si="65"/>
        <v>8.1395157722869058</v>
      </c>
      <c r="DC75" s="61">
        <f t="shared" si="66"/>
        <v>9.9200960479402998</v>
      </c>
      <c r="DD75" s="61">
        <f t="shared" si="67"/>
        <v>7.1804578907958998</v>
      </c>
      <c r="DE75" s="61">
        <f t="shared" si="68"/>
        <v>8.3074120921159071</v>
      </c>
      <c r="DF75" s="61">
        <f t="shared" si="69"/>
        <v>15.40179442833823</v>
      </c>
      <c r="DG75" s="61">
        <f t="shared" si="70"/>
        <v>2.8615459551094697</v>
      </c>
      <c r="DH75" s="61">
        <f t="shared" si="71"/>
        <v>8.304223778422422</v>
      </c>
      <c r="DI75" s="61">
        <f t="shared" si="72"/>
        <v>3.1110019209463076</v>
      </c>
      <c r="DJ75" s="61">
        <f t="shared" si="73"/>
        <v>9.2087435154817605</v>
      </c>
      <c r="DK75" s="61">
        <f t="shared" si="74"/>
        <v>4.4436908773989723</v>
      </c>
      <c r="DL75" s="61">
        <f t="shared" si="75"/>
        <v>94.79107869301771</v>
      </c>
      <c r="DM75" s="61">
        <f t="shared" si="76"/>
        <v>94.79107869301771</v>
      </c>
      <c r="DN75" s="61"/>
      <c r="DO75" s="59">
        <f t="shared" si="144"/>
        <v>44896</v>
      </c>
      <c r="DP75" s="61">
        <f t="shared" si="77"/>
        <v>18.825492192832225</v>
      </c>
      <c r="DQ75" s="61">
        <f t="shared" si="21"/>
        <v>0.2953390320785263</v>
      </c>
      <c r="DR75" s="61">
        <f t="shared" si="22"/>
        <v>2.2840862976056453</v>
      </c>
      <c r="DS75" s="61">
        <f t="shared" si="23"/>
        <v>0.1190682301640642</v>
      </c>
      <c r="DT75" s="61">
        <f t="shared" si="24"/>
        <v>-3.0795799201801692</v>
      </c>
      <c r="DU75" s="61">
        <f t="shared" si="25"/>
        <v>-3.9069742559384242</v>
      </c>
      <c r="DV75" s="61">
        <f t="shared" si="26"/>
        <v>-5.0750763186353538</v>
      </c>
      <c r="DW75" s="61">
        <f t="shared" si="27"/>
        <v>0.29791711650010777</v>
      </c>
      <c r="DX75" s="61">
        <f t="shared" si="28"/>
        <v>-1.8374499676434972</v>
      </c>
      <c r="DY75" s="61">
        <f t="shared" si="29"/>
        <v>-1.8852154028243646</v>
      </c>
      <c r="DZ75" s="61">
        <f t="shared" si="30"/>
        <v>-4.3564214005881814</v>
      </c>
      <c r="EA75" s="61">
        <f t="shared" si="31"/>
        <v>-1.2407321077165148</v>
      </c>
      <c r="EB75" s="61">
        <f t="shared" si="32"/>
        <v>0.44045349565408287</v>
      </c>
      <c r="EC75" s="61"/>
      <c r="ED75" s="79">
        <f>+'Infla Interanual PondENGHO'!CI76</f>
        <v>4.4045349565406955E-3</v>
      </c>
      <c r="EE75" s="53">
        <f t="shared" si="78"/>
        <v>0.44045349565406955</v>
      </c>
      <c r="EQ75" s="53">
        <v>2.3254045821406457</v>
      </c>
      <c r="ER75" s="53" t="s">
        <v>90</v>
      </c>
    </row>
    <row r="76" spans="1:148" x14ac:dyDescent="0.2">
      <c r="A76" s="59">
        <f>+'Indice PondENGHO'!A75</f>
        <v>44927</v>
      </c>
      <c r="B76" s="53">
        <f>+'Indice PondENGHO'!B75</f>
        <v>1</v>
      </c>
      <c r="C76" s="53">
        <f>+'Indice PondENGHO'!C75</f>
        <v>2023</v>
      </c>
      <c r="D76" s="60">
        <f>+'Indice PondENGHO'!BL75</f>
        <v>1217.6793212890625</v>
      </c>
      <c r="E76" s="60">
        <f>+'Indice PondENGHO'!BM75</f>
        <v>1208.2803955078125</v>
      </c>
      <c r="F76" s="60">
        <f>+'Indice PondENGHO'!BN75</f>
        <v>1207.5382080078125</v>
      </c>
      <c r="G76" s="60">
        <f>+'Indice PondENGHO'!BO75</f>
        <v>1204.892822265625</v>
      </c>
      <c r="H76" s="60">
        <f>+'Indice PondENGHO'!BP75</f>
        <v>1196.6141357421875</v>
      </c>
      <c r="I76" s="60">
        <f>+'Indice PondENGHO'!CD75</f>
        <v>1204.773681640625</v>
      </c>
      <c r="K76" s="61">
        <f t="shared" si="33"/>
        <v>12.236038832936432</v>
      </c>
      <c r="L76" s="61">
        <f t="shared" si="34"/>
        <v>15.409127089771829</v>
      </c>
      <c r="M76" s="61">
        <f t="shared" si="35"/>
        <v>17.520968861420684</v>
      </c>
      <c r="N76" s="61">
        <f t="shared" si="36"/>
        <v>22.023038341675189</v>
      </c>
      <c r="O76" s="61">
        <f t="shared" si="37"/>
        <v>31.728304758616382</v>
      </c>
      <c r="P76" s="61">
        <f t="shared" si="38"/>
        <v>98.917477884420521</v>
      </c>
      <c r="Q76" s="61">
        <f t="shared" si="39"/>
        <v>98.917608314245101</v>
      </c>
      <c r="S76" s="60">
        <f>+'Indice PondENGHO'!D75</f>
        <v>1260.8682861328125</v>
      </c>
      <c r="T76" s="60">
        <f>+'Indice PondENGHO'!P75</f>
        <v>1256.8170166015625</v>
      </c>
      <c r="U76" s="60">
        <f>+'Indice PondENGHO'!AB75</f>
        <v>1254.027587890625</v>
      </c>
      <c r="V76" s="60">
        <f>+'Indice PondENGHO'!AN75</f>
        <v>1251.2532958984375</v>
      </c>
      <c r="W76" s="60">
        <f>+'Indice PondENGHO'!AZ75</f>
        <v>1246.84765625</v>
      </c>
      <c r="Y76" s="61">
        <f t="shared" si="40"/>
        <v>35.170742290310955</v>
      </c>
      <c r="Z76" s="61">
        <f t="shared" si="41"/>
        <v>28.37740792604977</v>
      </c>
      <c r="AA76" s="61">
        <f t="shared" si="42"/>
        <v>25.966455086338996</v>
      </c>
      <c r="AB76" s="61">
        <f t="shared" si="43"/>
        <v>21.581173311956142</v>
      </c>
      <c r="AC76" s="61">
        <f t="shared" si="44"/>
        <v>16.154008771762317</v>
      </c>
      <c r="AE76" s="60">
        <f>+'Indice PondENGHO'!D75</f>
        <v>1260.8682861328125</v>
      </c>
      <c r="AF76" s="60">
        <f>+'Indice PondENGHO'!E75</f>
        <v>1015.1643676757813</v>
      </c>
      <c r="AG76" s="60">
        <f>+'Indice PondENGHO'!F75</f>
        <v>1414.00244140625</v>
      </c>
      <c r="AH76" s="60">
        <f>+'Indice PondENGHO'!G75</f>
        <v>955.70697021484375</v>
      </c>
      <c r="AI76" s="60">
        <f>+'Indice PondENGHO'!H75</f>
        <v>1212.3121337890625</v>
      </c>
      <c r="AJ76" s="60">
        <f>+'Indice PondENGHO'!I75</f>
        <v>1314.833740234375</v>
      </c>
      <c r="AK76" s="60">
        <f>+'Indice PondENGHO'!J75</f>
        <v>1276.6165771484375</v>
      </c>
      <c r="AL76" s="60">
        <f>+'Indice PondENGHO'!K75</f>
        <v>905.8726806640625</v>
      </c>
      <c r="AM76" s="60">
        <f>+'Indice PondENGHO'!L75</f>
        <v>1134.8045654296875</v>
      </c>
      <c r="AN76" s="60">
        <f>+'Indice PondENGHO'!M75</f>
        <v>965.37054443359375</v>
      </c>
      <c r="AO76" s="60">
        <f>+'Indice PondENGHO'!N75</f>
        <v>1284.0499267578125</v>
      </c>
      <c r="AP76" s="60">
        <f>+'Indice PondENGHO'!O75</f>
        <v>1070.02587890625</v>
      </c>
      <c r="AQ76" s="60">
        <f t="shared" si="141"/>
        <v>1217.6793212890625</v>
      </c>
      <c r="AR76" s="60"/>
      <c r="AS76" s="60">
        <f>+'Indice PondENGHO'!AZ75</f>
        <v>1246.84765625</v>
      </c>
      <c r="AT76" s="60">
        <f>+'Indice PondENGHO'!BA75</f>
        <v>1005.7930908203125</v>
      </c>
      <c r="AU76" s="60">
        <f>+'Indice PondENGHO'!BB75</f>
        <v>1444.148193359375</v>
      </c>
      <c r="AV76" s="60">
        <f>+'Indice PondENGHO'!BC75</f>
        <v>920.60870361328125</v>
      </c>
      <c r="AW76" s="60">
        <f>+'Indice PondENGHO'!BD75</f>
        <v>1220.5267333984375</v>
      </c>
      <c r="AX76" s="60">
        <f>+'Indice PondENGHO'!BE75</f>
        <v>1271.9693603515625</v>
      </c>
      <c r="AY76" s="60">
        <f>+'Indice PondENGHO'!BF75</f>
        <v>1257.50537109375</v>
      </c>
      <c r="AZ76" s="60">
        <f>+'Indice PondENGHO'!BG75</f>
        <v>890.11383056640625</v>
      </c>
      <c r="BA76" s="60">
        <f>+'Indice PondENGHO'!BH75</f>
        <v>1138.9613037109375</v>
      </c>
      <c r="BB76" s="60">
        <f>+'Indice PondENGHO'!BI75</f>
        <v>1011.1398315429688</v>
      </c>
      <c r="BC76" s="60">
        <f>+'Indice PondENGHO'!BJ75</f>
        <v>1271.3173828125</v>
      </c>
      <c r="BD76" s="60">
        <f>+'Indice PondENGHO'!BK75</f>
        <v>1063.6591796875</v>
      </c>
      <c r="BE76" s="60">
        <f t="shared" si="142"/>
        <v>1196.6141357421875</v>
      </c>
      <c r="BG76" s="61">
        <f t="shared" ref="BG76:BR76" si="153">+AE$1*(AE76-AE64)/$AQ64</f>
        <v>35.170742290310955</v>
      </c>
      <c r="BH76" s="61">
        <f t="shared" si="153"/>
        <v>1.8767154506763439</v>
      </c>
      <c r="BI76" s="61">
        <f t="shared" si="153"/>
        <v>10.091068797171536</v>
      </c>
      <c r="BJ76" s="61">
        <f t="shared" si="153"/>
        <v>10.686825082245434</v>
      </c>
      <c r="BK76" s="61">
        <f t="shared" si="153"/>
        <v>4.1161261714044279</v>
      </c>
      <c r="BL76" s="61">
        <f t="shared" si="153"/>
        <v>4.3201780601152411</v>
      </c>
      <c r="BM76" s="61">
        <f t="shared" si="153"/>
        <v>10.470613629888737</v>
      </c>
      <c r="BN76" s="61">
        <f t="shared" si="153"/>
        <v>3.0606603677654505</v>
      </c>
      <c r="BO76" s="61">
        <f t="shared" si="153"/>
        <v>6.8519298138180016</v>
      </c>
      <c r="BP76" s="61">
        <f t="shared" si="153"/>
        <v>1.210525049439277</v>
      </c>
      <c r="BQ76" s="61">
        <f t="shared" si="153"/>
        <v>4.8319426792250102</v>
      </c>
      <c r="BR76" s="61">
        <f t="shared" si="153"/>
        <v>3.260927794164449</v>
      </c>
      <c r="BS76" s="61">
        <f t="shared" si="46"/>
        <v>95.948255186224856</v>
      </c>
      <c r="BT76" s="53">
        <f t="shared" si="47"/>
        <v>99.333312817627089</v>
      </c>
      <c r="BV76" s="61">
        <f t="shared" si="110"/>
        <v>16.154008771762317</v>
      </c>
      <c r="BW76" s="61">
        <f t="shared" si="111"/>
        <v>1.5615907034542404</v>
      </c>
      <c r="BX76" s="61">
        <f t="shared" si="112"/>
        <v>7.8190044070359672</v>
      </c>
      <c r="BY76" s="61">
        <f t="shared" si="113"/>
        <v>10.638055701249337</v>
      </c>
      <c r="BZ76" s="61">
        <f t="shared" si="114"/>
        <v>7.1210778657749252</v>
      </c>
      <c r="CA76" s="61">
        <f t="shared" si="115"/>
        <v>8.1192963244762755</v>
      </c>
      <c r="CB76" s="61">
        <f t="shared" si="116"/>
        <v>15.60431663926018</v>
      </c>
      <c r="CC76" s="61">
        <f t="shared" si="117"/>
        <v>2.7394495899331148</v>
      </c>
      <c r="CD76" s="61">
        <f t="shared" si="118"/>
        <v>8.8102775579447687</v>
      </c>
      <c r="CE76" s="61">
        <f t="shared" si="119"/>
        <v>3.034876297449236</v>
      </c>
      <c r="CF76" s="61">
        <f t="shared" si="120"/>
        <v>9.0327798436363622</v>
      </c>
      <c r="CG76" s="61">
        <f t="shared" si="121"/>
        <v>4.4840525802018183</v>
      </c>
      <c r="CH76" s="61">
        <f t="shared" si="48"/>
        <v>95.118786282178547</v>
      </c>
      <c r="CI76" s="53">
        <f t="shared" si="49"/>
        <v>98.776558484201104</v>
      </c>
      <c r="CK76" s="61">
        <f t="shared" si="50"/>
        <v>36.411567247063175</v>
      </c>
      <c r="CL76" s="61">
        <f t="shared" si="51"/>
        <v>1.9429260341408621</v>
      </c>
      <c r="CM76" s="61">
        <f t="shared" si="52"/>
        <v>10.447082039669505</v>
      </c>
      <c r="CN76" s="61">
        <f t="shared" si="53"/>
        <v>11.063856626278238</v>
      </c>
      <c r="CO76" s="61">
        <f t="shared" si="54"/>
        <v>4.2613432395135247</v>
      </c>
      <c r="CP76" s="61">
        <f t="shared" si="55"/>
        <v>4.4725940856388524</v>
      </c>
      <c r="CQ76" s="61">
        <f t="shared" si="56"/>
        <v>10.840017226697526</v>
      </c>
      <c r="CR76" s="61">
        <f t="shared" si="57"/>
        <v>3.1686405672482465</v>
      </c>
      <c r="CS76" s="61">
        <f t="shared" si="58"/>
        <v>7.0936661253442486</v>
      </c>
      <c r="CT76" s="61">
        <f t="shared" si="59"/>
        <v>1.2532324134101467</v>
      </c>
      <c r="CU76" s="61">
        <f t="shared" si="60"/>
        <v>5.0024137775171349</v>
      </c>
      <c r="CV76" s="61">
        <f t="shared" si="61"/>
        <v>3.3759734351056383</v>
      </c>
      <c r="CW76" s="61">
        <f t="shared" si="62"/>
        <v>99.333312817627075</v>
      </c>
      <c r="CX76" s="61"/>
      <c r="CY76" s="61"/>
      <c r="CZ76" s="61">
        <f t="shared" si="63"/>
        <v>16.775207659448835</v>
      </c>
      <c r="DA76" s="61">
        <f t="shared" si="64"/>
        <v>1.6216413337165609</v>
      </c>
      <c r="DB76" s="61">
        <f t="shared" si="65"/>
        <v>8.1196825179057086</v>
      </c>
      <c r="DC76" s="61">
        <f t="shared" si="66"/>
        <v>11.047139815423826</v>
      </c>
      <c r="DD76" s="61">
        <f t="shared" si="67"/>
        <v>7.3949173635645424</v>
      </c>
      <c r="DE76" s="61">
        <f t="shared" si="68"/>
        <v>8.4315220956036505</v>
      </c>
      <c r="DF76" s="61">
        <f t="shared" si="69"/>
        <v>16.204377235758116</v>
      </c>
      <c r="DG76" s="61">
        <f t="shared" si="70"/>
        <v>2.8447945270433652</v>
      </c>
      <c r="DH76" s="61">
        <f t="shared" si="71"/>
        <v>9.1490748618543485</v>
      </c>
      <c r="DI76" s="61">
        <f t="shared" si="72"/>
        <v>3.1515818042295178</v>
      </c>
      <c r="DJ76" s="61">
        <f t="shared" si="73"/>
        <v>9.380133424463466</v>
      </c>
      <c r="DK76" s="61">
        <f t="shared" si="74"/>
        <v>4.6564858451891658</v>
      </c>
      <c r="DL76" s="61">
        <f t="shared" si="75"/>
        <v>98.776558484201104</v>
      </c>
      <c r="DM76" s="61">
        <f t="shared" si="76"/>
        <v>98.776558484201104</v>
      </c>
      <c r="DN76" s="61"/>
      <c r="DO76" s="59">
        <f>+A76</f>
        <v>44927</v>
      </c>
      <c r="DP76" s="61">
        <f t="shared" si="77"/>
        <v>19.63635958761434</v>
      </c>
      <c r="DQ76" s="61">
        <f t="shared" si="21"/>
        <v>0.32128470042430113</v>
      </c>
      <c r="DR76" s="61">
        <f t="shared" si="22"/>
        <v>2.3273995217637964</v>
      </c>
      <c r="DS76" s="61">
        <f t="shared" si="23"/>
        <v>1.671681085441179E-2</v>
      </c>
      <c r="DT76" s="61">
        <f t="shared" si="24"/>
        <v>-3.1335741240510178</v>
      </c>
      <c r="DU76" s="61">
        <f t="shared" si="25"/>
        <v>-3.9589280099647981</v>
      </c>
      <c r="DV76" s="61">
        <f t="shared" si="26"/>
        <v>-5.3643600090605901</v>
      </c>
      <c r="DW76" s="61">
        <f t="shared" si="27"/>
        <v>0.32384604020488128</v>
      </c>
      <c r="DX76" s="61">
        <f t="shared" si="28"/>
        <v>-2.0554087365100999</v>
      </c>
      <c r="DY76" s="61">
        <f t="shared" si="29"/>
        <v>-1.8983493908193712</v>
      </c>
      <c r="DZ76" s="61">
        <f t="shared" si="30"/>
        <v>-4.3777196469463311</v>
      </c>
      <c r="EA76" s="61">
        <f t="shared" si="31"/>
        <v>-1.2805124100835275</v>
      </c>
      <c r="EB76" s="61">
        <f t="shared" si="32"/>
        <v>0.55675433342597103</v>
      </c>
      <c r="EC76" s="61"/>
      <c r="ED76" s="79">
        <f>+'Infla Interanual PondENGHO'!CI77</f>
        <v>5.5675433342599057E-3</v>
      </c>
      <c r="EE76" s="53">
        <f t="shared" si="78"/>
        <v>0.55675433342599057</v>
      </c>
      <c r="EQ76" s="53">
        <v>19.722380131088141</v>
      </c>
      <c r="ER76" s="53" t="s">
        <v>88</v>
      </c>
    </row>
    <row r="77" spans="1:148" x14ac:dyDescent="0.2">
      <c r="A77" s="59">
        <f>+'Indice PondENGHO'!A76</f>
        <v>44958</v>
      </c>
      <c r="B77" s="53">
        <f>+'Indice PondENGHO'!B76</f>
        <v>2</v>
      </c>
      <c r="C77" s="53">
        <f>+'Indice PondENGHO'!C76</f>
        <v>2023</v>
      </c>
      <c r="D77" s="60">
        <f>+'Indice PondENGHO'!BL76</f>
        <v>1300.823486328125</v>
      </c>
      <c r="E77" s="60">
        <f>+'Indice PondENGHO'!BM76</f>
        <v>1287.576904296875</v>
      </c>
      <c r="F77" s="60">
        <f>+'Indice PondENGHO'!BN76</f>
        <v>1285.424072265625</v>
      </c>
      <c r="G77" s="60">
        <f>+'Indice PondENGHO'!BO76</f>
        <v>1280.6082763671875</v>
      </c>
      <c r="H77" s="60">
        <f>+'Indice PondENGHO'!BP76</f>
        <v>1269.744140625</v>
      </c>
      <c r="I77" s="60">
        <f>+'Indice PondENGHO'!CD76</f>
        <v>1281.5008544921875</v>
      </c>
      <c r="K77" s="61">
        <f t="shared" ref="K77" si="154">100*D$1*(D77-D65)/$I65</f>
        <v>12.757576615511748</v>
      </c>
      <c r="L77" s="61">
        <f t="shared" ref="L77" si="155">100*E$1*(E77-E65)/$I65</f>
        <v>16.006483518150116</v>
      </c>
      <c r="M77" s="61">
        <f t="shared" ref="M77" si="156">100*F$1*(F77-F65)/$I65</f>
        <v>18.169733974156955</v>
      </c>
      <c r="N77" s="61">
        <f t="shared" ref="N77" si="157">100*G$1*(G77-G65)/$I65</f>
        <v>22.788758120155578</v>
      </c>
      <c r="O77" s="61">
        <f t="shared" ref="O77" si="158">100*H$1*(H77-H65)/$I65</f>
        <v>32.784837640180129</v>
      </c>
      <c r="P77" s="61">
        <f t="shared" ref="P77" si="159">+SUM(K77:O77)</f>
        <v>102.50738986815453</v>
      </c>
      <c r="Q77" s="61">
        <f t="shared" ref="Q77" si="160">100*(I77/I65-1)</f>
        <v>102.50756602342848</v>
      </c>
      <c r="S77" s="60">
        <f>+'Indice PondENGHO'!D76</f>
        <v>1368.9183349609375</v>
      </c>
      <c r="T77" s="60">
        <f>+'Indice PondENGHO'!P76</f>
        <v>1363.58984375</v>
      </c>
      <c r="U77" s="60">
        <f>+'Indice PondENGHO'!AB76</f>
        <v>1359.6689453125</v>
      </c>
      <c r="V77" s="60">
        <f>+'Indice PondENGHO'!AN76</f>
        <v>1356.033447265625</v>
      </c>
      <c r="W77" s="60">
        <f>+'Indice PondENGHO'!AZ76</f>
        <v>1350.72705078125</v>
      </c>
      <c r="Y77" s="61">
        <f t="shared" ref="Y77" si="161">+S$1*(S77-S65)/D65</f>
        <v>37.385512149689085</v>
      </c>
      <c r="Z77" s="61">
        <f t="shared" ref="Z77" si="162">+T$1*(T77-T65)/E65</f>
        <v>30.126813480847861</v>
      </c>
      <c r="AA77" s="61">
        <f t="shared" ref="AA77" si="163">+U$1*(U77-U65)/F65</f>
        <v>27.524078614841446</v>
      </c>
      <c r="AB77" s="61">
        <f t="shared" ref="AB77" si="164">+V$1*(V77-V65)/G65</f>
        <v>22.864147314561748</v>
      </c>
      <c r="AC77" s="61">
        <f t="shared" ref="AC77" si="165">+W$1*(W77-W65)/H65</f>
        <v>17.114468146354302</v>
      </c>
      <c r="AE77" s="60">
        <f>+'Indice PondENGHO'!D76</f>
        <v>1368.9183349609375</v>
      </c>
      <c r="AF77" s="60">
        <f>+'Indice PondENGHO'!E76</f>
        <v>1065.8028564453125</v>
      </c>
      <c r="AG77" s="60">
        <f>+'Indice PondENGHO'!F76</f>
        <v>1489.5548095703125</v>
      </c>
      <c r="AH77" s="60">
        <f>+'Indice PondENGHO'!G76</f>
        <v>1000.5023193359375</v>
      </c>
      <c r="AI77" s="60">
        <f>+'Indice PondENGHO'!H76</f>
        <v>1277.0740966796875</v>
      </c>
      <c r="AJ77" s="60">
        <f>+'Indice PondENGHO'!I76</f>
        <v>1383.9306640625</v>
      </c>
      <c r="AK77" s="60">
        <f>+'Indice PondENGHO'!J76</f>
        <v>1342.017578125</v>
      </c>
      <c r="AL77" s="60">
        <f>+'Indice PondENGHO'!K76</f>
        <v>953.117919921875</v>
      </c>
      <c r="AM77" s="60">
        <f>+'Indice PondENGHO'!L76</f>
        <v>1209.7886962890625</v>
      </c>
      <c r="AN77" s="60">
        <f>+'Indice PondENGHO'!M76</f>
        <v>1010.9580688476563</v>
      </c>
      <c r="AO77" s="60">
        <f>+'Indice PondENGHO'!N76</f>
        <v>1382.038818359375</v>
      </c>
      <c r="AP77" s="60">
        <f>+'Indice PondENGHO'!O76</f>
        <v>1138.3118896484375</v>
      </c>
      <c r="AQ77" s="60">
        <f t="shared" ref="AQ77" si="166">+D77</f>
        <v>1300.823486328125</v>
      </c>
      <c r="AR77" s="60"/>
      <c r="AS77" s="60">
        <f>+'Indice PondENGHO'!AZ76</f>
        <v>1350.72705078125</v>
      </c>
      <c r="AT77" s="60">
        <f>+'Indice PondENGHO'!BA76</f>
        <v>1054.99365234375</v>
      </c>
      <c r="AU77" s="60">
        <f>+'Indice PondENGHO'!BB76</f>
        <v>1523.438720703125</v>
      </c>
      <c r="AV77" s="60">
        <f>+'Indice PondENGHO'!BC76</f>
        <v>964.6436767578125</v>
      </c>
      <c r="AW77" s="60">
        <f>+'Indice PondENGHO'!BD76</f>
        <v>1281.3272705078125</v>
      </c>
      <c r="AX77" s="60">
        <f>+'Indice PondENGHO'!BE76</f>
        <v>1340.3406982421875</v>
      </c>
      <c r="AY77" s="60">
        <f>+'Indice PondENGHO'!BF76</f>
        <v>1317.5687255859375</v>
      </c>
      <c r="AZ77" s="60">
        <f>+'Indice PondENGHO'!BG76</f>
        <v>934.67779541015625</v>
      </c>
      <c r="BA77" s="60">
        <f>+'Indice PondENGHO'!BH76</f>
        <v>1205.1441650390625</v>
      </c>
      <c r="BB77" s="60">
        <f>+'Indice PondENGHO'!BI76</f>
        <v>1060.8397216796875</v>
      </c>
      <c r="BC77" s="60">
        <f>+'Indice PondENGHO'!BJ76</f>
        <v>1365.986083984375</v>
      </c>
      <c r="BD77" s="60">
        <f>+'Indice PondENGHO'!BK76</f>
        <v>1133.5242919921875</v>
      </c>
      <c r="BE77" s="60">
        <f t="shared" ref="BE77" si="167">+H77</f>
        <v>1269.744140625</v>
      </c>
      <c r="BG77" s="61">
        <f t="shared" ref="BG77" si="168">+AE$1*(AE77-AE65)/$AQ65</f>
        <v>37.385512149689085</v>
      </c>
      <c r="BH77" s="61">
        <f t="shared" ref="BH77" si="169">+AF$1*(AF77-AF65)/$AQ65</f>
        <v>1.925164490484419</v>
      </c>
      <c r="BI77" s="61">
        <f t="shared" ref="BI77" si="170">+AG$1*(AG77-AG65)/$AQ65</f>
        <v>10.171313075478679</v>
      </c>
      <c r="BJ77" s="61">
        <f t="shared" ref="BJ77" si="171">+AH$1*(AH77-AH65)/$AQ65</f>
        <v>10.901338289184595</v>
      </c>
      <c r="BK77" s="61">
        <f t="shared" ref="BK77" si="172">+AI$1*(AI77-AI65)/$AQ65</f>
        <v>4.1740726022976018</v>
      </c>
      <c r="BL77" s="61">
        <f t="shared" ref="BL77" si="173">+AJ$1*(AJ77-AJ65)/$AQ65</f>
        <v>4.4057604777710502</v>
      </c>
      <c r="BM77" s="61">
        <f t="shared" ref="BM77" si="174">+AK$1*(AK77-AK65)/$AQ65</f>
        <v>10.502886246053805</v>
      </c>
      <c r="BN77" s="61">
        <f t="shared" ref="BN77" si="175">+AL$1*(AL77-AL65)/$AQ65</f>
        <v>3.3114186138982302</v>
      </c>
      <c r="BO77" s="61">
        <f t="shared" ref="BO77" si="176">+AM$1*(AM77-AM65)/$AQ65</f>
        <v>7.2560223535664896</v>
      </c>
      <c r="BP77" s="61">
        <f t="shared" ref="BP77" si="177">+AN$1*(AN77-AN65)/$AQ65</f>
        <v>1.2116153777918157</v>
      </c>
      <c r="BQ77" s="61">
        <f t="shared" ref="BQ77" si="178">+AO$1*(AO77-AO65)/$AQ65</f>
        <v>5.0954341114868367</v>
      </c>
      <c r="BR77" s="61">
        <f t="shared" ref="BR77" si="179">+AP$1*(AP77-AP65)/$AQ65</f>
        <v>3.3742334036018091</v>
      </c>
      <c r="BS77" s="61">
        <f t="shared" ref="BS77" si="180">+SUM(BG77:BR77)</f>
        <v>99.714771191304422</v>
      </c>
      <c r="BT77" s="53">
        <f t="shared" ref="BT77" si="181">+(D77/D65-1)*100</f>
        <v>103.31905287230354</v>
      </c>
      <c r="BV77" s="61">
        <f t="shared" ref="BV77" si="182">+AS$1*(AS77-AS65)/$BE65</f>
        <v>17.114468146354302</v>
      </c>
      <c r="BW77" s="61">
        <f t="shared" ref="BW77" si="183">+AT$1*(AT77-AT65)/$BE65</f>
        <v>1.6081795418306764</v>
      </c>
      <c r="BX77" s="61">
        <f t="shared" ref="BX77" si="184">+AU$1*(AU77-AU65)/$BE65</f>
        <v>7.9348822959964318</v>
      </c>
      <c r="BY77" s="61">
        <f t="shared" ref="BY77" si="185">+AV$1*(AV77-AV65)/$BE65</f>
        <v>10.903792765373888</v>
      </c>
      <c r="BZ77" s="61">
        <f t="shared" ref="BZ77" si="186">+AW$1*(AW77-AW65)/$BE65</f>
        <v>7.2095543292361404</v>
      </c>
      <c r="CA77" s="61">
        <f t="shared" ref="CA77" si="187">+AX$1*(AX77-AX65)/$BE65</f>
        <v>8.3642045461370849</v>
      </c>
      <c r="CB77" s="61">
        <f t="shared" ref="CB77" si="188">+AY$1*(AY77-AY65)/$BE65</f>
        <v>15.659977982370711</v>
      </c>
      <c r="CC77" s="61">
        <f t="shared" ref="CC77" si="189">+AZ$1*(AZ77-AZ65)/$BE65</f>
        <v>2.9751127721159021</v>
      </c>
      <c r="CD77" s="61">
        <f t="shared" ref="CD77" si="190">+BA$1*(BA77-BA65)/$BE65</f>
        <v>9.2761423290237452</v>
      </c>
      <c r="CE77" s="61">
        <f t="shared" ref="CE77" si="191">+BB$1*(BB77-BB65)/$BE65</f>
        <v>3.0848191388576587</v>
      </c>
      <c r="CF77" s="61">
        <f t="shared" ref="CF77" si="192">+BC$1*(BC77-BC65)/$BE65</f>
        <v>9.5576059390357671</v>
      </c>
      <c r="CG77" s="61">
        <f t="shared" ref="CG77" si="193">+BD$1*(BD77-BD65)/$BE65</f>
        <v>4.6755932784638263</v>
      </c>
      <c r="CH77" s="61">
        <f t="shared" ref="CH77" si="194">+SUM(BV77:CG77)</f>
        <v>98.364333064796114</v>
      </c>
      <c r="CI77" s="53">
        <f t="shared" ref="CI77" si="195">(H77/H65-1)*100</f>
        <v>102.261153342792</v>
      </c>
      <c r="CK77" s="61">
        <f t="shared" ref="CK77" si="196">+BG77/$BS77*$BT77</f>
        <v>38.73684570805807</v>
      </c>
      <c r="CL77" s="61">
        <f t="shared" ref="CL77" si="197">+BH77/$BS77*$BT77</f>
        <v>1.9947513232381211</v>
      </c>
      <c r="CM77" s="61">
        <f t="shared" ref="CM77" si="198">+BI77/$BS77*$BT77</f>
        <v>10.538964497145397</v>
      </c>
      <c r="CN77" s="61">
        <f t="shared" ref="CN77" si="199">+BJ77/$BS77*$BT77</f>
        <v>11.295377140446671</v>
      </c>
      <c r="CO77" s="61">
        <f t="shared" ref="CO77" si="200">+BK77/$BS77*$BT77</f>
        <v>4.3249482773443653</v>
      </c>
      <c r="CP77" s="61">
        <f t="shared" ref="CP77" si="201">+BL77/$BS77*$BT77</f>
        <v>4.5650107231578128</v>
      </c>
      <c r="CQ77" s="61">
        <f t="shared" ref="CQ77" si="202">+BM77/$BS77*$BT77</f>
        <v>10.882522683484357</v>
      </c>
      <c r="CR77" s="61">
        <f t="shared" ref="CR77" si="203">+BN77/$BS77*$BT77</f>
        <v>3.4311128708834353</v>
      </c>
      <c r="CS77" s="61">
        <f t="shared" ref="CS77" si="204">+BO77/$BS77*$BT77</f>
        <v>7.5182979235089347</v>
      </c>
      <c r="CT77" s="61">
        <f t="shared" ref="CT77" si="205">+BP77/$BS77*$BT77</f>
        <v>1.2554103247030783</v>
      </c>
      <c r="CU77" s="61">
        <f t="shared" ref="CU77" si="206">+BQ77/$BS77*$BT77</f>
        <v>5.2796132416734345</v>
      </c>
      <c r="CV77" s="61">
        <f t="shared" ref="CV77" si="207">+BR77/$BS77*$BT77</f>
        <v>3.4961981586598627</v>
      </c>
      <c r="CW77" s="61">
        <f t="shared" ref="CW77" si="208">+SUM(CK77:CV77)</f>
        <v>103.31905287230354</v>
      </c>
      <c r="CX77" s="61"/>
      <c r="CY77" s="61"/>
      <c r="CZ77" s="61">
        <f t="shared" ref="CZ77" si="209">+BV77/$CH77*$CI77</f>
        <v>17.792478197781129</v>
      </c>
      <c r="DA77" s="61">
        <f t="shared" ref="DA77" si="210">+BW77/$CH77*$CI77</f>
        <v>1.6718894908945889</v>
      </c>
      <c r="DB77" s="61">
        <f t="shared" ref="DB77" si="211">+BX77/$CH77*$CI77</f>
        <v>8.249232114382135</v>
      </c>
      <c r="DC77" s="61">
        <f t="shared" ref="DC77" si="212">+BY77/$CH77*$CI77</f>
        <v>11.335759510140855</v>
      </c>
      <c r="DD77" s="61">
        <f t="shared" ref="DD77" si="213">+BZ77/$CH77*$CI77</f>
        <v>7.4951694158242201</v>
      </c>
      <c r="DE77" s="61">
        <f t="shared" ref="DE77" si="214">+CA77/$CH77*$CI77</f>
        <v>8.6955624770979103</v>
      </c>
      <c r="DF77" s="61">
        <f t="shared" ref="DF77" si="215">+CB77/$CH77*$CI77</f>
        <v>16.280366672593136</v>
      </c>
      <c r="DG77" s="61">
        <f t="shared" ref="DG77" si="216">+CC77/$CH77*$CI77</f>
        <v>3.0929754101116149</v>
      </c>
      <c r="DH77" s="61">
        <f t="shared" ref="DH77" si="217">+CD77/$CH77*$CI77</f>
        <v>9.6436277620363811</v>
      </c>
      <c r="DI77" s="61">
        <f t="shared" ref="DI77" si="218">+CE77/$CH77*$CI77</f>
        <v>3.2070279253121119</v>
      </c>
      <c r="DJ77" s="61">
        <f t="shared" ref="DJ77" si="219">+CF77/$CH77*$CI77</f>
        <v>9.9362418883873929</v>
      </c>
      <c r="DK77" s="61">
        <f t="shared" ref="DK77" si="220">+CG77/$CH77*$CI77</f>
        <v>4.8608224782305438</v>
      </c>
      <c r="DL77" s="61">
        <f t="shared" ref="DL77" si="221">+SUM(CZ77:DK77)</f>
        <v>102.26115334279203</v>
      </c>
      <c r="DM77" s="61">
        <f t="shared" ref="DM77" si="222">+(H77/H65-1)*100</f>
        <v>102.261153342792</v>
      </c>
      <c r="DN77" s="61"/>
      <c r="DO77" s="59">
        <f t="shared" ref="DO77" si="223">+A77</f>
        <v>44958</v>
      </c>
      <c r="DP77" s="61">
        <f t="shared" ref="DP77" si="224">+CK77-CZ77</f>
        <v>20.94436751027694</v>
      </c>
      <c r="DQ77" s="61">
        <f t="shared" ref="DQ77" si="225">+CL77-DA77</f>
        <v>0.32286183234353216</v>
      </c>
      <c r="DR77" s="61">
        <f t="shared" ref="DR77" si="226">+CM77-DB77</f>
        <v>2.2897323827632619</v>
      </c>
      <c r="DS77" s="61">
        <f t="shared" ref="DS77" si="227">+CN77-DC77</f>
        <v>-4.0382369694183851E-2</v>
      </c>
      <c r="DT77" s="61">
        <f t="shared" ref="DT77" si="228">+CO77-DD77</f>
        <v>-3.1702211384798549</v>
      </c>
      <c r="DU77" s="61">
        <f t="shared" ref="DU77" si="229">+CP77-DE77</f>
        <v>-4.1305517539400975</v>
      </c>
      <c r="DV77" s="61">
        <f t="shared" ref="DV77" si="230">+CQ77-DF77</f>
        <v>-5.3978439891087788</v>
      </c>
      <c r="DW77" s="61">
        <f t="shared" ref="DW77" si="231">+CR77-DG77</f>
        <v>0.33813746077182039</v>
      </c>
      <c r="DX77" s="61">
        <f t="shared" ref="DX77" si="232">+CS77-DH77</f>
        <v>-2.1253298385274464</v>
      </c>
      <c r="DY77" s="61">
        <f t="shared" ref="DY77" si="233">+CT77-DI77</f>
        <v>-1.9516176006090336</v>
      </c>
      <c r="DZ77" s="61">
        <f t="shared" ref="DZ77" si="234">+CU77-DJ77</f>
        <v>-4.6566286467139584</v>
      </c>
      <c r="EA77" s="61">
        <f t="shared" ref="EA77" si="235">+CV77-DK77</f>
        <v>-1.3646243195706811</v>
      </c>
      <c r="EB77" s="61">
        <f t="shared" ref="EB77" si="236">+CW77-DL77</f>
        <v>1.0578995295115163</v>
      </c>
      <c r="EC77" s="61"/>
      <c r="ED77" s="79">
        <f>+'Infla Interanual PondENGHO'!CI78</f>
        <v>1.0578995295115412E-2</v>
      </c>
      <c r="EE77" s="53">
        <f t="shared" ref="EE77" si="237">+ED77*100</f>
        <v>1.0578995295115412</v>
      </c>
    </row>
    <row r="78" spans="1:148" x14ac:dyDescent="0.2">
      <c r="A78" s="59">
        <f>+'Indice PondENGHO'!A77</f>
        <v>44986</v>
      </c>
      <c r="B78" s="53">
        <f>+'Indice PondENGHO'!B77</f>
        <v>3</v>
      </c>
      <c r="C78" s="53">
        <f>+'Indice PondENGHO'!C77</f>
        <v>2023</v>
      </c>
      <c r="D78" s="60">
        <f>+'Indice PondENGHO'!BL77</f>
        <v>1387.4603271484375</v>
      </c>
      <c r="E78" s="60">
        <f>+'Indice PondENGHO'!BM77</f>
        <v>1372.1693115234375</v>
      </c>
      <c r="F78" s="60">
        <f>+'Indice PondENGHO'!BN77</f>
        <v>1369.5865478515625</v>
      </c>
      <c r="G78" s="60">
        <f>+'Indice PondENGHO'!BO77</f>
        <v>1363.0089111328125</v>
      </c>
      <c r="H78" s="60">
        <f>+'Indice PondENGHO'!BP77</f>
        <v>1349.6588134765625</v>
      </c>
      <c r="I78" s="60">
        <f>+'Indice PondENGHO'!CD77</f>
        <v>1364.2674560546875</v>
      </c>
      <c r="K78" s="61">
        <f t="shared" ref="K78" si="238">100*D$1*(D78-D66)/$I66</f>
        <v>12.973302898292921</v>
      </c>
      <c r="L78" s="61">
        <f t="shared" ref="L78" si="239">100*E$1*(E78-E66)/$I66</f>
        <v>16.277683754060096</v>
      </c>
      <c r="M78" s="61">
        <f t="shared" ref="M78" si="240">100*F$1*(F78-F66)/$I66</f>
        <v>18.489162360410944</v>
      </c>
      <c r="N78" s="61">
        <f t="shared" ref="N78" si="241">100*G$1*(G78-G66)/$I66</f>
        <v>23.155163140484852</v>
      </c>
      <c r="O78" s="61">
        <f t="shared" ref="O78" si="242">100*H$1*(H78-H66)/$I66</f>
        <v>33.262997784657088</v>
      </c>
      <c r="P78" s="61">
        <f t="shared" ref="P78" si="243">+SUM(K78:O78)</f>
        <v>104.15830993790591</v>
      </c>
      <c r="Q78" s="61">
        <f t="shared" ref="Q78" si="244">100*(I78/I66-1)</f>
        <v>104.15851291230442</v>
      </c>
      <c r="S78" s="60">
        <f>+'Indice PondENGHO'!D77</f>
        <v>1474.8919677734375</v>
      </c>
      <c r="T78" s="60">
        <f>+'Indice PondENGHO'!P77</f>
        <v>1471.140380859375</v>
      </c>
      <c r="U78" s="60">
        <f>+'Indice PondENGHO'!AB77</f>
        <v>1468.2281494140625</v>
      </c>
      <c r="V78" s="60">
        <f>+'Indice PondENGHO'!AN77</f>
        <v>1464.890625</v>
      </c>
      <c r="W78" s="60">
        <f>+'Indice PondENGHO'!AZ77</f>
        <v>1460.2144775390625</v>
      </c>
      <c r="Y78" s="61">
        <f t="shared" ref="Y78" si="245">+S$1*(S78-S66)/D66</f>
        <v>38.504221878022591</v>
      </c>
      <c r="Z78" s="61">
        <f t="shared" ref="Z78" si="246">+T$1*(T78-T66)/E66</f>
        <v>31.210441071705247</v>
      </c>
      <c r="AA78" s="61">
        <f t="shared" ref="AA78" si="247">+U$1*(U78-U66)/F66</f>
        <v>28.626267455718576</v>
      </c>
      <c r="AB78" s="61">
        <f t="shared" ref="AB78" si="248">+V$1*(V78-V66)/G66</f>
        <v>23.827284392345913</v>
      </c>
      <c r="AC78" s="61">
        <f t="shared" ref="AC78" si="249">+W$1*(W78-W66)/H66</f>
        <v>17.907690349175287</v>
      </c>
      <c r="AE78" s="60">
        <f>+'Indice PondENGHO'!D77</f>
        <v>1474.8919677734375</v>
      </c>
      <c r="AF78" s="60">
        <f>+'Indice PondENGHO'!E77</f>
        <v>1141.6099853515625</v>
      </c>
      <c r="AG78" s="60">
        <f>+'Indice PondENGHO'!F77</f>
        <v>1577.607421875</v>
      </c>
      <c r="AH78" s="60">
        <f>+'Indice PondENGHO'!G77</f>
        <v>1063.921142578125</v>
      </c>
      <c r="AI78" s="60">
        <f>+'Indice PondENGHO'!H77</f>
        <v>1351.7080078125</v>
      </c>
      <c r="AJ78" s="60">
        <f>+'Indice PondENGHO'!I77</f>
        <v>1463.0594482421875</v>
      </c>
      <c r="AK78" s="60">
        <f>+'Indice PondENGHO'!J77</f>
        <v>1412.1849365234375</v>
      </c>
      <c r="AL78" s="60">
        <f>+'Indice PondENGHO'!K77</f>
        <v>974.11444091796875</v>
      </c>
      <c r="AM78" s="60">
        <f>+'Indice PondENGHO'!L77</f>
        <v>1265.6552734375</v>
      </c>
      <c r="AN78" s="60">
        <f>+'Indice PondENGHO'!M77</f>
        <v>1067.8048095703125</v>
      </c>
      <c r="AO78" s="60">
        <f>+'Indice PondENGHO'!N77</f>
        <v>1491.4835205078125</v>
      </c>
      <c r="AP78" s="60">
        <f>+'Indice PondENGHO'!O77</f>
        <v>1209.1796875</v>
      </c>
      <c r="AQ78" s="60">
        <f t="shared" ref="AQ78" si="250">+D78</f>
        <v>1387.4603271484375</v>
      </c>
      <c r="AR78" s="60"/>
      <c r="AS78" s="60">
        <f>+'Indice PondENGHO'!AZ77</f>
        <v>1460.2144775390625</v>
      </c>
      <c r="AT78" s="60">
        <f>+'Indice PondENGHO'!BA77</f>
        <v>1128.5908203125</v>
      </c>
      <c r="AU78" s="60">
        <f>+'Indice PondENGHO'!BB77</f>
        <v>1609.799560546875</v>
      </c>
      <c r="AV78" s="60">
        <f>+'Indice PondENGHO'!BC77</f>
        <v>1026.74365234375</v>
      </c>
      <c r="AW78" s="60">
        <f>+'Indice PondENGHO'!BD77</f>
        <v>1355.1036376953125</v>
      </c>
      <c r="AX78" s="60">
        <f>+'Indice PondENGHO'!BE77</f>
        <v>1416.7965087890625</v>
      </c>
      <c r="AY78" s="60">
        <f>+'Indice PondENGHO'!BF77</f>
        <v>1387.3624267578125</v>
      </c>
      <c r="AZ78" s="60">
        <f>+'Indice PondENGHO'!BG77</f>
        <v>955.9783935546875</v>
      </c>
      <c r="BA78" s="60">
        <f>+'Indice PondENGHO'!BH77</f>
        <v>1257.6688232421875</v>
      </c>
      <c r="BB78" s="60">
        <f>+'Indice PondENGHO'!BI77</f>
        <v>1108.1728515625</v>
      </c>
      <c r="BC78" s="60">
        <f>+'Indice PondENGHO'!BJ77</f>
        <v>1471.6129150390625</v>
      </c>
      <c r="BD78" s="60">
        <f>+'Indice PondENGHO'!BK77</f>
        <v>1204.8917236328125</v>
      </c>
      <c r="BE78" s="60">
        <f t="shared" ref="BE78" si="251">+H78</f>
        <v>1349.6588134765625</v>
      </c>
      <c r="BG78" s="61">
        <f t="shared" ref="BG78" si="252">+AE$1*(AE78-AE66)/$AQ66</f>
        <v>38.504221878022591</v>
      </c>
      <c r="BH78" s="61">
        <f t="shared" ref="BH78" si="253">+AF$1*(AF78-AF66)/$AQ66</f>
        <v>1.9923528990546342</v>
      </c>
      <c r="BI78" s="61">
        <f t="shared" ref="BI78" si="254">+AG$1*(AG78-AG66)/$AQ66</f>
        <v>10.08275900235251</v>
      </c>
      <c r="BJ78" s="61">
        <f t="shared" ref="BJ78" si="255">+AH$1*(AH78-AH66)/$AQ66</f>
        <v>10.764567807491344</v>
      </c>
      <c r="BK78" s="61">
        <f t="shared" ref="BK78" si="256">+AI$1*(AI78-AI66)/$AQ66</f>
        <v>4.2282730233762384</v>
      </c>
      <c r="BL78" s="61">
        <f t="shared" ref="BL78" si="257">+AJ$1*(AJ78-AJ66)/$AQ66</f>
        <v>4.4357593878698776</v>
      </c>
      <c r="BM78" s="61">
        <f t="shared" ref="BM78" si="258">+AK$1*(AK78-AK66)/$AQ66</f>
        <v>10.372131976267323</v>
      </c>
      <c r="BN78" s="61">
        <f t="shared" ref="BN78" si="259">+AL$1*(AL78-AL66)/$AQ66</f>
        <v>3.1303976928267407</v>
      </c>
      <c r="BO78" s="61">
        <f t="shared" ref="BO78" si="260">+AM$1*(AM78-AM66)/$AQ66</f>
        <v>7.2498235164642555</v>
      </c>
      <c r="BP78" s="61">
        <f t="shared" ref="BP78" si="261">+AN$1*(AN78-AN66)/$AQ66</f>
        <v>1.2604335132286204</v>
      </c>
      <c r="BQ78" s="61">
        <f t="shared" ref="BQ78" si="262">+AO$1*(AO78-AO66)/$AQ66</f>
        <v>5.3018689002181025</v>
      </c>
      <c r="BR78" s="61">
        <f t="shared" ref="BR78" si="263">+AP$1*(AP78-AP66)/$AQ66</f>
        <v>3.4072773401521363</v>
      </c>
      <c r="BS78" s="61">
        <f t="shared" ref="BS78" si="264">+SUM(BG78:BR78)</f>
        <v>100.72986693732439</v>
      </c>
      <c r="BT78" s="53">
        <f t="shared" ref="BT78" si="265">+(D78/D66-1)*100</f>
        <v>104.7533410459105</v>
      </c>
      <c r="BV78" s="61">
        <f t="shared" ref="BV78" si="266">+AS$1*(AS78-AS66)/$BE66</f>
        <v>17.907690349175287</v>
      </c>
      <c r="BW78" s="61">
        <f t="shared" ref="BW78" si="267">+AT$1*(AT78-AT66)/$BE66</f>
        <v>1.6652158089535012</v>
      </c>
      <c r="BX78" s="61">
        <f t="shared" ref="BX78" si="268">+AU$1*(AU78-AU66)/$BE66</f>
        <v>7.8628597616923388</v>
      </c>
      <c r="BY78" s="61">
        <f t="shared" ref="BY78" si="269">+AV$1*(AV78-AV66)/$BE66</f>
        <v>10.87200863925338</v>
      </c>
      <c r="BZ78" s="61">
        <f t="shared" ref="BZ78" si="270">+AW$1*(AW78-AW66)/$BE66</f>
        <v>7.3252188276310211</v>
      </c>
      <c r="CA78" s="61">
        <f t="shared" ref="CA78" si="271">+AX$1*(AX78-AX66)/$BE66</f>
        <v>8.4383301312601215</v>
      </c>
      <c r="CB78" s="61">
        <f t="shared" ref="CB78" si="272">+AY$1*(AY78-AY66)/$BE66</f>
        <v>15.630698296071557</v>
      </c>
      <c r="CC78" s="61">
        <f t="shared" ref="CC78" si="273">+AZ$1*(AZ78-AZ66)/$BE66</f>
        <v>2.8370394777679402</v>
      </c>
      <c r="CD78" s="61">
        <f t="shared" ref="CD78" si="274">+BA$1*(BA78-BA66)/$BE66</f>
        <v>9.2753215787554097</v>
      </c>
      <c r="CE78" s="61">
        <f t="shared" ref="CE78" si="275">+BB$1*(BB78-BB66)/$BE66</f>
        <v>3.1073341062475515</v>
      </c>
      <c r="CF78" s="61">
        <f t="shared" ref="CF78" si="276">+BC$1*(BC78-BC66)/$BE66</f>
        <v>9.9371713743665158</v>
      </c>
      <c r="CG78" s="61">
        <f t="shared" ref="CG78" si="277">+BD$1*(BD78-BD66)/$BE66</f>
        <v>4.7393081890227577</v>
      </c>
      <c r="CH78" s="61">
        <f t="shared" ref="CH78" si="278">+SUM(BV78:CG78)</f>
        <v>99.598196540197392</v>
      </c>
      <c r="CI78" s="53">
        <f t="shared" ref="CI78" si="279">(H78/H66-1)*100</f>
        <v>103.91699576494888</v>
      </c>
      <c r="CK78" s="61">
        <f t="shared" ref="CK78" si="280">+BG78/$BS78*$BT78</f>
        <v>40.042204052603175</v>
      </c>
      <c r="CL78" s="61">
        <f t="shared" ref="CL78" si="281">+BH78/$BS78*$BT78</f>
        <v>2.0719338669268601</v>
      </c>
      <c r="CM78" s="61">
        <f t="shared" ref="CM78" si="282">+BI78/$BS78*$BT78</f>
        <v>10.485496750574899</v>
      </c>
      <c r="CN78" s="61">
        <f t="shared" ref="CN78" si="283">+BJ78/$BS78*$BT78</f>
        <v>11.194539187186603</v>
      </c>
      <c r="CO78" s="61">
        <f t="shared" ref="CO78" si="284">+BK78/$BS78*$BT78</f>
        <v>4.3971638156590549</v>
      </c>
      <c r="CP78" s="61">
        <f t="shared" ref="CP78" si="285">+BL78/$BS78*$BT78</f>
        <v>4.6129378513351078</v>
      </c>
      <c r="CQ78" s="61">
        <f t="shared" ref="CQ78" si="286">+BM78/$BS78*$BT78</f>
        <v>10.786428209611064</v>
      </c>
      <c r="CR78" s="61">
        <f t="shared" ref="CR78" si="287">+BN78/$BS78*$BT78</f>
        <v>3.255435821532926</v>
      </c>
      <c r="CS78" s="61">
        <f t="shared" ref="CS78" si="288">+BO78/$BS78*$BT78</f>
        <v>7.5394047310255958</v>
      </c>
      <c r="CT78" s="61">
        <f t="shared" ref="CT78" si="289">+BP78/$BS78*$BT78</f>
        <v>1.3107792722399476</v>
      </c>
      <c r="CU78" s="61">
        <f t="shared" ref="CU78" si="290">+BQ78/$BS78*$BT78</f>
        <v>5.5136425567882883</v>
      </c>
      <c r="CV78" s="61">
        <f t="shared" ref="CV78" si="291">+BR78/$BS78*$BT78</f>
        <v>3.5433749304269679</v>
      </c>
      <c r="CW78" s="61">
        <f t="shared" ref="CW78" si="292">+SUM(CK78:CV78)</f>
        <v>104.75334104591047</v>
      </c>
      <c r="CX78" s="61"/>
      <c r="CY78" s="61"/>
      <c r="CZ78" s="61">
        <f t="shared" ref="CZ78" si="293">+BV78/$CH78*$CI78</f>
        <v>18.68420761438394</v>
      </c>
      <c r="DA78" s="61">
        <f t="shared" ref="DA78" si="294">+BW78/$CH78*$CI78</f>
        <v>1.7374232684716033</v>
      </c>
      <c r="DB78" s="61">
        <f t="shared" ref="DB78" si="295">+BX78/$CH78*$CI78</f>
        <v>8.2038108413579351</v>
      </c>
      <c r="DC78" s="61">
        <f t="shared" ref="DC78" si="296">+BY78/$CH78*$CI78</f>
        <v>11.343443104070706</v>
      </c>
      <c r="DD78" s="61">
        <f t="shared" ref="DD78" si="297">+BZ78/$CH78*$CI78</f>
        <v>7.6428566011336727</v>
      </c>
      <c r="DE78" s="61">
        <f t="shared" ref="DE78" si="298">+CA78/$CH78*$CI78</f>
        <v>8.8042348855131252</v>
      </c>
      <c r="DF78" s="61">
        <f t="shared" ref="DF78" si="299">+CB78/$CH78*$CI78</f>
        <v>16.30848012373902</v>
      </c>
      <c r="DG78" s="61">
        <f t="shared" ref="DG78" si="300">+CC78/$CH78*$CI78</f>
        <v>2.9600598167178371</v>
      </c>
      <c r="DH78" s="61">
        <f t="shared" ref="DH78" si="301">+CD78/$CH78*$CI78</f>
        <v>9.6775201429380679</v>
      </c>
      <c r="DI78" s="61">
        <f t="shared" ref="DI78" si="302">+CE78/$CH78*$CI78</f>
        <v>3.2420750211966443</v>
      </c>
      <c r="DJ78" s="61">
        <f t="shared" ref="DJ78" si="303">+CF78/$CH78*$CI78</f>
        <v>10.368069217085141</v>
      </c>
      <c r="DK78" s="61">
        <f t="shared" ref="DK78" si="304">+CG78/$CH78*$CI78</f>
        <v>4.9448151283411717</v>
      </c>
      <c r="DL78" s="61">
        <f t="shared" ref="DL78" si="305">+SUM(CZ78:DK78)</f>
        <v>103.91699576494885</v>
      </c>
      <c r="DM78" s="61">
        <f t="shared" ref="DM78" si="306">+(H78/H66-1)*100</f>
        <v>103.91699576494888</v>
      </c>
      <c r="DN78" s="61"/>
      <c r="DO78" s="59">
        <f t="shared" ref="DO78" si="307">+A78</f>
        <v>44986</v>
      </c>
      <c r="DP78" s="61">
        <f t="shared" ref="DP78" si="308">+CK78-CZ78</f>
        <v>21.357996438219235</v>
      </c>
      <c r="DQ78" s="61">
        <f t="shared" ref="DQ78" si="309">+CL78-DA78</f>
        <v>0.33451059845525677</v>
      </c>
      <c r="DR78" s="61">
        <f t="shared" ref="DR78" si="310">+CM78-DB78</f>
        <v>2.2816859092169643</v>
      </c>
      <c r="DS78" s="61">
        <f t="shared" ref="DS78" si="311">+CN78-DC78</f>
        <v>-0.14890391688410354</v>
      </c>
      <c r="DT78" s="61">
        <f t="shared" ref="DT78" si="312">+CO78-DD78</f>
        <v>-3.2456927854746178</v>
      </c>
      <c r="DU78" s="61">
        <f t="shared" ref="DU78" si="313">+CP78-DE78</f>
        <v>-4.1912970341780174</v>
      </c>
      <c r="DV78" s="61">
        <f t="shared" ref="DV78" si="314">+CQ78-DF78</f>
        <v>-5.5220519141279567</v>
      </c>
      <c r="DW78" s="61">
        <f t="shared" ref="DW78" si="315">+CR78-DG78</f>
        <v>0.29537600481508886</v>
      </c>
      <c r="DX78" s="61">
        <f t="shared" ref="DX78" si="316">+CS78-DH78</f>
        <v>-2.1381154119124721</v>
      </c>
      <c r="DY78" s="61">
        <f t="shared" ref="DY78" si="317">+CT78-DI78</f>
        <v>-1.9312957489566966</v>
      </c>
      <c r="DZ78" s="61">
        <f t="shared" ref="DZ78" si="318">+CU78-DJ78</f>
        <v>-4.8544266602968529</v>
      </c>
      <c r="EA78" s="61">
        <f t="shared" ref="EA78" si="319">+CV78-DK78</f>
        <v>-1.4014401979142037</v>
      </c>
      <c r="EB78" s="61">
        <f t="shared" ref="EB78" si="320">+CW78-DL78</f>
        <v>0.83634528096162342</v>
      </c>
      <c r="EC78" s="61"/>
      <c r="ED78" s="79">
        <f>+'Infla Interanual PondENGHO'!CI79</f>
        <v>8.3634528096161453E-3</v>
      </c>
      <c r="EE78" s="53">
        <f t="shared" ref="EE78" si="321">+ED78*100</f>
        <v>0.83634528096161453</v>
      </c>
    </row>
    <row r="79" spans="1:148" x14ac:dyDescent="0.2">
      <c r="A79" s="59">
        <f>+'Indice PondENGHO'!A78</f>
        <v>45017</v>
      </c>
      <c r="B79" s="53">
        <f>+'Indice PondENGHO'!B78</f>
        <v>4</v>
      </c>
      <c r="C79" s="53">
        <f>+'Indice PondENGHO'!C78</f>
        <v>2023</v>
      </c>
      <c r="D79" s="60">
        <f>+'Indice PondENGHO'!BL78</f>
        <v>1504.328125</v>
      </c>
      <c r="E79" s="60">
        <f>+'Indice PondENGHO'!BM78</f>
        <v>1485.7813720703125</v>
      </c>
      <c r="F79" s="60">
        <f>+'Indice PondENGHO'!BN78</f>
        <v>1482.742919921875</v>
      </c>
      <c r="G79" s="60">
        <f>+'Indice PondENGHO'!BO78</f>
        <v>1474.48828125</v>
      </c>
      <c r="H79" s="60">
        <f>+'Indice PondENGHO'!BP78</f>
        <v>1458.679931640625</v>
      </c>
      <c r="I79" s="60">
        <f>+'Indice PondENGHO'!CD78</f>
        <v>1476.23828125</v>
      </c>
      <c r="K79" s="61">
        <f t="shared" ref="K79" si="322">100*D$1*(D79-D67)/$I67</f>
        <v>13.560136935112601</v>
      </c>
      <c r="L79" s="61">
        <f t="shared" ref="L79" si="323">100*E$1*(E79-E67)/$I67</f>
        <v>16.98125989038952</v>
      </c>
      <c r="M79" s="61">
        <f t="shared" ref="M79" si="324">100*F$1*(F79-F67)/$I67</f>
        <v>19.282240830455521</v>
      </c>
      <c r="N79" s="61">
        <f t="shared" ref="N79" si="325">100*G$1*(G79-G67)/$I67</f>
        <v>24.114173517184007</v>
      </c>
      <c r="O79" s="61">
        <f t="shared" ref="O79" si="326">100*H$1*(H79-H67)/$I67</f>
        <v>34.581384840935392</v>
      </c>
      <c r="P79" s="61">
        <f t="shared" ref="P79" si="327">+SUM(K79:O79)</f>
        <v>108.51919601407704</v>
      </c>
      <c r="Q79" s="61">
        <f t="shared" ref="Q79" si="328">100*(I79/I67-1)</f>
        <v>108.51943087005029</v>
      </c>
      <c r="S79" s="60">
        <f>+'Indice PondENGHO'!D78</f>
        <v>1624.581787109375</v>
      </c>
      <c r="T79" s="60">
        <f>+'Indice PondENGHO'!P78</f>
        <v>1622.1334228515625</v>
      </c>
      <c r="U79" s="60">
        <f>+'Indice PondENGHO'!AB78</f>
        <v>1620.9482421875</v>
      </c>
      <c r="V79" s="60">
        <f>+'Indice PondENGHO'!AN78</f>
        <v>1618.3321533203125</v>
      </c>
      <c r="W79" s="60">
        <f>+'Indice PondENGHO'!AZ78</f>
        <v>1614.1337890625</v>
      </c>
      <c r="Y79" s="61">
        <f t="shared" ref="Y79" si="329">+S$1*(S79-S67)/D67</f>
        <v>41.364894577589851</v>
      </c>
      <c r="Z79" s="61">
        <f t="shared" ref="Z79" si="330">+T$1*(T79-T67)/E67</f>
        <v>33.618019056500714</v>
      </c>
      <c r="AA79" s="61">
        <f t="shared" ref="AA79" si="331">+U$1*(U79-U67)/F67</f>
        <v>30.909104872730971</v>
      </c>
      <c r="AB79" s="61">
        <f t="shared" ref="AB79" si="332">+V$1*(V79-V67)/G67</f>
        <v>25.754392987697148</v>
      </c>
      <c r="AC79" s="61">
        <f t="shared" ref="AC79" si="333">+W$1*(W79-W67)/H67</f>
        <v>19.373548144859765</v>
      </c>
      <c r="AE79" s="60">
        <f>+'Indice PondENGHO'!D78</f>
        <v>1624.581787109375</v>
      </c>
      <c r="AF79" s="60">
        <f>+'Indice PondENGHO'!E78</f>
        <v>1201.6895751953125</v>
      </c>
      <c r="AG79" s="60">
        <f>+'Indice PondENGHO'!F78</f>
        <v>1701.02490234375</v>
      </c>
      <c r="AH79" s="60">
        <f>+'Indice PondENGHO'!G78</f>
        <v>1119.7401123046875</v>
      </c>
      <c r="AI79" s="60">
        <f>+'Indice PondENGHO'!H78</f>
        <v>1467.5889892578125</v>
      </c>
      <c r="AJ79" s="60">
        <f>+'Indice PondENGHO'!I78</f>
        <v>1558.8944091796875</v>
      </c>
      <c r="AK79" s="60">
        <f>+'Indice PondENGHO'!J78</f>
        <v>1499.3486328125</v>
      </c>
      <c r="AL79" s="60">
        <f>+'Indice PondENGHO'!K78</f>
        <v>1033.940185546875</v>
      </c>
      <c r="AM79" s="60">
        <f>+'Indice PondENGHO'!L78</f>
        <v>1357.6968994140625</v>
      </c>
      <c r="AN79" s="60">
        <f>+'Indice PondENGHO'!M78</f>
        <v>1124.9283447265625</v>
      </c>
      <c r="AO79" s="60">
        <f>+'Indice PondENGHO'!N78</f>
        <v>1645.2625732421875</v>
      </c>
      <c r="AP79" s="60">
        <f>+'Indice PondENGHO'!O78</f>
        <v>1287.1134033203125</v>
      </c>
      <c r="AQ79" s="60">
        <f t="shared" ref="AQ79" si="334">+D79</f>
        <v>1504.328125</v>
      </c>
      <c r="AR79" s="60"/>
      <c r="AS79" s="60">
        <f>+'Indice PondENGHO'!AZ78</f>
        <v>1614.1337890625</v>
      </c>
      <c r="AT79" s="60">
        <f>+'Indice PondENGHO'!BA78</f>
        <v>1185.862060546875</v>
      </c>
      <c r="AU79" s="60">
        <f>+'Indice PondENGHO'!BB78</f>
        <v>1742.2645263671875</v>
      </c>
      <c r="AV79" s="60">
        <f>+'Indice PondENGHO'!BC78</f>
        <v>1087.76904296875</v>
      </c>
      <c r="AW79" s="60">
        <f>+'Indice PondENGHO'!BD78</f>
        <v>1472.7567138671875</v>
      </c>
      <c r="AX79" s="60">
        <f>+'Indice PondENGHO'!BE78</f>
        <v>1510.578125</v>
      </c>
      <c r="AY79" s="60">
        <f>+'Indice PondENGHO'!BF78</f>
        <v>1478.6544189453125</v>
      </c>
      <c r="AZ79" s="60">
        <f>+'Indice PondENGHO'!BG78</f>
        <v>1016.2130126953125</v>
      </c>
      <c r="BA79" s="60">
        <f>+'Indice PondENGHO'!BH78</f>
        <v>1354.21435546875</v>
      </c>
      <c r="BB79" s="60">
        <f>+'Indice PondENGHO'!BI78</f>
        <v>1173.5523681640625</v>
      </c>
      <c r="BC79" s="60">
        <f>+'Indice PondENGHO'!BJ78</f>
        <v>1611.3179931640625</v>
      </c>
      <c r="BD79" s="60">
        <f>+'Indice PondENGHO'!BK78</f>
        <v>1285.8658447265625</v>
      </c>
      <c r="BE79" s="60">
        <f t="shared" ref="BE79" si="335">+H79</f>
        <v>1458.679931640625</v>
      </c>
      <c r="BG79" s="61">
        <f t="shared" ref="BG79" si="336">+AE$1*(AE79-AE67)/$AQ67</f>
        <v>41.364894577589851</v>
      </c>
      <c r="BH79" s="61">
        <f t="shared" ref="BH79" si="337">+AF$1*(AF79-AF67)/$AQ67</f>
        <v>1.9883135865211941</v>
      </c>
      <c r="BI79" s="61">
        <f t="shared" ref="BI79" si="338">+AG$1*(AG79-AG67)/$AQ67</f>
        <v>10.287858583173549</v>
      </c>
      <c r="BJ79" s="61">
        <f t="shared" ref="BJ79" si="339">+AH$1*(AH79-AH67)/$AQ67</f>
        <v>10.751612180141469</v>
      </c>
      <c r="BK79" s="61">
        <f t="shared" ref="BK79" si="340">+AI$1*(AI79-AI67)/$AQ67</f>
        <v>4.4451583088667279</v>
      </c>
      <c r="BL79" s="61">
        <f t="shared" ref="BL79" si="341">+AJ$1*(AJ79-AJ67)/$AQ67</f>
        <v>4.4662730510192414</v>
      </c>
      <c r="BM79" s="61">
        <f t="shared" ref="BM79" si="342">+AK$1*(AK79-AK67)/$AQ67</f>
        <v>10.495959142653479</v>
      </c>
      <c r="BN79" s="61">
        <f t="shared" ref="BN79" si="343">+AL$1*(AL79-AL67)/$AQ67</f>
        <v>3.230470583932294</v>
      </c>
      <c r="BO79" s="61">
        <f t="shared" ref="BO79" si="344">+AM$1*(AM79-AM67)/$AQ67</f>
        <v>7.4811512061071124</v>
      </c>
      <c r="BP79" s="61">
        <f t="shared" ref="BP79" si="345">+AN$1*(AN79-AN67)/$AQ67</f>
        <v>1.2585652698357628</v>
      </c>
      <c r="BQ79" s="61">
        <f t="shared" ref="BQ79" si="346">+AO$1*(AO79-AO67)/$AQ67</f>
        <v>5.6429354702962788</v>
      </c>
      <c r="BR79" s="61">
        <f t="shared" ref="BR79" si="347">+AP$1*(AP79-AP67)/$AQ67</f>
        <v>3.4537800055024515</v>
      </c>
      <c r="BS79" s="61">
        <f t="shared" ref="BS79" si="348">+SUM(BG79:BR79)</f>
        <v>104.86697196563939</v>
      </c>
      <c r="BT79" s="53">
        <f t="shared" ref="BT79" si="349">+(D79/D67-1)*100</f>
        <v>109.43464510230743</v>
      </c>
      <c r="BV79" s="61">
        <f t="shared" ref="BV79" si="350">+AS$1*(AS79-AS67)/$BE67</f>
        <v>19.373548144859765</v>
      </c>
      <c r="BW79" s="61">
        <f t="shared" ref="BW79" si="351">+AT$1*(AT79-AT67)/$BE67</f>
        <v>1.6569044443591592</v>
      </c>
      <c r="BX79" s="61">
        <f t="shared" ref="BX79" si="352">+AU$1*(AU79-AU67)/$BE67</f>
        <v>8.0799307557895332</v>
      </c>
      <c r="BY79" s="61">
        <f t="shared" ref="BY79" si="353">+AV$1*(AV79-AV67)/$BE67</f>
        <v>11.021082164261331</v>
      </c>
      <c r="BZ79" s="61">
        <f t="shared" ref="BZ79" si="354">+AW$1*(AW79-AW67)/$BE67</f>
        <v>7.7293446401687964</v>
      </c>
      <c r="CA79" s="61">
        <f t="shared" ref="CA79" si="355">+AX$1*(AX79-AX67)/$BE67</f>
        <v>8.5119074067729645</v>
      </c>
      <c r="CB79" s="61">
        <f t="shared" ref="CB79" si="356">+AY$1*(AY79-AY67)/$BE67</f>
        <v>15.924178270440233</v>
      </c>
      <c r="CC79" s="61">
        <f t="shared" ref="CC79" si="357">+AZ$1*(AZ79-AZ67)/$BE67</f>
        <v>2.9299944604160895</v>
      </c>
      <c r="CD79" s="61">
        <f t="shared" ref="CD79" si="358">+BA$1*(BA79-BA67)/$BE67</f>
        <v>9.6420279879448643</v>
      </c>
      <c r="CE79" s="61">
        <f t="shared" ref="CE79" si="359">+BB$1*(BB79-BB67)/$BE67</f>
        <v>3.1423363925670156</v>
      </c>
      <c r="CF79" s="61">
        <f t="shared" ref="CF79" si="360">+BC$1*(BC79-BC67)/$BE67</f>
        <v>10.442846642762118</v>
      </c>
      <c r="CG79" s="61">
        <f t="shared" ref="CG79" si="361">+BD$1*(BD79-BD67)/$BE67</f>
        <v>4.839533702679744</v>
      </c>
      <c r="CH79" s="61">
        <f t="shared" ref="CH79" si="362">+SUM(BV79:CG79)</f>
        <v>103.29363501302161</v>
      </c>
      <c r="CI79" s="53">
        <f t="shared" ref="CI79" si="363">(H79/H67-1)*100</f>
        <v>108.04947986785614</v>
      </c>
      <c r="CK79" s="61">
        <f t="shared" ref="CK79" si="364">+BG79/$BS79*$BT79</f>
        <v>43.166618363655409</v>
      </c>
      <c r="CL79" s="61">
        <f t="shared" ref="CL79" si="365">+BH79/$BS79*$BT79</f>
        <v>2.0749182284422054</v>
      </c>
      <c r="CM79" s="61">
        <f t="shared" ref="CM79" si="366">+BI79/$BS79*$BT79</f>
        <v>10.73596511665483</v>
      </c>
      <c r="CN79" s="61">
        <f t="shared" ref="CN79" si="367">+BJ79/$BS79*$BT79</f>
        <v>11.21991835138475</v>
      </c>
      <c r="CO79" s="61">
        <f t="shared" ref="CO79" si="368">+BK79/$BS79*$BT79</f>
        <v>4.6387753249306618</v>
      </c>
      <c r="CP79" s="61">
        <f t="shared" ref="CP79" si="369">+BL79/$BS79*$BT79</f>
        <v>4.6608097583711929</v>
      </c>
      <c r="CQ79" s="61">
        <f t="shared" ref="CQ79" si="370">+BM79/$BS79*$BT79</f>
        <v>10.95312987735508</v>
      </c>
      <c r="CR79" s="61">
        <f t="shared" ref="CR79" si="371">+BN79/$BS79*$BT79</f>
        <v>3.3711796501753688</v>
      </c>
      <c r="CS79" s="61">
        <f t="shared" ref="CS79" si="372">+BO79/$BS79*$BT79</f>
        <v>7.8070064563825161</v>
      </c>
      <c r="CT79" s="61">
        <f t="shared" ref="CT79" si="373">+BP79/$BS79*$BT79</f>
        <v>1.3133843865320642</v>
      </c>
      <c r="CU79" s="61">
        <f t="shared" ref="CU79" si="374">+BQ79/$BS79*$BT79</f>
        <v>5.8887238655983669</v>
      </c>
      <c r="CV79" s="61">
        <f t="shared" ref="CV79" si="375">+BR79/$BS79*$BT79</f>
        <v>3.604215722825002</v>
      </c>
      <c r="CW79" s="61">
        <f t="shared" ref="CW79" si="376">+SUM(CK79:CV79)</f>
        <v>109.43464510230744</v>
      </c>
      <c r="CX79" s="61"/>
      <c r="CY79" s="61"/>
      <c r="CZ79" s="61">
        <f t="shared" ref="CZ79" si="377">+BV79/$CH79*$CI79</f>
        <v>20.265544919423899</v>
      </c>
      <c r="DA79" s="61">
        <f t="shared" ref="DA79" si="378">+BW79/$CH79*$CI79</f>
        <v>1.733191627743349</v>
      </c>
      <c r="DB79" s="61">
        <f t="shared" ref="DB79" si="379">+BX79/$CH79*$CI79</f>
        <v>8.4519468737961905</v>
      </c>
      <c r="DC79" s="61">
        <f t="shared" ref="DC79" si="380">+BY79/$CH79*$CI79</f>
        <v>11.528514755814559</v>
      </c>
      <c r="DD79" s="61">
        <f t="shared" ref="DD79" si="381">+BZ79/$CH79*$CI79</f>
        <v>8.0852190745766421</v>
      </c>
      <c r="DE79" s="61">
        <f t="shared" ref="DE79" si="382">+CA79/$CH79*$CI79</f>
        <v>8.9038125908651491</v>
      </c>
      <c r="DF79" s="61">
        <f t="shared" ref="DF79" si="383">+CB79/$CH79*$CI79</f>
        <v>16.657359180235826</v>
      </c>
      <c r="DG79" s="61">
        <f t="shared" ref="DG79" si="384">+CC79/$CH79*$CI79</f>
        <v>3.0648972458346377</v>
      </c>
      <c r="DH79" s="61">
        <f t="shared" ref="DH79" si="385">+CD79/$CH79*$CI79</f>
        <v>10.085966176303298</v>
      </c>
      <c r="DI79" s="61">
        <f t="shared" ref="DI79" si="386">+CE79/$CH79*$CI79</f>
        <v>3.287015823810433</v>
      </c>
      <c r="DJ79" s="61">
        <f t="shared" ref="DJ79" si="387">+CF79/$CH79*$CI79</f>
        <v>10.923656118288324</v>
      </c>
      <c r="DK79" s="61">
        <f t="shared" ref="DK79" si="388">+CG79/$CH79*$CI79</f>
        <v>5.0623554811638316</v>
      </c>
      <c r="DL79" s="61">
        <f t="shared" ref="DL79" si="389">+SUM(CZ79:DK79)</f>
        <v>108.04947986785615</v>
      </c>
      <c r="DM79" s="61">
        <f t="shared" ref="DM79" si="390">+(H79/H67-1)*100</f>
        <v>108.04947986785614</v>
      </c>
      <c r="DN79" s="61"/>
      <c r="DO79" s="59">
        <f t="shared" ref="DO79" si="391">+A79</f>
        <v>45017</v>
      </c>
      <c r="DP79" s="61">
        <f t="shared" ref="DP79" si="392">+CK79-CZ79</f>
        <v>22.90107344423151</v>
      </c>
      <c r="DQ79" s="61">
        <f t="shared" ref="DQ79" si="393">+CL79-DA79</f>
        <v>0.34172660069885641</v>
      </c>
      <c r="DR79" s="61">
        <f t="shared" ref="DR79" si="394">+CM79-DB79</f>
        <v>2.2840182428586395</v>
      </c>
      <c r="DS79" s="61">
        <f t="shared" ref="DS79" si="395">+CN79-DC79</f>
        <v>-0.3085964044298084</v>
      </c>
      <c r="DT79" s="61">
        <f t="shared" ref="DT79" si="396">+CO79-DD79</f>
        <v>-3.4464437496459803</v>
      </c>
      <c r="DU79" s="61">
        <f t="shared" ref="DU79" si="397">+CP79-DE79</f>
        <v>-4.2430028324939562</v>
      </c>
      <c r="DV79" s="61">
        <f t="shared" ref="DV79" si="398">+CQ79-DF79</f>
        <v>-5.704229302880746</v>
      </c>
      <c r="DW79" s="61">
        <f t="shared" ref="DW79" si="399">+CR79-DG79</f>
        <v>0.30628240434073106</v>
      </c>
      <c r="DX79" s="61">
        <f t="shared" ref="DX79" si="400">+CS79-DH79</f>
        <v>-2.2789597199207821</v>
      </c>
      <c r="DY79" s="61">
        <f t="shared" ref="DY79" si="401">+CT79-DI79</f>
        <v>-1.9736314372783688</v>
      </c>
      <c r="DZ79" s="61">
        <f t="shared" ref="DZ79" si="402">+CU79-DJ79</f>
        <v>-5.0349322526899574</v>
      </c>
      <c r="EA79" s="61">
        <f t="shared" ref="EA79" si="403">+CV79-DK79</f>
        <v>-1.4581397583388296</v>
      </c>
      <c r="EB79" s="61">
        <f t="shared" ref="EB79" si="404">+CW79-DL79</f>
        <v>1.3851652344512928</v>
      </c>
      <c r="EC79" s="61"/>
      <c r="ED79" s="79">
        <f>+'Infla Interanual PondENGHO'!CI80</f>
        <v>1.385165234451291E-2</v>
      </c>
      <c r="EE79" s="53">
        <f t="shared" ref="EE79" si="405">+ED79*100</f>
        <v>1.385165234451291</v>
      </c>
    </row>
    <row r="80" spans="1:148" x14ac:dyDescent="0.2">
      <c r="A80" s="59">
        <f>+'Indice PondENGHO'!A79</f>
        <v>45047</v>
      </c>
      <c r="B80" s="53">
        <f>+'Indice PondENGHO'!B79</f>
        <v>5</v>
      </c>
      <c r="C80" s="53">
        <f>+'Indice PondENGHO'!C79</f>
        <v>2023</v>
      </c>
      <c r="D80" s="60">
        <f>+'Indice PondENGHO'!BL79</f>
        <v>1627.403564453125</v>
      </c>
      <c r="E80" s="60">
        <f>+'Indice PondENGHO'!BM79</f>
        <v>1608.1500244140625</v>
      </c>
      <c r="F80" s="60">
        <f>+'Indice PondENGHO'!BN79</f>
        <v>1605.2822265625</v>
      </c>
      <c r="G80" s="60">
        <f>+'Indice PondENGHO'!BO79</f>
        <v>1597.0758056640625</v>
      </c>
      <c r="H80" s="60">
        <f>+'Indice PondENGHO'!BP79</f>
        <v>1581.7930908203125</v>
      </c>
      <c r="I80" s="60">
        <f>+'Indice PondENGHO'!CD79</f>
        <v>1599.0128173828125</v>
      </c>
      <c r="K80" s="61">
        <f t="shared" ref="K80" si="406">100*D$1*(D80-D68)/$I68</f>
        <v>14.177069485176162</v>
      </c>
      <c r="L80" s="61">
        <f t="shared" ref="L80" si="407">100*E$1*(E80-E68)/$I68</f>
        <v>17.783246731774089</v>
      </c>
      <c r="M80" s="61">
        <f t="shared" ref="M80" si="408">100*F$1*(F80-F68)/$I68</f>
        <v>20.208356155126051</v>
      </c>
      <c r="N80" s="61">
        <f t="shared" ref="N80" si="409">100*G$1*(G80-G68)/$I68</f>
        <v>25.304437227824994</v>
      </c>
      <c r="O80" s="61">
        <f t="shared" ref="O80" si="410">100*H$1*(H80-H68)/$I68</f>
        <v>36.394223864308557</v>
      </c>
      <c r="P80" s="61">
        <f t="shared" ref="P80" si="411">+SUM(K80:O80)</f>
        <v>113.86733346420985</v>
      </c>
      <c r="Q80" s="61">
        <f t="shared" ref="Q80" si="412">100*(I80/I68-1)</f>
        <v>113.8675387828513</v>
      </c>
      <c r="S80" s="60">
        <f>+'Indice PondENGHO'!D79</f>
        <v>1745.380615234375</v>
      </c>
      <c r="T80" s="60">
        <f>+'Indice PondENGHO'!P79</f>
        <v>1741.108642578125</v>
      </c>
      <c r="U80" s="60">
        <f>+'Indice PondENGHO'!AB79</f>
        <v>1738.001953125</v>
      </c>
      <c r="V80" s="60">
        <f>+'Indice PondENGHO'!AN79</f>
        <v>1734.291748046875</v>
      </c>
      <c r="W80" s="60">
        <f>+'Indice PondENGHO'!AZ79</f>
        <v>1728.8045654296875</v>
      </c>
      <c r="Y80" s="61">
        <f t="shared" ref="Y80" si="413">+S$1*(S80-S68)/D68</f>
        <v>42.584316767809966</v>
      </c>
      <c r="Z80" s="61">
        <f t="shared" ref="Z80" si="414">+T$1*(T80-T68)/E68</f>
        <v>34.585087626254712</v>
      </c>
      <c r="AA80" s="61">
        <f t="shared" ref="AA80" si="415">+U$1*(U80-U68)/F68</f>
        <v>31.750210820359701</v>
      </c>
      <c r="AB80" s="61">
        <f t="shared" ref="AB80" si="416">+V$1*(V80-V68)/G68</f>
        <v>26.439464966057827</v>
      </c>
      <c r="AC80" s="61">
        <f t="shared" ref="AC80" si="417">+W$1*(W80-W68)/H68</f>
        <v>19.884719548456228</v>
      </c>
      <c r="AE80" s="60">
        <f>+'Indice PondENGHO'!D79</f>
        <v>1745.380615234375</v>
      </c>
      <c r="AF80" s="60">
        <f>+'Indice PondENGHO'!E79</f>
        <v>1312.428955078125</v>
      </c>
      <c r="AG80" s="60">
        <f>+'Indice PondENGHO'!F79</f>
        <v>1842.7225341796875</v>
      </c>
      <c r="AH80" s="60">
        <f>+'Indice PondENGHO'!G79</f>
        <v>1251.8009033203125</v>
      </c>
      <c r="AI80" s="60">
        <f>+'Indice PondENGHO'!H79</f>
        <v>1597.0830078125</v>
      </c>
      <c r="AJ80" s="60">
        <f>+'Indice PondENGHO'!I79</f>
        <v>1705.337158203125</v>
      </c>
      <c r="AK80" s="60">
        <f>+'Indice PondENGHO'!J79</f>
        <v>1612.5914306640625</v>
      </c>
      <c r="AL80" s="60">
        <f>+'Indice PondENGHO'!K79</f>
        <v>1111.5179443359375</v>
      </c>
      <c r="AM80" s="60">
        <f>+'Indice PondENGHO'!L79</f>
        <v>1463.7127685546875</v>
      </c>
      <c r="AN80" s="60">
        <f>+'Indice PondENGHO'!M79</f>
        <v>1189.2750244140625</v>
      </c>
      <c r="AO80" s="60">
        <f>+'Indice PondENGHO'!N79</f>
        <v>1796.9630126953125</v>
      </c>
      <c r="AP80" s="60">
        <f>+'Indice PondENGHO'!O79</f>
        <v>1380.6201171875</v>
      </c>
      <c r="AQ80" s="60">
        <f t="shared" ref="AQ80" si="418">+D80</f>
        <v>1627.403564453125</v>
      </c>
      <c r="AR80" s="60"/>
      <c r="AS80" s="60">
        <f>+'Indice PondENGHO'!AZ79</f>
        <v>1728.8045654296875</v>
      </c>
      <c r="AT80" s="60">
        <f>+'Indice PondENGHO'!BA79</f>
        <v>1294.58642578125</v>
      </c>
      <c r="AU80" s="60">
        <f>+'Indice PondENGHO'!BB79</f>
        <v>1887.67919921875</v>
      </c>
      <c r="AV80" s="60">
        <f>+'Indice PondENGHO'!BC79</f>
        <v>1214.3626708984375</v>
      </c>
      <c r="AW80" s="60">
        <f>+'Indice PondENGHO'!BD79</f>
        <v>1601.1827392578125</v>
      </c>
      <c r="AX80" s="60">
        <f>+'Indice PondENGHO'!BE79</f>
        <v>1642.7645263671875</v>
      </c>
      <c r="AY80" s="60">
        <f>+'Indice PondENGHO'!BF79</f>
        <v>1598.9503173828125</v>
      </c>
      <c r="AZ80" s="60">
        <f>+'Indice PondENGHO'!BG79</f>
        <v>1093.4547119140625</v>
      </c>
      <c r="BA80" s="60">
        <f>+'Indice PondENGHO'!BH79</f>
        <v>1472.7684326171875</v>
      </c>
      <c r="BB80" s="60">
        <f>+'Indice PondENGHO'!BI79</f>
        <v>1241.8841552734375</v>
      </c>
      <c r="BC80" s="60">
        <f>+'Indice PondENGHO'!BJ79</f>
        <v>1763.8831787109375</v>
      </c>
      <c r="BD80" s="60">
        <f>+'Indice PondENGHO'!BK79</f>
        <v>1375.829345703125</v>
      </c>
      <c r="BE80" s="60">
        <f t="shared" ref="BE80" si="419">+H80</f>
        <v>1581.7930908203125</v>
      </c>
      <c r="BG80" s="61">
        <f t="shared" ref="BG80" si="420">+AE$1*(AE80-AE68)/$AQ68</f>
        <v>42.584316767809966</v>
      </c>
      <c r="BH80" s="61">
        <f t="shared" ref="BH80" si="421">+AF$1*(AF80-AF68)/$AQ68</f>
        <v>2.0974028090433592</v>
      </c>
      <c r="BI80" s="61">
        <f t="shared" ref="BI80" si="422">+AG$1*(AG80-AG68)/$AQ68</f>
        <v>10.682477079524192</v>
      </c>
      <c r="BJ80" s="61">
        <f t="shared" ref="BJ80" si="423">+AH$1*(AH80-AH68)/$AQ68</f>
        <v>12.190475294498357</v>
      </c>
      <c r="BK80" s="61">
        <f t="shared" ref="BK80" si="424">+AI$1*(AI80-AI68)/$AQ68</f>
        <v>4.7057892435819992</v>
      </c>
      <c r="BL80" s="61">
        <f t="shared" ref="BL80" si="425">+AJ$1*(AJ80-AJ68)/$AQ68</f>
        <v>4.7596565119958738</v>
      </c>
      <c r="BM80" s="61">
        <f t="shared" ref="BM80" si="426">+AK$1*(AK80-AK68)/$AQ68</f>
        <v>10.82869767467834</v>
      </c>
      <c r="BN80" s="61">
        <f t="shared" ref="BN80" si="427">+AL$1*(AL80-AL68)/$AQ68</f>
        <v>3.418437548571549</v>
      </c>
      <c r="BO80" s="61">
        <f t="shared" ref="BO80" si="428">+AM$1*(AM80-AM68)/$AQ68</f>
        <v>7.7932490400783028</v>
      </c>
      <c r="BP80" s="61">
        <f t="shared" ref="BP80" si="429">+AN$1*(AN80-AN68)/$AQ68</f>
        <v>1.276992198510507</v>
      </c>
      <c r="BQ80" s="61">
        <f t="shared" ref="BQ80" si="430">+AO$1*(AO80-AO68)/$AQ68</f>
        <v>5.963445473962329</v>
      </c>
      <c r="BR80" s="61">
        <f t="shared" ref="BR80" si="431">+AP$1*(AP80-AP68)/$AQ68</f>
        <v>3.5805357224431673</v>
      </c>
      <c r="BS80" s="61">
        <f t="shared" ref="BS80" si="432">+SUM(BG80:BR80)</f>
        <v>109.88147536469795</v>
      </c>
      <c r="BT80" s="53">
        <f t="shared" ref="BT80" si="433">+(D80/D68-1)*100</f>
        <v>114.27129511140856</v>
      </c>
      <c r="BV80" s="61">
        <f t="shared" ref="BV80" si="434">+AS$1*(AS80-AS68)/$BE68</f>
        <v>19.884719548456228</v>
      </c>
      <c r="BW80" s="61">
        <f t="shared" ref="BW80" si="435">+AT$1*(AT80-AT68)/$BE68</f>
        <v>1.7545041819065594</v>
      </c>
      <c r="BX80" s="61">
        <f t="shared" ref="BX80" si="436">+AU$1*(AU80-AU68)/$BE68</f>
        <v>8.4075532670224664</v>
      </c>
      <c r="BY80" s="61">
        <f t="shared" ref="BY80" si="437">+AV$1*(AV80-AV68)/$BE68</f>
        <v>12.59335239348299</v>
      </c>
      <c r="BZ80" s="61">
        <f t="shared" ref="BZ80" si="438">+AW$1*(AW80-AW68)/$BE68</f>
        <v>8.1872905777674614</v>
      </c>
      <c r="CA80" s="61">
        <f t="shared" ref="CA80" si="439">+AX$1*(AX80-AX68)/$BE68</f>
        <v>8.9831003014423843</v>
      </c>
      <c r="CB80" s="61">
        <f t="shared" ref="CB80" si="440">+AY$1*(AY80-AY68)/$BE68</f>
        <v>16.654161255704096</v>
      </c>
      <c r="CC80" s="61">
        <f t="shared" ref="CC80" si="441">+AZ$1*(AZ80-AZ68)/$BE68</f>
        <v>3.1144972452197868</v>
      </c>
      <c r="CD80" s="61">
        <f t="shared" ref="CD80" si="442">+BA$1*(BA80-BA68)/$BE68</f>
        <v>10.254588436983981</v>
      </c>
      <c r="CE80" s="61">
        <f t="shared" ref="CE80" si="443">+BB$1*(BB80-BB68)/$BE68</f>
        <v>3.1909164257676164</v>
      </c>
      <c r="CF80" s="61">
        <f t="shared" ref="CF80" si="444">+BC$1*(BC80-BC68)/$BE68</f>
        <v>11.143189655581157</v>
      </c>
      <c r="CG80" s="61">
        <f t="shared" ref="CG80" si="445">+BD$1*(BD80-BD68)/$BE68</f>
        <v>5.0100751270828248</v>
      </c>
      <c r="CH80" s="61">
        <f t="shared" ref="CH80" si="446">+SUM(BV80:CG80)</f>
        <v>109.17794841641754</v>
      </c>
      <c r="CI80" s="53">
        <f t="shared" ref="CI80" si="447">(H80/H68-1)*100</f>
        <v>113.81066821768742</v>
      </c>
      <c r="CK80" s="61">
        <f t="shared" ref="CK80" si="448">+BG80/$BS80*$BT80</f>
        <v>44.285581462582805</v>
      </c>
      <c r="CL80" s="61">
        <f t="shared" ref="CL80" si="449">+BH80/$BS80*$BT80</f>
        <v>2.1811950973921093</v>
      </c>
      <c r="CM80" s="61">
        <f t="shared" ref="CM80" si="450">+BI80/$BS80*$BT80</f>
        <v>11.109247366980169</v>
      </c>
      <c r="CN80" s="61">
        <f t="shared" ref="CN80" si="451">+BJ80/$BS80*$BT80</f>
        <v>12.677490862791041</v>
      </c>
      <c r="CO80" s="61">
        <f t="shared" ref="CO80" si="452">+BK80/$BS80*$BT80</f>
        <v>4.8937878709827682</v>
      </c>
      <c r="CP80" s="61">
        <f t="shared" ref="CP80" si="453">+BL80/$BS80*$BT80</f>
        <v>4.9498071636373053</v>
      </c>
      <c r="CQ80" s="61">
        <f t="shared" ref="CQ80" si="454">+BM80/$BS80*$BT80</f>
        <v>11.261309547841579</v>
      </c>
      <c r="CR80" s="61">
        <f t="shared" ref="CR80" si="455">+BN80/$BS80*$BT80</f>
        <v>3.555005833660644</v>
      </c>
      <c r="CS80" s="61">
        <f t="shared" ref="CS80" si="456">+BO80/$BS80*$BT80</f>
        <v>8.1045932262900617</v>
      </c>
      <c r="CT80" s="61">
        <f t="shared" ref="CT80" si="457">+BP80/$BS80*$BT80</f>
        <v>1.3280086737699739</v>
      </c>
      <c r="CU80" s="61">
        <f t="shared" ref="CU80" si="458">+BQ80/$BS80*$BT80</f>
        <v>6.2016880950515096</v>
      </c>
      <c r="CV80" s="61">
        <f t="shared" ref="CV80" si="459">+BR80/$BS80*$BT80</f>
        <v>3.7235799104285925</v>
      </c>
      <c r="CW80" s="61">
        <f t="shared" ref="CW80" si="460">+SUM(CK80:CV80)</f>
        <v>114.27129511140856</v>
      </c>
      <c r="CX80" s="61"/>
      <c r="CY80" s="61"/>
      <c r="CZ80" s="61">
        <f t="shared" ref="CZ80" si="461">+BV80/$CH80*$CI80</f>
        <v>20.728482738102123</v>
      </c>
      <c r="DA80" s="61">
        <f t="shared" ref="DA80" si="462">+BW80/$CH80*$CI80</f>
        <v>1.8289526065456423</v>
      </c>
      <c r="DB80" s="61">
        <f t="shared" ref="DB80" si="463">+BX80/$CH80*$CI80</f>
        <v>8.7643088121239998</v>
      </c>
      <c r="DC80" s="61">
        <f t="shared" ref="DC80" si="464">+BY80/$CH80*$CI80</f>
        <v>13.12772287620297</v>
      </c>
      <c r="DD80" s="61">
        <f t="shared" ref="DD80" si="465">+BZ80/$CH80*$CI80</f>
        <v>8.5346997728340916</v>
      </c>
      <c r="DE80" s="61">
        <f t="shared" ref="DE80" si="466">+CA80/$CH80*$CI80</f>
        <v>9.364277885807283</v>
      </c>
      <c r="DF80" s="61">
        <f t="shared" ref="DF80" si="467">+CB80/$CH80*$CI80</f>
        <v>17.360842996311341</v>
      </c>
      <c r="DG80" s="61">
        <f t="shared" ref="DG80" si="468">+CC80/$CH80*$CI80</f>
        <v>3.2466539056829222</v>
      </c>
      <c r="DH80" s="61">
        <f t="shared" ref="DH80" si="469">+CD80/$CH80*$CI80</f>
        <v>10.689718750338955</v>
      </c>
      <c r="DI80" s="61">
        <f t="shared" ref="DI80" si="470">+CE80/$CH80*$CI80</f>
        <v>3.3263157616616041</v>
      </c>
      <c r="DJ80" s="61">
        <f t="shared" ref="DJ80" si="471">+CF80/$CH80*$CI80</f>
        <v>11.616025755869645</v>
      </c>
      <c r="DK80" s="61">
        <f t="shared" ref="DK80" si="472">+CG80/$CH80*$CI80</f>
        <v>5.2226663562068563</v>
      </c>
      <c r="DL80" s="61">
        <f t="shared" ref="DL80" si="473">+SUM(CZ80:DK80)</f>
        <v>113.81066821768744</v>
      </c>
      <c r="DM80" s="61">
        <f t="shared" ref="DM80" si="474">+(H80/H68-1)*100</f>
        <v>113.81066821768742</v>
      </c>
      <c r="DN80" s="61"/>
      <c r="DO80" s="59">
        <f t="shared" ref="DO80" si="475">+A80</f>
        <v>45047</v>
      </c>
      <c r="DP80" s="61">
        <f t="shared" ref="DP80" si="476">+CK80-CZ80</f>
        <v>23.557098724480682</v>
      </c>
      <c r="DQ80" s="61">
        <f t="shared" ref="DQ80" si="477">+CL80-DA80</f>
        <v>0.35224249084646697</v>
      </c>
      <c r="DR80" s="61">
        <f t="shared" ref="DR80" si="478">+CM80-DB80</f>
        <v>2.344938554856169</v>
      </c>
      <c r="DS80" s="61">
        <f t="shared" ref="DS80" si="479">+CN80-DC80</f>
        <v>-0.45023201341192909</v>
      </c>
      <c r="DT80" s="61">
        <f t="shared" ref="DT80" si="480">+CO80-DD80</f>
        <v>-3.6409119018513234</v>
      </c>
      <c r="DU80" s="61">
        <f t="shared" ref="DU80" si="481">+CP80-DE80</f>
        <v>-4.4144707221699777</v>
      </c>
      <c r="DV80" s="61">
        <f t="shared" ref="DV80" si="482">+CQ80-DF80</f>
        <v>-6.0995334484697619</v>
      </c>
      <c r="DW80" s="61">
        <f t="shared" ref="DW80" si="483">+CR80-DG80</f>
        <v>0.30835192797772182</v>
      </c>
      <c r="DX80" s="61">
        <f t="shared" ref="DX80" si="484">+CS80-DH80</f>
        <v>-2.5851255240488928</v>
      </c>
      <c r="DY80" s="61">
        <f t="shared" ref="DY80" si="485">+CT80-DI80</f>
        <v>-1.9983070878916303</v>
      </c>
      <c r="DZ80" s="61">
        <f t="shared" ref="DZ80" si="486">+CU80-DJ80</f>
        <v>-5.4143376608181351</v>
      </c>
      <c r="EA80" s="61">
        <f t="shared" ref="EA80" si="487">+CV80-DK80</f>
        <v>-1.4990864457782638</v>
      </c>
      <c r="EB80" s="61">
        <f t="shared" ref="EB80" si="488">+CW80-DL80</f>
        <v>0.46062689372112686</v>
      </c>
      <c r="EC80" s="61"/>
      <c r="ED80" s="79">
        <f>+'Infla Interanual PondENGHO'!CI81</f>
        <v>4.6062689372114995E-3</v>
      </c>
      <c r="EE80" s="53">
        <f t="shared" ref="EE80" si="489">+ED80*100</f>
        <v>0.46062689372114995</v>
      </c>
    </row>
    <row r="81" spans="1:138" x14ac:dyDescent="0.2">
      <c r="A81" s="59">
        <f>+'Indice PondENGHO'!A80</f>
        <v>45078</v>
      </c>
      <c r="B81" s="53">
        <f>+'Indice PondENGHO'!B80</f>
        <v>6</v>
      </c>
      <c r="C81" s="53">
        <f>+'Indice PondENGHO'!C80</f>
        <v>2023</v>
      </c>
      <c r="D81" s="60">
        <f>+'Indice PondENGHO'!BL80</f>
        <v>1736.964599609375</v>
      </c>
      <c r="E81" s="60">
        <f>+'Indice PondENGHO'!BM80</f>
        <v>1716.0166015625</v>
      </c>
      <c r="F81" s="60">
        <f>+'Indice PondENGHO'!BN80</f>
        <v>1713.195556640625</v>
      </c>
      <c r="G81" s="60">
        <f>+'Indice PondENGHO'!BO80</f>
        <v>1705.156005859375</v>
      </c>
      <c r="H81" s="60">
        <f>+'Indice PondENGHO'!BP80</f>
        <v>1690.5107421875</v>
      </c>
      <c r="I81" s="60">
        <f>+'Indice PondENGHO'!CD80</f>
        <v>1707.4171142578125</v>
      </c>
      <c r="K81" s="61">
        <f t="shared" ref="K81" si="490">100*D$1*(D81-D69)/$I69</f>
        <v>14.348595423058276</v>
      </c>
      <c r="L81" s="61">
        <f t="shared" ref="L81" si="491">100*E$1*(E81-E69)/$I69</f>
        <v>17.99513990316991</v>
      </c>
      <c r="M81" s="61">
        <f t="shared" ref="M81" si="492">100*F$1*(F81-F69)/$I69</f>
        <v>20.454864974762991</v>
      </c>
      <c r="N81" s="61">
        <f t="shared" ref="N81" si="493">100*G$1*(G81-G69)/$I69</f>
        <v>25.641189174291341</v>
      </c>
      <c r="O81" s="61">
        <f t="shared" ref="O81" si="494">100*H$1*(H81-H69)/$I69</f>
        <v>36.941178179131299</v>
      </c>
      <c r="P81" s="61">
        <f t="shared" ref="P81" si="495">+SUM(K81:O81)</f>
        <v>115.38096765441381</v>
      </c>
      <c r="Q81" s="61">
        <f t="shared" ref="Q81" si="496">100*(I81/I69-1)</f>
        <v>115.38113414177448</v>
      </c>
      <c r="S81" s="60">
        <f>+'Indice PondENGHO'!D80</f>
        <v>1854.8953857421875</v>
      </c>
      <c r="T81" s="60">
        <f>+'Indice PondENGHO'!P80</f>
        <v>1847.84228515625</v>
      </c>
      <c r="U81" s="60">
        <f>+'Indice PondENGHO'!AB80</f>
        <v>1843.1082763671875</v>
      </c>
      <c r="V81" s="60">
        <f>+'Indice PondENGHO'!AN80</f>
        <v>1838.650146484375</v>
      </c>
      <c r="W81" s="60">
        <f>+'Indice PondENGHO'!AZ80</f>
        <v>1831.6021728515625</v>
      </c>
      <c r="Y81" s="61">
        <f t="shared" ref="Y81" si="497">+S$1*(S81-S69)/D69</f>
        <v>42.64629380975412</v>
      </c>
      <c r="Z81" s="61">
        <f t="shared" ref="Z81" si="498">+T$1*(T81-T69)/E69</f>
        <v>34.539662263109335</v>
      </c>
      <c r="AA81" s="61">
        <f t="shared" ref="AA81" si="499">+U$1*(U81-U69)/F69</f>
        <v>31.652850344926481</v>
      </c>
      <c r="AB81" s="61">
        <f t="shared" ref="AB81" si="500">+V$1*(V81-V69)/G69</f>
        <v>26.346805988955921</v>
      </c>
      <c r="AC81" s="61">
        <f t="shared" ref="AC81" si="501">+W$1*(W81-W69)/H69</f>
        <v>19.77648417917138</v>
      </c>
      <c r="AE81" s="60">
        <f>+'Indice PondENGHO'!D80</f>
        <v>1854.8953857421875</v>
      </c>
      <c r="AF81" s="60">
        <f>+'Indice PondENGHO'!E80</f>
        <v>1390.496826171875</v>
      </c>
      <c r="AG81" s="60">
        <f>+'Indice PondENGHO'!F80</f>
        <v>1950.8790283203125</v>
      </c>
      <c r="AH81" s="60">
        <f>+'Indice PondENGHO'!G80</f>
        <v>1370.620849609375</v>
      </c>
      <c r="AI81" s="60">
        <f>+'Indice PondENGHO'!H80</f>
        <v>1722.542724609375</v>
      </c>
      <c r="AJ81" s="60">
        <f>+'Indice PondENGHO'!I80</f>
        <v>1853.7647705078125</v>
      </c>
      <c r="AK81" s="60">
        <f>+'Indice PondENGHO'!J80</f>
        <v>1714.979736328125</v>
      </c>
      <c r="AL81" s="60">
        <f>+'Indice PondENGHO'!K80</f>
        <v>1228.453125</v>
      </c>
      <c r="AM81" s="60">
        <f>+'Indice PondENGHO'!L80</f>
        <v>1558.911865234375</v>
      </c>
      <c r="AN81" s="60">
        <f>+'Indice PondENGHO'!M80</f>
        <v>1290.8876953125</v>
      </c>
      <c r="AO81" s="60">
        <f>+'Indice PondENGHO'!N80</f>
        <v>1901.700439453125</v>
      </c>
      <c r="AP81" s="60">
        <f>+'Indice PondENGHO'!O80</f>
        <v>1472.657470703125</v>
      </c>
      <c r="AQ81" s="60">
        <f t="shared" ref="AQ81" si="502">+D81</f>
        <v>1736.964599609375</v>
      </c>
      <c r="AR81" s="60"/>
      <c r="AS81" s="60">
        <f>+'Indice PondENGHO'!AZ80</f>
        <v>1831.6021728515625</v>
      </c>
      <c r="AT81" s="60">
        <f>+'Indice PondENGHO'!BA80</f>
        <v>1369.8480224609375</v>
      </c>
      <c r="AU81" s="60">
        <f>+'Indice PondENGHO'!BB80</f>
        <v>1999.193359375</v>
      </c>
      <c r="AV81" s="60">
        <f>+'Indice PondENGHO'!BC80</f>
        <v>1309.0806884765625</v>
      </c>
      <c r="AW81" s="60">
        <f>+'Indice PondENGHO'!BD80</f>
        <v>1730.095703125</v>
      </c>
      <c r="AX81" s="60">
        <f>+'Indice PondENGHO'!BE80</f>
        <v>1783.0810546875</v>
      </c>
      <c r="AY81" s="60">
        <f>+'Indice PondENGHO'!BF80</f>
        <v>1702.8878173828125</v>
      </c>
      <c r="AZ81" s="60">
        <f>+'Indice PondENGHO'!BG80</f>
        <v>1210.6075439453125</v>
      </c>
      <c r="BA81" s="60">
        <f>+'Indice PondENGHO'!BH80</f>
        <v>1568.4163818359375</v>
      </c>
      <c r="BB81" s="60">
        <f>+'Indice PondENGHO'!BI80</f>
        <v>1346.9886474609375</v>
      </c>
      <c r="BC81" s="60">
        <f>+'Indice PondENGHO'!BJ80</f>
        <v>1880.4158935546875</v>
      </c>
      <c r="BD81" s="60">
        <f>+'Indice PondENGHO'!BK80</f>
        <v>1465.0478515625</v>
      </c>
      <c r="BE81" s="60">
        <f t="shared" ref="BE81" si="503">+H81</f>
        <v>1690.5107421875</v>
      </c>
      <c r="BG81" s="61">
        <f t="shared" ref="BG81" si="504">+AE$1*(AE81-AE69)/$AQ69</f>
        <v>42.64629380975412</v>
      </c>
      <c r="BH81" s="61">
        <f t="shared" ref="BH81" si="505">+AF$1*(AF81-AF69)/$AQ69</f>
        <v>2.0608688840943383</v>
      </c>
      <c r="BI81" s="61">
        <f t="shared" ref="BI81" si="506">+AG$1*(AG81-AG69)/$AQ69</f>
        <v>10.598217169092219</v>
      </c>
      <c r="BJ81" s="61">
        <f t="shared" ref="BJ81" si="507">+AH$1*(AH81-AH69)/$AQ69</f>
        <v>12.88346471181757</v>
      </c>
      <c r="BK81" s="61">
        <f t="shared" ref="BK81" si="508">+AI$1*(AI81-AI69)/$AQ69</f>
        <v>4.8582111189704067</v>
      </c>
      <c r="BL81" s="61">
        <f t="shared" ref="BL81" si="509">+AJ$1*(AJ81-AJ69)/$AQ69</f>
        <v>4.9375435486061319</v>
      </c>
      <c r="BM81" s="61">
        <f t="shared" ref="BM81" si="510">+AK$1*(AK81-AK69)/$AQ69</f>
        <v>10.994190188295843</v>
      </c>
      <c r="BN81" s="61">
        <f t="shared" ref="BN81" si="511">+AL$1*(AL81-AL69)/$AQ69</f>
        <v>3.9285043931847441</v>
      </c>
      <c r="BO81" s="61">
        <f t="shared" ref="BO81" si="512">+AM$1*(AM81-AM69)/$AQ69</f>
        <v>7.9873381756472579</v>
      </c>
      <c r="BP81" s="61">
        <f t="shared" ref="BP81" si="513">+AN$1*(AN81-AN69)/$AQ69</f>
        <v>1.3660263037651672</v>
      </c>
      <c r="BQ81" s="61">
        <f t="shared" ref="BQ81" si="514">+AO$1*(AO81-AO69)/$AQ69</f>
        <v>5.9273857487838102</v>
      </c>
      <c r="BR81" s="61">
        <f t="shared" ref="BR81" si="515">+AP$1*(AP81-AP69)/$AQ69</f>
        <v>3.6480407956768901</v>
      </c>
      <c r="BS81" s="61">
        <f t="shared" ref="BS81" si="516">+SUM(BG81:BR81)</f>
        <v>111.83608484768848</v>
      </c>
      <c r="BT81" s="53">
        <f t="shared" ref="BT81" si="517">+(D81/D69-1)*100</f>
        <v>115.60929316778537</v>
      </c>
      <c r="BV81" s="61">
        <f t="shared" ref="BV81" si="518">+AS$1*(AS81-AS69)/$BE69</f>
        <v>19.77648417917138</v>
      </c>
      <c r="BW81" s="61">
        <f t="shared" ref="BW81" si="519">+AT$1*(AT81-AT69)/$BE69</f>
        <v>1.7178400747271902</v>
      </c>
      <c r="BX81" s="61">
        <f t="shared" ref="BX81" si="520">+AU$1*(AU81-AU69)/$BE69</f>
        <v>8.3398242451537001</v>
      </c>
      <c r="BY81" s="61">
        <f t="shared" ref="BY81" si="521">+AV$1*(AV81-AV69)/$BE69</f>
        <v>12.91236399646748</v>
      </c>
      <c r="BZ81" s="61">
        <f t="shared" ref="BZ81" si="522">+AW$1*(AW81-AW69)/$BE69</f>
        <v>8.4785790993534853</v>
      </c>
      <c r="CA81" s="61">
        <f t="shared" ref="CA81" si="523">+AX$1*(AX81-AX69)/$BE69</f>
        <v>9.2816412240359476</v>
      </c>
      <c r="CB81" s="61">
        <f t="shared" ref="CB81" si="524">+AY$1*(AY81-AY69)/$BE69</f>
        <v>17.03357078576094</v>
      </c>
      <c r="CC81" s="61">
        <f t="shared" ref="CC81" si="525">+AZ$1*(AZ81-AZ69)/$BE69</f>
        <v>3.6086758856298644</v>
      </c>
      <c r="CD81" s="61">
        <f t="shared" ref="CD81" si="526">+BA$1*(BA81-BA69)/$BE69</f>
        <v>10.474225691761392</v>
      </c>
      <c r="CE81" s="61">
        <f t="shared" ref="CE81" si="527">+BB$1*(BB81-BB69)/$BE69</f>
        <v>3.391865215997504</v>
      </c>
      <c r="CF81" s="61">
        <f t="shared" ref="CF81" si="528">+BC$1*(BC81-BC69)/$BE69</f>
        <v>11.226254951051931</v>
      </c>
      <c r="CG81" s="61">
        <f t="shared" ref="CG81" si="529">+BD$1*(BD81-BD69)/$BE69</f>
        <v>5.089001877008438</v>
      </c>
      <c r="CH81" s="61">
        <f t="shared" ref="CH81" si="530">+SUM(BV81:CG81)</f>
        <v>111.33032722611925</v>
      </c>
      <c r="CI81" s="53">
        <f t="shared" ref="CI81" si="531">(H81/H69-1)*100</f>
        <v>115.53084571179468</v>
      </c>
      <c r="CK81" s="61">
        <f t="shared" ref="CK81" si="532">+BG81/$BS81*$BT81</f>
        <v>44.085125925912436</v>
      </c>
      <c r="CL81" s="61">
        <f t="shared" ref="CL81" si="533">+BH81/$BS81*$BT81</f>
        <v>2.1303999985882331</v>
      </c>
      <c r="CM81" s="61">
        <f t="shared" ref="CM81" si="534">+BI81/$BS81*$BT81</f>
        <v>10.955787637113113</v>
      </c>
      <c r="CN81" s="61">
        <f t="shared" ref="CN81" si="535">+BJ81/$BS81*$BT81</f>
        <v>13.318136547017364</v>
      </c>
      <c r="CO81" s="61">
        <f t="shared" ref="CO81" si="536">+BK81/$BS81*$BT81</f>
        <v>5.0221210290844072</v>
      </c>
      <c r="CP81" s="61">
        <f t="shared" ref="CP81" si="537">+BL81/$BS81*$BT81</f>
        <v>5.1041300347462215</v>
      </c>
      <c r="CQ81" s="61">
        <f t="shared" ref="CQ81" si="538">+BM81/$BS81*$BT81</f>
        <v>11.36512028610553</v>
      </c>
      <c r="CR81" s="61">
        <f t="shared" ref="CR81" si="539">+BN81/$BS81*$BT81</f>
        <v>4.0610471720390793</v>
      </c>
      <c r="CS81" s="61">
        <f t="shared" ref="CS81" si="540">+BO81/$BS81*$BT81</f>
        <v>8.2568208824214189</v>
      </c>
      <c r="CT81" s="61">
        <f t="shared" ref="CT81" si="541">+BP81/$BS81*$BT81</f>
        <v>1.4121143067729411</v>
      </c>
      <c r="CU81" s="61">
        <f t="shared" ref="CU81" si="542">+BQ81/$BS81*$BT81</f>
        <v>6.1273682611741034</v>
      </c>
      <c r="CV81" s="61">
        <f t="shared" ref="CV81" si="543">+BR81/$BS81*$BT81</f>
        <v>3.7711210868105387</v>
      </c>
      <c r="CW81" s="61">
        <f t="shared" ref="CW81" si="544">+SUM(CK81:CV81)</f>
        <v>115.60929316778538</v>
      </c>
      <c r="CX81" s="61"/>
      <c r="CY81" s="61"/>
      <c r="CZ81" s="61">
        <f t="shared" ref="CZ81" si="545">+BV81/$CH81*$CI81</f>
        <v>20.52265541073125</v>
      </c>
      <c r="DA81" s="61">
        <f t="shared" ref="DA81" si="546">+BW81/$CH81*$CI81</f>
        <v>1.7826545701940886</v>
      </c>
      <c r="DB81" s="61">
        <f t="shared" ref="DB81" si="547">+BX81/$CH81*$CI81</f>
        <v>8.6544877046250885</v>
      </c>
      <c r="DC81" s="61">
        <f t="shared" ref="DC81" si="548">+BY81/$CH81*$CI81</f>
        <v>13.399550417385559</v>
      </c>
      <c r="DD81" s="61">
        <f t="shared" ref="DD81" si="549">+BZ81/$CH81*$CI81</f>
        <v>8.7984778109306134</v>
      </c>
      <c r="DE81" s="61">
        <f t="shared" ref="DE81" si="550">+CA81/$CH81*$CI81</f>
        <v>9.6318396516376499</v>
      </c>
      <c r="DF81" s="61">
        <f t="shared" ref="DF81" si="551">+CB81/$CH81*$CI81</f>
        <v>17.676251273148061</v>
      </c>
      <c r="DG81" s="61">
        <f t="shared" ref="DG81" si="552">+CC81/$CH81*$CI81</f>
        <v>3.7448320449090149</v>
      </c>
      <c r="DH81" s="61">
        <f t="shared" ref="DH81" si="553">+CD81/$CH81*$CI81</f>
        <v>10.869420601698367</v>
      </c>
      <c r="DI81" s="61">
        <f t="shared" ref="DI81" si="554">+CE81/$CH81*$CI81</f>
        <v>3.5198410595587935</v>
      </c>
      <c r="DJ81" s="61">
        <f t="shared" ref="DJ81" si="555">+CF81/$CH81*$CI81</f>
        <v>11.649824095432706</v>
      </c>
      <c r="DK81" s="61">
        <f t="shared" ref="DK81" si="556">+CG81/$CH81*$CI81</f>
        <v>5.2810110715434897</v>
      </c>
      <c r="DL81" s="61">
        <f t="shared" ref="DL81" si="557">+SUM(CZ81:DK81)</f>
        <v>115.53084571179468</v>
      </c>
      <c r="DM81" s="61">
        <f t="shared" ref="DM81" si="558">+(H81/H69-1)*100</f>
        <v>115.53084571179468</v>
      </c>
      <c r="DN81" s="61"/>
      <c r="DO81" s="59">
        <f t="shared" ref="DO81" si="559">+A81</f>
        <v>45078</v>
      </c>
      <c r="DP81" s="61">
        <f t="shared" ref="DP81" si="560">+CK81-CZ81</f>
        <v>23.562470515181186</v>
      </c>
      <c r="DQ81" s="61">
        <f t="shared" ref="DQ81" si="561">+CL81-DA81</f>
        <v>0.34774542839414457</v>
      </c>
      <c r="DR81" s="61">
        <f t="shared" ref="DR81" si="562">+CM81-DB81</f>
        <v>2.3012999324880248</v>
      </c>
      <c r="DS81" s="61">
        <f t="shared" ref="DS81" si="563">+CN81-DC81</f>
        <v>-8.1413870368194807E-2</v>
      </c>
      <c r="DT81" s="61">
        <f t="shared" ref="DT81" si="564">+CO81-DD81</f>
        <v>-3.7763567818462063</v>
      </c>
      <c r="DU81" s="61">
        <f t="shared" ref="DU81" si="565">+CP81-DE81</f>
        <v>-4.5277096168914284</v>
      </c>
      <c r="DV81" s="61">
        <f t="shared" ref="DV81" si="566">+CQ81-DF81</f>
        <v>-6.3111309870425316</v>
      </c>
      <c r="DW81" s="61">
        <f t="shared" ref="DW81" si="567">+CR81-DG81</f>
        <v>0.31621512713006439</v>
      </c>
      <c r="DX81" s="61">
        <f t="shared" ref="DX81" si="568">+CS81-DH81</f>
        <v>-2.6125997192769486</v>
      </c>
      <c r="DY81" s="61">
        <f t="shared" ref="DY81" si="569">+CT81-DI81</f>
        <v>-2.1077267527858523</v>
      </c>
      <c r="DZ81" s="61">
        <f t="shared" ref="DZ81" si="570">+CU81-DJ81</f>
        <v>-5.5224558342586025</v>
      </c>
      <c r="EA81" s="61">
        <f t="shared" ref="EA81" si="571">+CV81-DK81</f>
        <v>-1.509889984732951</v>
      </c>
      <c r="EB81" s="61">
        <f t="shared" ref="EB81" si="572">+CW81-DL81</f>
        <v>7.8447455990698245E-2</v>
      </c>
      <c r="EC81" s="61"/>
      <c r="ED81" s="79">
        <f>+'Infla Interanual PondENGHO'!CI82</f>
        <v>7.8447455990682258E-4</v>
      </c>
      <c r="EE81" s="53">
        <f t="shared" ref="EE81" si="573">+ED81*100</f>
        <v>7.8447455990682258E-2</v>
      </c>
    </row>
    <row r="82" spans="1:138" x14ac:dyDescent="0.2">
      <c r="A82" s="59">
        <f>+'Indice PondENGHO'!A81</f>
        <v>45108</v>
      </c>
      <c r="B82" s="53">
        <f>+'Indice PondENGHO'!B81</f>
        <v>7</v>
      </c>
      <c r="C82" s="53">
        <f>+'Indice PondENGHO'!C81</f>
        <v>2023</v>
      </c>
      <c r="D82" s="60">
        <f>+'Indice PondENGHO'!BL81</f>
        <v>1862.519287109375</v>
      </c>
      <c r="E82" s="60">
        <f>+'Indice PondENGHO'!BM81</f>
        <v>1840.0758056640625</v>
      </c>
      <c r="F82" s="60">
        <f>+'Indice PondENGHO'!BN81</f>
        <v>1837.9002685546875</v>
      </c>
      <c r="G82" s="60">
        <f>+'Indice PondENGHO'!BO81</f>
        <v>1828.679931640625</v>
      </c>
      <c r="H82" s="60">
        <f>+'Indice PondENGHO'!BP81</f>
        <v>1813.58642578125</v>
      </c>
      <c r="I82" s="60">
        <f>+'Indice PondENGHO'!CD81</f>
        <v>1831.336181640625</v>
      </c>
      <c r="K82" s="61">
        <f t="shared" ref="K82" si="574">100*D$1*(D82-D70)/$I70</f>
        <v>14.106016289908752</v>
      </c>
      <c r="L82" s="61">
        <f t="shared" ref="L82" si="575">100*E$1*(E82-E70)/$I70</f>
        <v>17.696420351546951</v>
      </c>
      <c r="M82" s="61">
        <f t="shared" ref="M82" si="576">100*F$1*(F82-F70)/$I70</f>
        <v>20.12528754241006</v>
      </c>
      <c r="N82" s="61">
        <f t="shared" ref="N82" si="577">100*G$1*(G82-G70)/$I70</f>
        <v>25.210554600477984</v>
      </c>
      <c r="O82" s="61">
        <f t="shared" ref="O82" si="578">100*H$1*(H82-H70)/$I70</f>
        <v>36.305869785725228</v>
      </c>
      <c r="P82" s="61">
        <f t="shared" ref="P82" si="579">+SUM(K82:O82)</f>
        <v>113.44414857006899</v>
      </c>
      <c r="Q82" s="61">
        <f t="shared" ref="Q82" si="580">100*(I82/I70-1)</f>
        <v>113.4443281904951</v>
      </c>
      <c r="S82" s="60">
        <f>+'Indice PondENGHO'!D81</f>
        <v>1992.208251953125</v>
      </c>
      <c r="T82" s="60">
        <f>+'Indice PondENGHO'!P81</f>
        <v>1985.3157958984375</v>
      </c>
      <c r="U82" s="60">
        <f>+'Indice PondENGHO'!AB81</f>
        <v>1980.486083984375</v>
      </c>
      <c r="V82" s="60">
        <f>+'Indice PondENGHO'!AN81</f>
        <v>1976.0352783203125</v>
      </c>
      <c r="W82" s="60">
        <f>+'Indice PondENGHO'!AZ81</f>
        <v>1968.9210205078125</v>
      </c>
      <c r="Y82" s="61">
        <f t="shared" ref="Y82" si="581">+S$1*(S82-S70)/D70</f>
        <v>42.209342725789192</v>
      </c>
      <c r="Z82" s="61">
        <f t="shared" ref="Z82" si="582">+T$1*(T82-T70)/E70</f>
        <v>34.229069568486196</v>
      </c>
      <c r="AA82" s="61">
        <f t="shared" ref="AA82" si="583">+U$1*(U82-U70)/F70</f>
        <v>31.366626074244607</v>
      </c>
      <c r="AB82" s="61">
        <f t="shared" ref="AB82" si="584">+V$1*(V82-V70)/G70</f>
        <v>26.115413590955129</v>
      </c>
      <c r="AC82" s="61">
        <f t="shared" ref="AC82" si="585">+W$1*(W82-W70)/H70</f>
        <v>19.592136265326811</v>
      </c>
      <c r="AE82" s="60">
        <f>+'Indice PondENGHO'!D81</f>
        <v>1992.208251953125</v>
      </c>
      <c r="AF82" s="60">
        <f>+'Indice PondENGHO'!E81</f>
        <v>1525.427001953125</v>
      </c>
      <c r="AG82" s="60">
        <f>+'Indice PondENGHO'!F81</f>
        <v>2062.3818359375</v>
      </c>
      <c r="AH82" s="60">
        <f>+'Indice PondENGHO'!G81</f>
        <v>1429.326904296875</v>
      </c>
      <c r="AI82" s="60">
        <f>+'Indice PondENGHO'!H81</f>
        <v>1830.3834228515625</v>
      </c>
      <c r="AJ82" s="60">
        <f>+'Indice PondENGHO'!I81</f>
        <v>2025.1370849609375</v>
      </c>
      <c r="AK82" s="60">
        <f>+'Indice PondENGHO'!J81</f>
        <v>1811.275634765625</v>
      </c>
      <c r="AL82" s="60">
        <f>+'Indice PondENGHO'!K81</f>
        <v>1392.6162109375</v>
      </c>
      <c r="AM82" s="60">
        <f>+'Indice PondENGHO'!L81</f>
        <v>1727.8348388671875</v>
      </c>
      <c r="AN82" s="60">
        <f>+'Indice PondENGHO'!M81</f>
        <v>1386.1822509765625</v>
      </c>
      <c r="AO82" s="60">
        <f>+'Indice PondENGHO'!N81</f>
        <v>2041.98388671875</v>
      </c>
      <c r="AP82" s="60">
        <f>+'Indice PondENGHO'!O81</f>
        <v>1564.842041015625</v>
      </c>
      <c r="AQ82" s="60">
        <f t="shared" ref="AQ82" si="586">+D82</f>
        <v>1862.519287109375</v>
      </c>
      <c r="AR82" s="60"/>
      <c r="AS82" s="60">
        <f>+'Indice PondENGHO'!AZ81</f>
        <v>1968.9210205078125</v>
      </c>
      <c r="AT82" s="60">
        <f>+'Indice PondENGHO'!BA81</f>
        <v>1503.302490234375</v>
      </c>
      <c r="AU82" s="60">
        <f>+'Indice PondENGHO'!BB81</f>
        <v>2120.581787109375</v>
      </c>
      <c r="AV82" s="60">
        <f>+'Indice PondENGHO'!BC81</f>
        <v>1360.8436279296875</v>
      </c>
      <c r="AW82" s="60">
        <f>+'Indice PondENGHO'!BD81</f>
        <v>1837.675537109375</v>
      </c>
      <c r="AX82" s="60">
        <f>+'Indice PondENGHO'!BE81</f>
        <v>1940.482177734375</v>
      </c>
      <c r="AY82" s="60">
        <f>+'Indice PondENGHO'!BF81</f>
        <v>1795.3118896484375</v>
      </c>
      <c r="AZ82" s="60">
        <f>+'Indice PondENGHO'!BG81</f>
        <v>1377.6318359375</v>
      </c>
      <c r="BA82" s="60">
        <f>+'Indice PondENGHO'!BH81</f>
        <v>1745.469482421875</v>
      </c>
      <c r="BB82" s="60">
        <f>+'Indice PondENGHO'!BI81</f>
        <v>1452.1314697265625</v>
      </c>
      <c r="BC82" s="60">
        <f>+'Indice PondENGHO'!BJ81</f>
        <v>2018.0391845703125</v>
      </c>
      <c r="BD82" s="60">
        <f>+'Indice PondENGHO'!BK81</f>
        <v>1559.7547607421875</v>
      </c>
      <c r="BE82" s="60">
        <f t="shared" ref="BE82" si="587">+H82</f>
        <v>1813.58642578125</v>
      </c>
      <c r="BG82" s="61">
        <f t="shared" ref="BG82" si="588">+AE$1*(AE82-AE70)/$AQ70</f>
        <v>42.209342725789192</v>
      </c>
      <c r="BH82" s="61">
        <f t="shared" ref="BH82" si="589">+AF$1*(AF82-AF70)/$AQ70</f>
        <v>2.1335587057709153</v>
      </c>
      <c r="BI82" s="61">
        <f t="shared" ref="BI82" si="590">+AG$1*(AG82-AG70)/$AQ70</f>
        <v>9.9090023620839656</v>
      </c>
      <c r="BJ82" s="61">
        <f t="shared" ref="BJ82" si="591">+AH$1*(AH82-AH70)/$AQ70</f>
        <v>12.380335468239316</v>
      </c>
      <c r="BK82" s="61">
        <f t="shared" ref="BK82" si="592">+AI$1*(AI82-AI70)/$AQ70</f>
        <v>4.623423735542346</v>
      </c>
      <c r="BL82" s="61">
        <f t="shared" ref="BL82" si="593">+AJ$1*(AJ82-AJ70)/$AQ70</f>
        <v>5.0926804445402425</v>
      </c>
      <c r="BM82" s="61">
        <f t="shared" ref="BM82" si="594">+AK$1*(AK82-AK70)/$AQ70</f>
        <v>10.730266000825276</v>
      </c>
      <c r="BN82" s="61">
        <f t="shared" ref="BN82" si="595">+AL$1*(AL82-AL70)/$AQ70</f>
        <v>4.3337595138804064</v>
      </c>
      <c r="BO82" s="61">
        <f t="shared" ref="BO82" si="596">+AM$1*(AM82-AM70)/$AQ70</f>
        <v>8.0526985114487672</v>
      </c>
      <c r="BP82" s="61">
        <f t="shared" ref="BP82" si="597">+AN$1*(AN82-AN70)/$AQ70</f>
        <v>1.3657223743788949</v>
      </c>
      <c r="BQ82" s="61">
        <f t="shared" ref="BQ82" si="598">+AO$1*(AO82-AO70)/$AQ70</f>
        <v>5.8104733812525504</v>
      </c>
      <c r="BR82" s="61">
        <f t="shared" ref="BR82" si="599">+AP$1*(AP82-AP70)/$AQ70</f>
        <v>3.5295002459260041</v>
      </c>
      <c r="BS82" s="61">
        <f t="shared" ref="BS82" si="600">+SUM(BG82:BR82)</f>
        <v>110.17076346967789</v>
      </c>
      <c r="BT82" s="53">
        <f t="shared" ref="BT82" si="601">+(D82/D70-1)*100</f>
        <v>113.70335310753315</v>
      </c>
      <c r="BV82" s="61">
        <f t="shared" ref="BV82" si="602">+AS$1*(AS82-AS70)/$BE70</f>
        <v>19.592136265326811</v>
      </c>
      <c r="BW82" s="61">
        <f t="shared" ref="BW82" si="603">+AT$1*(AT82-AT70)/$BE70</f>
        <v>1.7775397710160046</v>
      </c>
      <c r="BX82" s="61">
        <f t="shared" ref="BX82" si="604">+AU$1*(AU82-AU70)/$BE70</f>
        <v>7.8374160777554991</v>
      </c>
      <c r="BY82" s="61">
        <f t="shared" ref="BY82" si="605">+AV$1*(AV82-AV70)/$BE70</f>
        <v>12.321708692066839</v>
      </c>
      <c r="BZ82" s="61">
        <f t="shared" ref="BZ82" si="606">+AW$1*(AW82-AW70)/$BE70</f>
        <v>8.0467236177774115</v>
      </c>
      <c r="CA82" s="61">
        <f t="shared" ref="CA82" si="607">+AX$1*(AX82-AX70)/$BE70</f>
        <v>9.4827553417590309</v>
      </c>
      <c r="CB82" s="61">
        <f t="shared" ref="CB82" si="608">+AY$1*(AY82-AY70)/$BE70</f>
        <v>16.562218736209466</v>
      </c>
      <c r="CC82" s="61">
        <f t="shared" ref="CC82" si="609">+AZ$1*(AZ82-AZ70)/$BE70</f>
        <v>4.0143579394016857</v>
      </c>
      <c r="CD82" s="61">
        <f t="shared" ref="CD82" si="610">+BA$1*(BA82-BA70)/$BE70</f>
        <v>10.599782900786526</v>
      </c>
      <c r="CE82" s="61">
        <f t="shared" ref="CE82" si="611">+BB$1*(BB82-BB70)/$BE70</f>
        <v>3.3875998899664252</v>
      </c>
      <c r="CF82" s="61">
        <f t="shared" ref="CF82" si="612">+BC$1*(BC82-BC70)/$BE70</f>
        <v>10.901735532923375</v>
      </c>
      <c r="CG82" s="61">
        <f t="shared" ref="CG82" si="613">+BD$1*(BD82-BD70)/$BE70</f>
        <v>4.9378519375854761</v>
      </c>
      <c r="CH82" s="61">
        <f t="shared" ref="CH82" si="614">+SUM(BV82:CG82)</f>
        <v>109.46182670257456</v>
      </c>
      <c r="CI82" s="53">
        <f t="shared" ref="CI82" si="615">(H82/H70-1)*100</f>
        <v>113.43742518344402</v>
      </c>
      <c r="CK82" s="61">
        <f t="shared" ref="CK82" si="616">+BG82/$BS82*$BT82</f>
        <v>43.562771548807582</v>
      </c>
      <c r="CL82" s="61">
        <f t="shared" ref="CL82" si="617">+BH82/$BS82*$BT82</f>
        <v>2.2019705705741996</v>
      </c>
      <c r="CM82" s="61">
        <f t="shared" ref="CM82" si="618">+BI82/$BS82*$BT82</f>
        <v>10.226731294546299</v>
      </c>
      <c r="CN82" s="61">
        <f t="shared" ref="CN82" si="619">+BJ82/$BS82*$BT82</f>
        <v>12.777306891608919</v>
      </c>
      <c r="CO82" s="61">
        <f t="shared" ref="CO82" si="620">+BK82/$BS82*$BT82</f>
        <v>4.7716723113460899</v>
      </c>
      <c r="CP82" s="61">
        <f t="shared" ref="CP82" si="621">+BL82/$BS82*$BT82</f>
        <v>5.2559755838377233</v>
      </c>
      <c r="CQ82" s="61">
        <f t="shared" ref="CQ82" si="622">+BM82/$BS82*$BT82</f>
        <v>11.074328484302379</v>
      </c>
      <c r="CR82" s="61">
        <f t="shared" ref="CR82" si="623">+BN82/$BS82*$BT82</f>
        <v>4.4727201007869688</v>
      </c>
      <c r="CS82" s="61">
        <f t="shared" ref="CS82" si="624">+BO82/$BS82*$BT82</f>
        <v>8.3109056657102141</v>
      </c>
      <c r="CT82" s="61">
        <f t="shared" ref="CT82" si="625">+BP82/$BS82*$BT82</f>
        <v>1.4095138173713528</v>
      </c>
      <c r="CU82" s="61">
        <f t="shared" ref="CU82" si="626">+BQ82/$BS82*$BT82</f>
        <v>5.9967843172142121</v>
      </c>
      <c r="CV82" s="61">
        <f t="shared" ref="CV82" si="627">+BR82/$BS82*$BT82</f>
        <v>3.6426725214271842</v>
      </c>
      <c r="CW82" s="61">
        <f t="shared" ref="CW82" si="628">+SUM(CK82:CV82)</f>
        <v>113.70335310753312</v>
      </c>
      <c r="CX82" s="61"/>
      <c r="CY82" s="61"/>
      <c r="CZ82" s="61">
        <f t="shared" ref="CZ82" si="629">+BV82/$CH82*$CI82</f>
        <v>20.303712798624229</v>
      </c>
      <c r="DA82" s="61">
        <f t="shared" ref="DA82" si="630">+BW82/$CH82*$CI82</f>
        <v>1.8420991213047393</v>
      </c>
      <c r="DB82" s="61">
        <f t="shared" ref="DB82" si="631">+BX82/$CH82*$CI82</f>
        <v>8.1220670870733791</v>
      </c>
      <c r="DC82" s="61">
        <f t="shared" ref="DC82" si="632">+BY82/$CH82*$CI82</f>
        <v>12.769226953305072</v>
      </c>
      <c r="DD82" s="61">
        <f t="shared" ref="DD82" si="633">+BZ82/$CH82*$CI82</f>
        <v>8.3389765716563549</v>
      </c>
      <c r="DE82" s="61">
        <f t="shared" ref="DE82" si="634">+CA82/$CH82*$CI82</f>
        <v>9.8271642454546555</v>
      </c>
      <c r="DF82" s="61">
        <f t="shared" ref="DF82" si="635">+CB82/$CH82*$CI82</f>
        <v>17.163750189054785</v>
      </c>
      <c r="DG82" s="61">
        <f t="shared" ref="DG82" si="636">+CC82/$CH82*$CI82</f>
        <v>4.1601574003308013</v>
      </c>
      <c r="DH82" s="61">
        <f t="shared" ref="DH82" si="637">+CD82/$CH82*$CI82</f>
        <v>10.984761683503313</v>
      </c>
      <c r="DI82" s="61">
        <f t="shared" ref="DI82" si="638">+CE82/$CH82*$CI82</f>
        <v>3.5106358138318119</v>
      </c>
      <c r="DJ82" s="61">
        <f t="shared" ref="DJ82" si="639">+CF82/$CH82*$CI82</f>
        <v>11.29768108334156</v>
      </c>
      <c r="DK82" s="61">
        <f t="shared" ref="DK82" si="640">+CG82/$CH82*$CI82</f>
        <v>5.1171922359633166</v>
      </c>
      <c r="DL82" s="61">
        <f t="shared" ref="DL82" si="641">+SUM(CZ82:DK82)</f>
        <v>113.43742518344401</v>
      </c>
      <c r="DM82" s="61">
        <f t="shared" ref="DM82" si="642">+(H82/H70-1)*100</f>
        <v>113.43742518344402</v>
      </c>
      <c r="DN82" s="61"/>
      <c r="DO82" s="59">
        <f t="shared" ref="DO82" si="643">+A82</f>
        <v>45108</v>
      </c>
      <c r="DP82" s="61">
        <f t="shared" ref="DP82" si="644">+CK82-CZ82</f>
        <v>23.259058750183353</v>
      </c>
      <c r="DQ82" s="61">
        <f t="shared" ref="DQ82" si="645">+CL82-DA82</f>
        <v>0.35987144926946035</v>
      </c>
      <c r="DR82" s="61">
        <f t="shared" ref="DR82" si="646">+CM82-DB82</f>
        <v>2.1046642074729203</v>
      </c>
      <c r="DS82" s="61">
        <f t="shared" ref="DS82" si="647">+CN82-DC82</f>
        <v>8.0799383038474559E-3</v>
      </c>
      <c r="DT82" s="61">
        <f t="shared" ref="DT82" si="648">+CO82-DD82</f>
        <v>-3.5673042603102649</v>
      </c>
      <c r="DU82" s="61">
        <f t="shared" ref="DU82" si="649">+CP82-DE82</f>
        <v>-4.5711886616169322</v>
      </c>
      <c r="DV82" s="61">
        <f t="shared" ref="DV82" si="650">+CQ82-DF82</f>
        <v>-6.0894217047524055</v>
      </c>
      <c r="DW82" s="61">
        <f t="shared" ref="DW82" si="651">+CR82-DG82</f>
        <v>0.31256270045616752</v>
      </c>
      <c r="DX82" s="61">
        <f t="shared" ref="DX82" si="652">+CS82-DH82</f>
        <v>-2.6738560177930992</v>
      </c>
      <c r="DY82" s="61">
        <f t="shared" ref="DY82" si="653">+CT82-DI82</f>
        <v>-2.1011219964604591</v>
      </c>
      <c r="DZ82" s="61">
        <f t="shared" ref="DZ82" si="654">+CU82-DJ82</f>
        <v>-5.3008967661273481</v>
      </c>
      <c r="EA82" s="61">
        <f t="shared" ref="EA82" si="655">+CV82-DK82</f>
        <v>-1.4745197145361324</v>
      </c>
      <c r="EB82" s="61">
        <f t="shared" ref="EB82" si="656">+CW82-DL82</f>
        <v>0.26592792408911237</v>
      </c>
      <c r="EC82" s="61"/>
      <c r="ED82" s="79">
        <f>+'Infla Interanual PondENGHO'!CI83</f>
        <v>2.6592792408912658E-3</v>
      </c>
      <c r="EE82" s="53">
        <f t="shared" ref="EE82" si="657">+ED82*100</f>
        <v>0.26592792408912658</v>
      </c>
    </row>
    <row r="83" spans="1:138" x14ac:dyDescent="0.2">
      <c r="A83" s="59">
        <f>+'Indice PondENGHO'!A82</f>
        <v>45139</v>
      </c>
      <c r="B83" s="53">
        <f>+'Indice PondENGHO'!B82</f>
        <v>8</v>
      </c>
      <c r="C83" s="53">
        <f>+'Indice PondENGHO'!C82</f>
        <v>2023</v>
      </c>
      <c r="D83" s="60">
        <f>+'Indice PondENGHO'!BL82</f>
        <v>2108.071533203125</v>
      </c>
      <c r="E83" s="60">
        <f>+'Indice PondENGHO'!BM82</f>
        <v>2075.06884765625</v>
      </c>
      <c r="F83" s="60">
        <f>+'Indice PondENGHO'!BN82</f>
        <v>2070.597412109375</v>
      </c>
      <c r="G83" s="60">
        <f>+'Indice PondENGHO'!BO82</f>
        <v>2057.05615234375</v>
      </c>
      <c r="H83" s="60">
        <f>+'Indice PondENGHO'!BP82</f>
        <v>2037.6539306640625</v>
      </c>
      <c r="I83" s="60">
        <f>+'Indice PondENGHO'!CD82</f>
        <v>2062.20947265625</v>
      </c>
      <c r="K83" s="61">
        <f t="shared" ref="K83" si="658">100*D$1*(D83-D71)/$I71</f>
        <v>15.60016972628782</v>
      </c>
      <c r="L83" s="61">
        <f t="shared" ref="L83" si="659">100*E$1*(E83-E71)/$I71</f>
        <v>19.456739234406221</v>
      </c>
      <c r="M83" s="61">
        <f t="shared" ref="M83" si="660">100*F$1*(F83-F71)/$I71</f>
        <v>22.099936866989953</v>
      </c>
      <c r="N83" s="61">
        <f t="shared" ref="N83" si="661">100*G$1*(G83-G71)/$I71</f>
        <v>27.61887561186704</v>
      </c>
      <c r="O83" s="61">
        <f t="shared" ref="O83" si="662">100*H$1*(H83-H71)/$I71</f>
        <v>39.706282218244752</v>
      </c>
      <c r="P83" s="61">
        <f t="shared" ref="P83" si="663">+SUM(K83:O83)</f>
        <v>124.48200365779579</v>
      </c>
      <c r="Q83" s="61">
        <f t="shared" ref="Q83" si="664">100*(I83/I71-1)</f>
        <v>124.48227328826755</v>
      </c>
      <c r="S83" s="60">
        <f>+'Indice PondENGHO'!D82</f>
        <v>2312.74365234375</v>
      </c>
      <c r="T83" s="60">
        <f>+'Indice PondENGHO'!P82</f>
        <v>2300.71044921875</v>
      </c>
      <c r="U83" s="60">
        <f>+'Indice PondENGHO'!AB82</f>
        <v>2292.318115234375</v>
      </c>
      <c r="V83" s="60">
        <f>+'Indice PondENGHO'!AN82</f>
        <v>2284.99169921875</v>
      </c>
      <c r="W83" s="60">
        <f>+'Indice PondENGHO'!AZ82</f>
        <v>2274.358642578125</v>
      </c>
      <c r="Y83" s="61">
        <f t="shared" ref="Y83" si="665">+S$1*(S83-S71)/D71</f>
        <v>48.740880487275241</v>
      </c>
      <c r="Z83" s="61">
        <f t="shared" ref="Z83" si="666">+T$1*(T83-T71)/E71</f>
        <v>39.424636892871817</v>
      </c>
      <c r="AA83" s="61">
        <f t="shared" ref="AA83" si="667">+U$1*(U83-U71)/F71</f>
        <v>36.063753886769192</v>
      </c>
      <c r="AB83" s="61">
        <f t="shared" ref="AB83" si="668">+V$1*(V83-V71)/G71</f>
        <v>29.983933350932787</v>
      </c>
      <c r="AC83" s="61">
        <f t="shared" ref="AC83" si="669">+W$1*(W83-W71)/H71</f>
        <v>22.463175071245963</v>
      </c>
      <c r="AE83" s="60">
        <f>+'Indice PondENGHO'!D82</f>
        <v>2312.74365234375</v>
      </c>
      <c r="AF83" s="60">
        <f>+'Indice PondENGHO'!E82</f>
        <v>1675.532958984375</v>
      </c>
      <c r="AG83" s="60">
        <f>+'Indice PondENGHO'!F82</f>
        <v>2263.673583984375</v>
      </c>
      <c r="AH83" s="60">
        <f>+'Indice PondENGHO'!G82</f>
        <v>1548.423828125</v>
      </c>
      <c r="AI83" s="60">
        <f>+'Indice PondENGHO'!H82</f>
        <v>2092.46826171875</v>
      </c>
      <c r="AJ83" s="60">
        <f>+'Indice PondENGHO'!I82</f>
        <v>2332.319091796875</v>
      </c>
      <c r="AK83" s="60">
        <f>+'Indice PondENGHO'!J82</f>
        <v>2005.028564453125</v>
      </c>
      <c r="AL83" s="60">
        <f>+'Indice PondENGHO'!K82</f>
        <v>1492.0194091796875</v>
      </c>
      <c r="AM83" s="60">
        <f>+'Indice PondENGHO'!L82</f>
        <v>1928.7471923828125</v>
      </c>
      <c r="AN83" s="60">
        <f>+'Indice PondENGHO'!M82</f>
        <v>1509.769775390625</v>
      </c>
      <c r="AO83" s="60">
        <f>+'Indice PondENGHO'!N82</f>
        <v>2304.754150390625</v>
      </c>
      <c r="AP83" s="60">
        <f>+'Indice PondENGHO'!O82</f>
        <v>1715.649658203125</v>
      </c>
      <c r="AQ83" s="60">
        <f t="shared" ref="AQ83" si="670">+D83</f>
        <v>2108.071533203125</v>
      </c>
      <c r="AR83" s="60"/>
      <c r="AS83" s="60">
        <f>+'Indice PondENGHO'!AZ82</f>
        <v>2274.358642578125</v>
      </c>
      <c r="AT83" s="60">
        <f>+'Indice PondENGHO'!BA82</f>
        <v>1643.6644287109375</v>
      </c>
      <c r="AU83" s="60">
        <f>+'Indice PondENGHO'!BB82</f>
        <v>2321.876220703125</v>
      </c>
      <c r="AV83" s="60">
        <f>+'Indice PondENGHO'!BC82</f>
        <v>1490.9464111328125</v>
      </c>
      <c r="AW83" s="60">
        <f>+'Indice PondENGHO'!BD82</f>
        <v>2095.92724609375</v>
      </c>
      <c r="AX83" s="60">
        <f>+'Indice PondENGHO'!BE82</f>
        <v>2238.822021484375</v>
      </c>
      <c r="AY83" s="60">
        <f>+'Indice PondENGHO'!BF82</f>
        <v>1983.57861328125</v>
      </c>
      <c r="AZ83" s="60">
        <f>+'Indice PondENGHO'!BG82</f>
        <v>1476.4583740234375</v>
      </c>
      <c r="BA83" s="60">
        <f>+'Indice PondENGHO'!BH82</f>
        <v>1951.4315185546875</v>
      </c>
      <c r="BB83" s="60">
        <f>+'Indice PondENGHO'!BI82</f>
        <v>1589.2801513671875</v>
      </c>
      <c r="BC83" s="60">
        <f>+'Indice PondENGHO'!BJ82</f>
        <v>2268.216796875</v>
      </c>
      <c r="BD83" s="60">
        <f>+'Indice PondENGHO'!BK82</f>
        <v>1703.818359375</v>
      </c>
      <c r="BE83" s="60">
        <f t="shared" ref="BE83" si="671">+H83</f>
        <v>2037.6539306640625</v>
      </c>
      <c r="BG83" s="61">
        <f t="shared" ref="BG83" si="672">+AE$1*(AE83-AE71)/$AQ71</f>
        <v>48.740880487275241</v>
      </c>
      <c r="BH83" s="61">
        <f t="shared" ref="BH83" si="673">+AF$1*(AF83-AF71)/$AQ71</f>
        <v>2.2171191401126018</v>
      </c>
      <c r="BI83" s="61">
        <f t="shared" ref="BI83" si="674">+AG$1*(AG83-AG71)/$AQ71</f>
        <v>10.119711784768571</v>
      </c>
      <c r="BJ83" s="61">
        <f t="shared" ref="BJ83" si="675">+AH$1*(AH83-AH71)/$AQ71</f>
        <v>12.749914629705607</v>
      </c>
      <c r="BK83" s="61">
        <f t="shared" ref="BK83" si="676">+AI$1*(AI83-AI71)/$AQ71</f>
        <v>5.1500454584913511</v>
      </c>
      <c r="BL83" s="61">
        <f t="shared" ref="BL83" si="677">+AJ$1*(AJ83-AJ71)/$AQ71</f>
        <v>5.8857410715301217</v>
      </c>
      <c r="BM83" s="61">
        <f t="shared" ref="BM83" si="678">+AK$1*(AK83-AK71)/$AQ71</f>
        <v>11.490500260669405</v>
      </c>
      <c r="BN83" s="61">
        <f t="shared" ref="BN83" si="679">+AL$1*(AL83-AL71)/$AQ71</f>
        <v>4.355519121284174</v>
      </c>
      <c r="BO83" s="61">
        <f t="shared" ref="BO83" si="680">+AM$1*(AM83-AM71)/$AQ71</f>
        <v>8.8135471194950945</v>
      </c>
      <c r="BP83" s="61">
        <f t="shared" ref="BP83" si="681">+AN$1*(AN83-AN71)/$AQ71</f>
        <v>1.4333912474052766</v>
      </c>
      <c r="BQ83" s="61">
        <f t="shared" ref="BQ83" si="682">+AO$1*(AO83-AO71)/$AQ71</f>
        <v>6.3679743828528164</v>
      </c>
      <c r="BR83" s="61">
        <f t="shared" ref="BR83" si="683">+AP$1*(AP83-AP71)/$AQ71</f>
        <v>3.6357160161012332</v>
      </c>
      <c r="BS83" s="61">
        <f t="shared" ref="BS83" si="684">+SUM(BG83:BR83)</f>
        <v>120.9600607196915</v>
      </c>
      <c r="BT83" s="53">
        <f t="shared" ref="BT83" si="685">+(D83/D71-1)*100</f>
        <v>125.54719381566323</v>
      </c>
      <c r="BV83" s="61">
        <f t="shared" ref="BV83" si="686">+AS$1*(AS83-AS71)/$BE71</f>
        <v>22.463175071245963</v>
      </c>
      <c r="BW83" s="61">
        <f t="shared" ref="BW83" si="687">+AT$1*(AT83-AT71)/$BE71</f>
        <v>1.8337157445355357</v>
      </c>
      <c r="BX83" s="61">
        <f t="shared" ref="BX83" si="688">+AU$1*(AU83-AU71)/$BE71</f>
        <v>8.0036659063898039</v>
      </c>
      <c r="BY83" s="61">
        <f t="shared" ref="BY83" si="689">+AV$1*(AV83-AV71)/$BE71</f>
        <v>13.067679985087482</v>
      </c>
      <c r="BZ83" s="61">
        <f t="shared" ref="BZ83" si="690">+AW$1*(AW83-AW71)/$BE71</f>
        <v>8.9534783580187902</v>
      </c>
      <c r="CA83" s="61">
        <f t="shared" ref="CA83" si="691">+AX$1*(AX83-AX71)/$BE71</f>
        <v>11.005539390786859</v>
      </c>
      <c r="CB83" s="61">
        <f t="shared" ref="CB83" si="692">+AY$1*(AY83-AY71)/$BE71</f>
        <v>17.672370476179854</v>
      </c>
      <c r="CC83" s="61">
        <f t="shared" ref="CC83" si="693">+AZ$1*(AZ83-AZ71)/$BE71</f>
        <v>4.0387893468261238</v>
      </c>
      <c r="CD83" s="61">
        <f t="shared" ref="CD83" si="694">+BA$1*(BA83-BA71)/$BE71</f>
        <v>11.674749240639523</v>
      </c>
      <c r="CE83" s="61">
        <f t="shared" ref="CE83" si="695">+BB$1*(BB83-BB71)/$BE71</f>
        <v>3.5987296938134223</v>
      </c>
      <c r="CF83" s="61">
        <f t="shared" ref="CF83" si="696">+BC$1*(BC83-BC71)/$BE71</f>
        <v>11.917227177827137</v>
      </c>
      <c r="CG83" s="61">
        <f t="shared" ref="CG83" si="697">+BD$1*(BD83-BD71)/$BE71</f>
        <v>5.0699449715918128</v>
      </c>
      <c r="CH83" s="61">
        <f t="shared" ref="CH83" si="698">+SUM(BV83:CG83)</f>
        <v>119.29906536294232</v>
      </c>
      <c r="CI83" s="53">
        <f t="shared" ref="CI83" si="699">(H83/H71-1)*100</f>
        <v>124.17261244194817</v>
      </c>
      <c r="CK83" s="61">
        <f t="shared" ref="CK83" si="700">+BG83/$BS83*$BT83</f>
        <v>50.589266679210958</v>
      </c>
      <c r="CL83" s="61">
        <f t="shared" ref="CL83" si="701">+BH83/$BS83*$BT83</f>
        <v>2.3011983024808398</v>
      </c>
      <c r="CM83" s="61">
        <f t="shared" ref="CM83" si="702">+BI83/$BS83*$BT83</f>
        <v>10.5034786626406</v>
      </c>
      <c r="CN83" s="61">
        <f t="shared" ref="CN83" si="703">+BJ83/$BS83*$BT83</f>
        <v>13.233425922778361</v>
      </c>
      <c r="CO83" s="61">
        <f t="shared" ref="CO83" si="704">+BK83/$BS83*$BT83</f>
        <v>5.3453491300325702</v>
      </c>
      <c r="CP83" s="61">
        <f t="shared" ref="CP83" si="705">+BL83/$BS83*$BT83</f>
        <v>6.1089443131860746</v>
      </c>
      <c r="CQ83" s="61">
        <f t="shared" ref="CQ83" si="706">+BM83/$BS83*$BT83</f>
        <v>11.926251150023976</v>
      </c>
      <c r="CR83" s="61">
        <f t="shared" ref="CR83" si="707">+BN83/$BS83*$BT83</f>
        <v>4.5206922023202347</v>
      </c>
      <c r="CS83" s="61">
        <f t="shared" ref="CS83" si="708">+BO83/$BS83*$BT83</f>
        <v>9.1477806958028225</v>
      </c>
      <c r="CT83" s="61">
        <f t="shared" ref="CT83" si="709">+BP83/$BS83*$BT83</f>
        <v>1.4877493255289804</v>
      </c>
      <c r="CU83" s="61">
        <f t="shared" ref="CU83" si="710">+BQ83/$BS83*$BT83</f>
        <v>6.609465217696032</v>
      </c>
      <c r="CV83" s="61">
        <f t="shared" ref="CV83" si="711">+BR83/$BS83*$BT83</f>
        <v>3.7735922139617841</v>
      </c>
      <c r="CW83" s="61">
        <f t="shared" ref="CW83" si="712">+SUM(CK83:CV83)</f>
        <v>125.54719381566323</v>
      </c>
      <c r="CX83" s="61"/>
      <c r="CY83" s="61"/>
      <c r="CZ83" s="61">
        <f t="shared" ref="CZ83" si="713">+BV83/$CH83*$CI83</f>
        <v>23.380829714395201</v>
      </c>
      <c r="DA83" s="61">
        <f t="shared" ref="DA83" si="714">+BW83/$CH83*$CI83</f>
        <v>1.908625803414205</v>
      </c>
      <c r="DB83" s="61">
        <f t="shared" ref="DB83" si="715">+BX83/$CH83*$CI83</f>
        <v>8.3306277520736458</v>
      </c>
      <c r="DC83" s="61">
        <f t="shared" ref="DC83" si="716">+BY83/$CH83*$CI83</f>
        <v>13.601514457528278</v>
      </c>
      <c r="DD83" s="61">
        <f t="shared" ref="DD83" si="717">+BZ83/$CH83*$CI83</f>
        <v>9.3192414775026986</v>
      </c>
      <c r="DE83" s="61">
        <f t="shared" ref="DE83" si="718">+CA83/$CH83*$CI83</f>
        <v>11.455132304089885</v>
      </c>
      <c r="DF83" s="61">
        <f t="shared" ref="DF83" si="719">+CB83/$CH83*$CI83</f>
        <v>18.394313512793527</v>
      </c>
      <c r="DG83" s="61">
        <f t="shared" ref="DG83" si="720">+CC83/$CH83*$CI83</f>
        <v>4.2037799941883831</v>
      </c>
      <c r="DH83" s="61">
        <f t="shared" ref="DH83" si="721">+CD83/$CH83*$CI83</f>
        <v>12.151680387474128</v>
      </c>
      <c r="DI83" s="61">
        <f t="shared" ref="DI83" si="722">+CE83/$CH83*$CI83</f>
        <v>3.7457432394272008</v>
      </c>
      <c r="DJ83" s="61">
        <f t="shared" ref="DJ83" si="723">+CF83/$CH83*$CI83</f>
        <v>12.404063914776039</v>
      </c>
      <c r="DK83" s="61">
        <f t="shared" ref="DK83" si="724">+CG83/$CH83*$CI83</f>
        <v>5.2770598842849754</v>
      </c>
      <c r="DL83" s="61">
        <f t="shared" ref="DL83" si="725">+SUM(CZ83:DK83)</f>
        <v>124.17261244194817</v>
      </c>
      <c r="DM83" s="61">
        <f t="shared" ref="DM83" si="726">+(H83/H71-1)*100</f>
        <v>124.17261244194817</v>
      </c>
      <c r="DN83" s="61"/>
      <c r="DO83" s="59">
        <f t="shared" ref="DO83" si="727">+A83</f>
        <v>45139</v>
      </c>
      <c r="DP83" s="61">
        <f t="shared" ref="DP83" si="728">+CK83-CZ83</f>
        <v>27.208436964815757</v>
      </c>
      <c r="DQ83" s="61">
        <f t="shared" ref="DQ83" si="729">+CL83-DA83</f>
        <v>0.39257249906663483</v>
      </c>
      <c r="DR83" s="61">
        <f t="shared" ref="DR83" si="730">+CM83-DB83</f>
        <v>2.1728509105669538</v>
      </c>
      <c r="DS83" s="61">
        <f t="shared" ref="DS83" si="731">+CN83-DC83</f>
        <v>-0.36808853474991743</v>
      </c>
      <c r="DT83" s="61">
        <f t="shared" ref="DT83" si="732">+CO83-DD83</f>
        <v>-3.9738923474701284</v>
      </c>
      <c r="DU83" s="61">
        <f t="shared" ref="DU83" si="733">+CP83-DE83</f>
        <v>-5.3461879909038101</v>
      </c>
      <c r="DV83" s="61">
        <f t="shared" ref="DV83" si="734">+CQ83-DF83</f>
        <v>-6.468062362769551</v>
      </c>
      <c r="DW83" s="61">
        <f t="shared" ref="DW83" si="735">+CR83-DG83</f>
        <v>0.31691220813185161</v>
      </c>
      <c r="DX83" s="61">
        <f t="shared" ref="DX83" si="736">+CS83-DH83</f>
        <v>-3.0038996916713057</v>
      </c>
      <c r="DY83" s="61">
        <f t="shared" ref="DY83" si="737">+CT83-DI83</f>
        <v>-2.2579939138982201</v>
      </c>
      <c r="DZ83" s="61">
        <f t="shared" ref="DZ83" si="738">+CU83-DJ83</f>
        <v>-5.7945986970800067</v>
      </c>
      <c r="EA83" s="61">
        <f t="shared" ref="EA83" si="739">+CV83-DK83</f>
        <v>-1.5034676703231913</v>
      </c>
      <c r="EB83" s="61">
        <f t="shared" ref="EB83" si="740">+CW83-DL83</f>
        <v>1.3745813737150598</v>
      </c>
      <c r="EC83" s="61"/>
      <c r="ED83" s="79">
        <f>+'Infla Interanual PondENGHO'!CI84</f>
        <v>1.3745813737150669E-2</v>
      </c>
      <c r="EE83" s="53">
        <f t="shared" ref="EE83" si="741">+ED83*100</f>
        <v>1.3745813737150669</v>
      </c>
    </row>
    <row r="84" spans="1:138" x14ac:dyDescent="0.2">
      <c r="A84" s="59">
        <f>+'Indice PondENGHO'!A83</f>
        <v>45170</v>
      </c>
      <c r="B84" s="53">
        <f>+'Indice PondENGHO'!B83</f>
        <v>9</v>
      </c>
      <c r="C84" s="53">
        <f>+'Indice PondENGHO'!C83</f>
        <v>2023</v>
      </c>
      <c r="D84" s="60">
        <f>+'Indice PondENGHO'!BL83</f>
        <v>2376.777099609375</v>
      </c>
      <c r="E84" s="60">
        <f>+'Indice PondENGHO'!BM83</f>
        <v>2334.798095703125</v>
      </c>
      <c r="F84" s="60">
        <f>+'Indice PondENGHO'!BN83</f>
        <v>2328.207763671875</v>
      </c>
      <c r="G84" s="60">
        <f>+'Indice PondENGHO'!BO83</f>
        <v>2309.9423828125</v>
      </c>
      <c r="H84" s="60">
        <f>+'Indice PondENGHO'!BP83</f>
        <v>2284.213134765625</v>
      </c>
      <c r="I84" s="60">
        <f>+'Indice PondENGHO'!CD83</f>
        <v>2316.88134765625</v>
      </c>
      <c r="K84" s="61">
        <f t="shared" ref="K84" si="742">100*D$1*(D84-D72)/$I72</f>
        <v>17.426074563972186</v>
      </c>
      <c r="L84" s="61">
        <f t="shared" ref="L84" si="743">100*E$1*(E84-E72)/$I72</f>
        <v>21.680676676344881</v>
      </c>
      <c r="M84" s="61">
        <f t="shared" ref="M84" si="744">100*F$1*(F84-F72)/$I72</f>
        <v>24.610596361885939</v>
      </c>
      <c r="N84" s="61">
        <f t="shared" ref="N84" si="745">100*G$1*(G84-G72)/$I72</f>
        <v>30.707878585995239</v>
      </c>
      <c r="O84" s="61">
        <f t="shared" ref="O84" si="746">100*H$1*(H84-H72)/$I72</f>
        <v>44.055744890741863</v>
      </c>
      <c r="P84" s="61">
        <f t="shared" ref="P84" si="747">+SUM(K84:O84)</f>
        <v>138.48097107894012</v>
      </c>
      <c r="Q84" s="61">
        <f t="shared" ref="Q84" si="748">100*(I84/I72-1)</f>
        <v>138.48133018556291</v>
      </c>
      <c r="S84" s="60">
        <f>+'Indice PondENGHO'!D83</f>
        <v>2639.975830078125</v>
      </c>
      <c r="T84" s="60">
        <f>+'Indice PondENGHO'!P83</f>
        <v>2625.24609375</v>
      </c>
      <c r="U84" s="60">
        <f>+'Indice PondENGHO'!AB83</f>
        <v>2615.4052734375</v>
      </c>
      <c r="V84" s="60">
        <f>+'Indice PondENGHO'!AN83</f>
        <v>2606.89794921875</v>
      </c>
      <c r="W84" s="60">
        <f>+'Indice PondENGHO'!AZ83</f>
        <v>2592.056396484375</v>
      </c>
      <c r="Y84" s="61">
        <f t="shared" ref="Y84" si="749">+S$1*(S84-S72)/D72</f>
        <v>55.222653290981491</v>
      </c>
      <c r="Z84" s="61">
        <f t="shared" ref="Z84" si="750">+T$1*(T84-T72)/E72</f>
        <v>44.665190412563447</v>
      </c>
      <c r="AA84" s="61">
        <f t="shared" ref="AA84" si="751">+U$1*(U84-U72)/F72</f>
        <v>40.864348743633755</v>
      </c>
      <c r="AB84" s="61">
        <f t="shared" ref="AB84" si="752">+V$1*(V84-V72)/G72</f>
        <v>33.985850725618747</v>
      </c>
      <c r="AC84" s="61">
        <f t="shared" ref="AC84" si="753">+W$1*(W84-W72)/H72</f>
        <v>25.438259175744339</v>
      </c>
      <c r="AE84" s="60">
        <f>+'Indice PondENGHO'!D83</f>
        <v>2639.975830078125</v>
      </c>
      <c r="AF84" s="60">
        <f>+'Indice PondENGHO'!E83</f>
        <v>1851.446533203125</v>
      </c>
      <c r="AG84" s="60">
        <f>+'Indice PondENGHO'!F83</f>
        <v>2531.94677734375</v>
      </c>
      <c r="AH84" s="60">
        <f>+'Indice PondENGHO'!G83</f>
        <v>1687.1995849609375</v>
      </c>
      <c r="AI84" s="60">
        <f>+'Indice PondENGHO'!H83</f>
        <v>2361.483642578125</v>
      </c>
      <c r="AJ84" s="60">
        <f>+'Indice PondENGHO'!I83</f>
        <v>2564.4189453125</v>
      </c>
      <c r="AK84" s="60">
        <f>+'Indice PondENGHO'!J83</f>
        <v>2229.331298828125</v>
      </c>
      <c r="AL84" s="60">
        <f>+'Indice PondENGHO'!K83</f>
        <v>1655.74609375</v>
      </c>
      <c r="AM84" s="60">
        <f>+'Indice PondENGHO'!L83</f>
        <v>2219.885498046875</v>
      </c>
      <c r="AN84" s="60">
        <f>+'Indice PondENGHO'!M83</f>
        <v>1667.03125</v>
      </c>
      <c r="AO84" s="60">
        <f>+'Indice PondENGHO'!N83</f>
        <v>2605.748291015625</v>
      </c>
      <c r="AP84" s="60">
        <f>+'Indice PondENGHO'!O83</f>
        <v>1915.0751953125</v>
      </c>
      <c r="AQ84" s="60">
        <f t="shared" ref="AQ84" si="754">+D84</f>
        <v>2376.777099609375</v>
      </c>
      <c r="AR84" s="60"/>
      <c r="AS84" s="60">
        <f>+'Indice PondENGHO'!AZ83</f>
        <v>2592.056396484375</v>
      </c>
      <c r="AT84" s="60">
        <f>+'Indice PondENGHO'!BA83</f>
        <v>1814.2955322265625</v>
      </c>
      <c r="AU84" s="60">
        <f>+'Indice PondENGHO'!BB83</f>
        <v>2601.710205078125</v>
      </c>
      <c r="AV84" s="60">
        <f>+'Indice PondENGHO'!BC83</f>
        <v>1615.953125</v>
      </c>
      <c r="AW84" s="60">
        <f>+'Indice PondENGHO'!BD83</f>
        <v>2359.63427734375</v>
      </c>
      <c r="AX84" s="60">
        <f>+'Indice PondENGHO'!BE83</f>
        <v>2444.3525390625</v>
      </c>
      <c r="AY84" s="60">
        <f>+'Indice PondENGHO'!BF83</f>
        <v>2195.341552734375</v>
      </c>
      <c r="AZ84" s="60">
        <f>+'Indice PondENGHO'!BG83</f>
        <v>1632.0037841796875</v>
      </c>
      <c r="BA84" s="60">
        <f>+'Indice PondENGHO'!BH83</f>
        <v>2247.58544921875</v>
      </c>
      <c r="BB84" s="60">
        <f>+'Indice PondENGHO'!BI83</f>
        <v>1766.388671875</v>
      </c>
      <c r="BC84" s="60">
        <f>+'Indice PondENGHO'!BJ83</f>
        <v>2575.7060546875</v>
      </c>
      <c r="BD84" s="60">
        <f>+'Indice PondENGHO'!BK83</f>
        <v>1905.3280029296875</v>
      </c>
      <c r="BE84" s="60">
        <f t="shared" ref="BE84" si="755">+H84</f>
        <v>2284.213134765625</v>
      </c>
      <c r="BG84" s="61">
        <f t="shared" ref="BG84" si="756">+AE$1*(AE84-AE72)/$AQ72</f>
        <v>55.222653290981491</v>
      </c>
      <c r="BH84" s="61">
        <f t="shared" ref="BH84" si="757">+AF$1*(AF84-AF72)/$AQ72</f>
        <v>2.3469799302866199</v>
      </c>
      <c r="BI84" s="61">
        <f t="shared" ref="BI84" si="758">+AG$1*(AG84-AG72)/$AQ72</f>
        <v>11.053226723089558</v>
      </c>
      <c r="BJ84" s="61">
        <f t="shared" ref="BJ84" si="759">+AH$1*(AH84-AH72)/$AQ72</f>
        <v>13.640249784687615</v>
      </c>
      <c r="BK84" s="61">
        <f t="shared" ref="BK84" si="760">+AI$1*(AI84-AI72)/$AQ72</f>
        <v>5.7487560125348907</v>
      </c>
      <c r="BL84" s="61">
        <f t="shared" ref="BL84" si="761">+AJ$1*(AJ84-AJ72)/$AQ72</f>
        <v>6.338182699175805</v>
      </c>
      <c r="BM84" s="61">
        <f t="shared" ref="BM84" si="762">+AK$1*(AK84-AK72)/$AQ72</f>
        <v>12.61582988042028</v>
      </c>
      <c r="BN84" s="61">
        <f t="shared" ref="BN84" si="763">+AL$1*(AL84-AL72)/$AQ72</f>
        <v>4.8167111432953167</v>
      </c>
      <c r="BO84" s="61">
        <f t="shared" ref="BO84" si="764">+AM$1*(AM84-AM72)/$AQ72</f>
        <v>10.234225305193871</v>
      </c>
      <c r="BP84" s="61">
        <f t="shared" ref="BP84" si="765">+AN$1*(AN84-AN72)/$AQ72</f>
        <v>1.5515671157698749</v>
      </c>
      <c r="BQ84" s="61">
        <f t="shared" ref="BQ84" si="766">+AO$1*(AO84-AO72)/$AQ72</f>
        <v>7.1244841811412609</v>
      </c>
      <c r="BR84" s="61">
        <f t="shared" ref="BR84" si="767">+AP$1*(AP84-AP72)/$AQ72</f>
        <v>3.9704294121960007</v>
      </c>
      <c r="BS84" s="61">
        <f t="shared" ref="BS84" si="768">+SUM(BG84:BR84)</f>
        <v>134.6632954787726</v>
      </c>
      <c r="BT84" s="53">
        <f t="shared" ref="BT84" si="769">+(D84/D72-1)*100</f>
        <v>139.93704882930217</v>
      </c>
      <c r="BV84" s="61">
        <f t="shared" ref="BV84" si="770">+AS$1*(AS84-AS72)/$BE72</f>
        <v>25.438259175744339</v>
      </c>
      <c r="BW84" s="61">
        <f t="shared" ref="BW84" si="771">+AT$1*(AT84-AT72)/$BE72</f>
        <v>1.9471990009880507</v>
      </c>
      <c r="BX84" s="61">
        <f t="shared" ref="BX84" si="772">+AU$1*(AU84-AU72)/$BE72</f>
        <v>8.8228505885159212</v>
      </c>
      <c r="BY84" s="61">
        <f t="shared" ref="BY84" si="773">+AV$1*(AV84-AV72)/$BE72</f>
        <v>13.989204399861906</v>
      </c>
      <c r="BZ84" s="61">
        <f t="shared" ref="BZ84" si="774">+AW$1*(AW84-AW72)/$BE72</f>
        <v>9.9879744372249188</v>
      </c>
      <c r="CA84" s="61">
        <f t="shared" ref="CA84" si="775">+AX$1*(AX84-AX72)/$BE72</f>
        <v>11.793075119644216</v>
      </c>
      <c r="CB84" s="61">
        <f t="shared" ref="CB84" si="776">+AY$1*(AY84-AY72)/$BE72</f>
        <v>19.277640458019182</v>
      </c>
      <c r="CC84" s="61">
        <f t="shared" ref="CC84" si="777">+AZ$1*(AZ84-AZ72)/$BE72</f>
        <v>4.4627895995818099</v>
      </c>
      <c r="CD84" s="61">
        <f t="shared" ref="CD84" si="778">+BA$1*(BA84-BA72)/$BE72</f>
        <v>13.596510080101995</v>
      </c>
      <c r="CE84" s="61">
        <f t="shared" ref="CE84" si="779">+BB$1*(BB84-BB72)/$BE72</f>
        <v>3.9555354353762167</v>
      </c>
      <c r="CF84" s="61">
        <f t="shared" ref="CF84" si="780">+BC$1*(BC84-BC72)/$BE72</f>
        <v>13.523913609071384</v>
      </c>
      <c r="CG84" s="61">
        <f t="shared" ref="CG84" si="781">+BD$1*(BD84-BD72)/$BE72</f>
        <v>5.5746246725689002</v>
      </c>
      <c r="CH84" s="61">
        <f t="shared" ref="CH84" si="782">+SUM(BV84:CG84)</f>
        <v>132.36957657669885</v>
      </c>
      <c r="CI84" s="53">
        <f t="shared" ref="CI84" si="783">(H84/H72-1)*100</f>
        <v>137.98256515809229</v>
      </c>
      <c r="CK84" s="61">
        <f t="shared" ref="CK84" si="784">+BG84/$BS84*$BT84</f>
        <v>57.385311287602057</v>
      </c>
      <c r="CL84" s="61">
        <f t="shared" ref="CL84" si="785">+BH84/$BS84*$BT84</f>
        <v>2.4388935673840115</v>
      </c>
      <c r="CM84" s="61">
        <f t="shared" ref="CM84" si="786">+BI84/$BS84*$BT84</f>
        <v>11.486098882186877</v>
      </c>
      <c r="CN84" s="61">
        <f t="shared" ref="CN84" si="787">+BJ84/$BS84*$BT84</f>
        <v>14.174436273651091</v>
      </c>
      <c r="CO84" s="61">
        <f t="shared" ref="CO84" si="788">+BK84/$BS84*$BT84</f>
        <v>5.9738917570203807</v>
      </c>
      <c r="CP84" s="61">
        <f t="shared" ref="CP84" si="789">+BL84/$BS84*$BT84</f>
        <v>6.586401875211906</v>
      </c>
      <c r="CQ84" s="61">
        <f t="shared" ref="CQ84" si="790">+BM84/$BS84*$BT84</f>
        <v>13.109897509353848</v>
      </c>
      <c r="CR84" s="61">
        <f t="shared" ref="CR84" si="791">+BN84/$BS84*$BT84</f>
        <v>5.0053456664604736</v>
      </c>
      <c r="CS84" s="61">
        <f t="shared" ref="CS84" si="792">+BO84/$BS84*$BT84</f>
        <v>10.635023308847721</v>
      </c>
      <c r="CT84" s="61">
        <f t="shared" ref="CT84" si="793">+BP84/$BS84*$BT84</f>
        <v>1.6123303864612024</v>
      </c>
      <c r="CU84" s="61">
        <f t="shared" ref="CU84" si="794">+BQ84/$BS84*$BT84</f>
        <v>7.403496900884269</v>
      </c>
      <c r="CV84" s="61">
        <f t="shared" ref="CV84" si="795">+BR84/$BS84*$BT84</f>
        <v>4.1259214142383129</v>
      </c>
      <c r="CW84" s="61">
        <f t="shared" ref="CW84" si="796">+SUM(CK84:CV84)</f>
        <v>139.93704882930217</v>
      </c>
      <c r="CX84" s="61"/>
      <c r="CY84" s="61"/>
      <c r="CZ84" s="61">
        <f t="shared" ref="CZ84" si="797">+BV84/$CH84*$CI84</f>
        <v>26.516941014703356</v>
      </c>
      <c r="DA84" s="61">
        <f t="shared" ref="DA84" si="798">+BW84/$CH84*$CI84</f>
        <v>2.0297678664396503</v>
      </c>
      <c r="DB84" s="61">
        <f t="shared" ref="DB84" si="799">+BX84/$CH84*$CI84</f>
        <v>9.1969740154348347</v>
      </c>
      <c r="DC84" s="61">
        <f t="shared" ref="DC84" si="800">+BY84/$CH84*$CI84</f>
        <v>14.582401466664535</v>
      </c>
      <c r="DD84" s="61">
        <f t="shared" ref="DD84" si="801">+BZ84/$CH84*$CI84</f>
        <v>10.411503679496906</v>
      </c>
      <c r="DE84" s="61">
        <f t="shared" ref="DE84" si="802">+CA84/$CH84*$CI84</f>
        <v>12.293147702015309</v>
      </c>
      <c r="DF84" s="61">
        <f t="shared" ref="DF84" si="803">+CB84/$CH84*$CI84</f>
        <v>20.095087930206059</v>
      </c>
      <c r="DG84" s="61">
        <f t="shared" ref="DG84" si="804">+CC84/$CH84*$CI84</f>
        <v>4.6520293607976333</v>
      </c>
      <c r="DH84" s="61">
        <f t="shared" ref="DH84" si="805">+CD84/$CH84*$CI84</f>
        <v>14.173055369435854</v>
      </c>
      <c r="DI84" s="61">
        <f t="shared" ref="DI84" si="806">+CE84/$CH84*$CI84</f>
        <v>4.1232656329507256</v>
      </c>
      <c r="DJ84" s="61">
        <f t="shared" ref="DJ84" si="807">+CF84/$CH84*$CI84</f>
        <v>14.097380523649635</v>
      </c>
      <c r="DK84" s="61">
        <f t="shared" ref="DK84" si="808">+CG84/$CH84*$CI84</f>
        <v>5.8110105962977769</v>
      </c>
      <c r="DL84" s="61">
        <f t="shared" ref="DL84" si="809">+SUM(CZ84:DK84)</f>
        <v>137.98256515809226</v>
      </c>
      <c r="DM84" s="61">
        <f t="shared" ref="DM84" si="810">+(H84/H72-1)*100</f>
        <v>137.98256515809229</v>
      </c>
      <c r="DN84" s="61"/>
      <c r="DO84" s="59">
        <f t="shared" ref="DO84" si="811">+A84</f>
        <v>45170</v>
      </c>
      <c r="DP84" s="61">
        <f t="shared" ref="DP84" si="812">+CK84-CZ84</f>
        <v>30.868370272898702</v>
      </c>
      <c r="DQ84" s="61">
        <f t="shared" ref="DQ84" si="813">+CL84-DA84</f>
        <v>0.40912570094436118</v>
      </c>
      <c r="DR84" s="61">
        <f t="shared" ref="DR84" si="814">+CM84-DB84</f>
        <v>2.2891248667520419</v>
      </c>
      <c r="DS84" s="61">
        <f t="shared" ref="DS84" si="815">+CN84-DC84</f>
        <v>-0.40796519301344425</v>
      </c>
      <c r="DT84" s="61">
        <f t="shared" ref="DT84" si="816">+CO84-DD84</f>
        <v>-4.4376119224765258</v>
      </c>
      <c r="DU84" s="61">
        <f t="shared" ref="DU84" si="817">+CP84-DE84</f>
        <v>-5.7067458268034033</v>
      </c>
      <c r="DV84" s="61">
        <f t="shared" ref="DV84" si="818">+CQ84-DF84</f>
        <v>-6.9851904208522111</v>
      </c>
      <c r="DW84" s="61">
        <f t="shared" ref="DW84" si="819">+CR84-DG84</f>
        <v>0.35331630566284034</v>
      </c>
      <c r="DX84" s="61">
        <f t="shared" ref="DX84" si="820">+CS84-DH84</f>
        <v>-3.538032060588133</v>
      </c>
      <c r="DY84" s="61">
        <f t="shared" ref="DY84" si="821">+CT84-DI84</f>
        <v>-2.5109352464895229</v>
      </c>
      <c r="DZ84" s="61">
        <f t="shared" ref="DZ84" si="822">+CU84-DJ84</f>
        <v>-6.693883622765366</v>
      </c>
      <c r="EA84" s="61">
        <f t="shared" ref="EA84" si="823">+CV84-DK84</f>
        <v>-1.685089182059464</v>
      </c>
      <c r="EB84" s="61">
        <f t="shared" ref="EB84" si="824">+CW84-DL84</f>
        <v>1.9544836712099141</v>
      </c>
      <c r="EC84" s="61"/>
      <c r="ED84" s="79">
        <f>+'Infla Interanual PondENGHO'!CI85</f>
        <v>1.9544836712098945E-2</v>
      </c>
      <c r="EE84" s="53">
        <f t="shared" ref="EE84" si="825">+ED84*100</f>
        <v>1.9544836712098945</v>
      </c>
    </row>
    <row r="85" spans="1:138" x14ac:dyDescent="0.2">
      <c r="A85" s="59">
        <f>+'Indice PondENGHO'!A84</f>
        <v>45200</v>
      </c>
      <c r="B85" s="53">
        <f>+'Indice PondENGHO'!B84</f>
        <v>10</v>
      </c>
      <c r="C85" s="53">
        <f>+'Indice PondENGHO'!C84</f>
        <v>2023</v>
      </c>
      <c r="D85" s="60">
        <f>+'Indice PondENGHO'!BL84</f>
        <v>2570.353271484375</v>
      </c>
      <c r="E85" s="60">
        <f>+'Indice PondENGHO'!BM84</f>
        <v>2528.2255859375</v>
      </c>
      <c r="F85" s="60">
        <f>+'Indice PondENGHO'!BN84</f>
        <v>2521.83837890625</v>
      </c>
      <c r="G85" s="60">
        <f>+'Indice PondENGHO'!BO84</f>
        <v>2502.296630859375</v>
      </c>
      <c r="H85" s="60">
        <f>+'Indice PondENGHO'!BP84</f>
        <v>2476.675048828125</v>
      </c>
      <c r="I85" s="60">
        <f>+'Indice PondENGHO'!CD84</f>
        <v>2509.81201171875</v>
      </c>
      <c r="K85" s="61">
        <f t="shared" ref="K85" si="826">100*D$1*(D85-D73)/$I73</f>
        <v>17.929993316460141</v>
      </c>
      <c r="L85" s="61">
        <f t="shared" ref="L85" si="827">100*E$1*(E85-E73)/$I73</f>
        <v>22.352854808371866</v>
      </c>
      <c r="M85" s="61">
        <f t="shared" ref="M85" si="828">100*F$1*(F85-F73)/$I73</f>
        <v>25.377592935685538</v>
      </c>
      <c r="N85" s="61">
        <f t="shared" ref="N85" si="829">100*G$1*(G85-G73)/$I73</f>
        <v>31.678386489327863</v>
      </c>
      <c r="O85" s="61">
        <f t="shared" ref="O85" si="830">100*H$1*(H85-H73)/$I73</f>
        <v>45.503846236718978</v>
      </c>
      <c r="P85" s="61">
        <f t="shared" ref="P85" si="831">+SUM(K85:O85)</f>
        <v>142.84267378656438</v>
      </c>
      <c r="Q85" s="61">
        <f t="shared" ref="Q85" si="832">100*(I85/I73-1)</f>
        <v>142.84302508311848</v>
      </c>
      <c r="S85" s="60">
        <f>+'Indice PondENGHO'!D84</f>
        <v>2835.8701171875</v>
      </c>
      <c r="T85" s="60">
        <f>+'Indice PondENGHO'!P84</f>
        <v>2823.707763671875</v>
      </c>
      <c r="U85" s="60">
        <f>+'Indice PondENGHO'!AB84</f>
        <v>2815.06884765625</v>
      </c>
      <c r="V85" s="60">
        <f>+'Indice PondENGHO'!AN84</f>
        <v>2807.29638671875</v>
      </c>
      <c r="W85" s="60">
        <f>+'Indice PondENGHO'!AZ84</f>
        <v>2794.526611328125</v>
      </c>
      <c r="Y85" s="61">
        <f t="shared" ref="Y85" si="833">+S$1*(S85-S73)/D73</f>
        <v>56.258118217504261</v>
      </c>
      <c r="Z85" s="61">
        <f t="shared" ref="Z85" si="834">+T$1*(T85-T73)/E73</f>
        <v>45.573916994652492</v>
      </c>
      <c r="AA85" s="61">
        <f t="shared" ref="AA85" si="835">+U$1*(U85-U73)/F73</f>
        <v>41.721108386309567</v>
      </c>
      <c r="AB85" s="61">
        <f t="shared" ref="AB85" si="836">+V$1*(V85-V73)/G73</f>
        <v>34.728829470116779</v>
      </c>
      <c r="AC85" s="61">
        <f t="shared" ref="AC85" si="837">+W$1*(W85-W73)/H73</f>
        <v>26.023070347183584</v>
      </c>
      <c r="AE85" s="60">
        <f>+'Indice PondENGHO'!D84</f>
        <v>2835.8701171875</v>
      </c>
      <c r="AF85" s="60">
        <f>+'Indice PondENGHO'!E84</f>
        <v>2036.9578857421875</v>
      </c>
      <c r="AG85" s="60">
        <f>+'Indice PondENGHO'!F84</f>
        <v>2789.101806640625</v>
      </c>
      <c r="AH85" s="60">
        <f>+'Indice PondENGHO'!G84</f>
        <v>1809.190185546875</v>
      </c>
      <c r="AI85" s="60">
        <f>+'Indice PondENGHO'!H84</f>
        <v>2609.123291015625</v>
      </c>
      <c r="AJ85" s="60">
        <f>+'Indice PondENGHO'!I84</f>
        <v>2690.2109375</v>
      </c>
      <c r="AK85" s="60">
        <f>+'Indice PondENGHO'!J84</f>
        <v>2386.760986328125</v>
      </c>
      <c r="AL85" s="60">
        <f>+'Indice PondENGHO'!K84</f>
        <v>1875.47314453125</v>
      </c>
      <c r="AM85" s="60">
        <f>+'Indice PondENGHO'!L84</f>
        <v>2431.3115234375</v>
      </c>
      <c r="AN85" s="60">
        <f>+'Indice PondENGHO'!M84</f>
        <v>1829.182861328125</v>
      </c>
      <c r="AO85" s="60">
        <f>+'Indice PondENGHO'!N84</f>
        <v>2838.681396484375</v>
      </c>
      <c r="AP85" s="60">
        <f>+'Indice PondENGHO'!O84</f>
        <v>2064.6904296875</v>
      </c>
      <c r="AQ85" s="60">
        <f t="shared" ref="AQ85" si="838">+D85</f>
        <v>2570.353271484375</v>
      </c>
      <c r="AR85" s="60"/>
      <c r="AS85" s="60">
        <f>+'Indice PondENGHO'!AZ84</f>
        <v>2794.526611328125</v>
      </c>
      <c r="AT85" s="60">
        <f>+'Indice PondENGHO'!BA84</f>
        <v>1999.21240234375</v>
      </c>
      <c r="AU85" s="60">
        <f>+'Indice PondENGHO'!BB84</f>
        <v>2878.9580078125</v>
      </c>
      <c r="AV85" s="60">
        <f>+'Indice PondENGHO'!BC84</f>
        <v>1745.9569091796875</v>
      </c>
      <c r="AW85" s="60">
        <f>+'Indice PondENGHO'!BD84</f>
        <v>2614.284912109375</v>
      </c>
      <c r="AX85" s="60">
        <f>+'Indice PondENGHO'!BE84</f>
        <v>2572.423828125</v>
      </c>
      <c r="AY85" s="60">
        <f>+'Indice PondENGHO'!BF84</f>
        <v>2351.360107421875</v>
      </c>
      <c r="AZ85" s="60">
        <f>+'Indice PondENGHO'!BG84</f>
        <v>1848.2413330078125</v>
      </c>
      <c r="BA85" s="60">
        <f>+'Indice PondENGHO'!BH84</f>
        <v>2452.750244140625</v>
      </c>
      <c r="BB85" s="60">
        <f>+'Indice PondENGHO'!BI84</f>
        <v>1941.3218994140625</v>
      </c>
      <c r="BC85" s="60">
        <f>+'Indice PondENGHO'!BJ84</f>
        <v>2802.0986328125</v>
      </c>
      <c r="BD85" s="60">
        <f>+'Indice PondENGHO'!BK84</f>
        <v>2045.564453125</v>
      </c>
      <c r="BE85" s="60">
        <f t="shared" ref="BE85" si="839">+H85</f>
        <v>2476.675048828125</v>
      </c>
      <c r="BG85" s="61">
        <f t="shared" ref="BG85" si="840">+AE$1*(AE85-AE73)/$AQ73</f>
        <v>56.258118217504261</v>
      </c>
      <c r="BH85" s="61">
        <f t="shared" ref="BH85" si="841">+AF$1*(AF85-AF73)/$AQ73</f>
        <v>2.5019640380026149</v>
      </c>
      <c r="BI85" s="61">
        <f t="shared" ref="BI85" si="842">+AG$1*(AG85-AG73)/$AQ73</f>
        <v>11.792180355433796</v>
      </c>
      <c r="BJ85" s="61">
        <f t="shared" ref="BJ85" si="843">+AH$1*(AH85-AH73)/$AQ73</f>
        <v>13.741149136682381</v>
      </c>
      <c r="BK85" s="61">
        <f t="shared" ref="BK85" si="844">+AI$1*(AI85-AI73)/$AQ73</f>
        <v>6.1827985077294914</v>
      </c>
      <c r="BL85" s="61">
        <f t="shared" ref="BL85" si="845">+AJ$1*(AJ85-AJ73)/$AQ73</f>
        <v>6.1689748482129101</v>
      </c>
      <c r="BM85" s="61">
        <f t="shared" ref="BM85" si="846">+AK$1*(AK85-AK73)/$AQ73</f>
        <v>12.927175904102652</v>
      </c>
      <c r="BN85" s="61">
        <f t="shared" ref="BN85" si="847">+AL$1*(AL85-AL73)/$AQ73</f>
        <v>5.1500599199504844</v>
      </c>
      <c r="BO85" s="61">
        <f t="shared" ref="BO85" si="848">+AM$1*(AM85-AM73)/$AQ73</f>
        <v>10.797705162573719</v>
      </c>
      <c r="BP85" s="61">
        <f t="shared" ref="BP85" si="849">+AN$1*(AN85-AN73)/$AQ73</f>
        <v>1.6056289218696447</v>
      </c>
      <c r="BQ85" s="61">
        <f t="shared" ref="BQ85" si="850">+AO$1*(AO85-AO73)/$AQ73</f>
        <v>7.3677273937625634</v>
      </c>
      <c r="BR85" s="61">
        <f t="shared" ref="BR85" si="851">+AP$1*(AP85-AP73)/$AQ73</f>
        <v>4.0736069274305873</v>
      </c>
      <c r="BS85" s="61">
        <f t="shared" ref="BS85" si="852">+SUM(BG85:BR85)</f>
        <v>138.56708933325507</v>
      </c>
      <c r="BT85" s="53">
        <f t="shared" ref="BT85" si="853">+(D85/D73-1)*100</f>
        <v>144.08505376022501</v>
      </c>
      <c r="BV85" s="61">
        <f t="shared" ref="BV85" si="854">+AS$1*(AS85-AS73)/$BE73</f>
        <v>26.023070347183584</v>
      </c>
      <c r="BW85" s="61">
        <f t="shared" ref="BW85" si="855">+AT$1*(AT85-AT73)/$BE73</f>
        <v>2.0803684280451056</v>
      </c>
      <c r="BX85" s="61">
        <f t="shared" ref="BX85" si="856">+AU$1*(AU85-AU73)/$BE73</f>
        <v>9.4745072201093645</v>
      </c>
      <c r="BY85" s="61">
        <f t="shared" ref="BY85" si="857">+AV$1*(AV85-AV73)/$BE73</f>
        <v>14.256950596709455</v>
      </c>
      <c r="BZ85" s="61">
        <f t="shared" ref="BZ85" si="858">+AW$1*(AW85-AW73)/$BE73</f>
        <v>10.799095297501948</v>
      </c>
      <c r="CA85" s="61">
        <f t="shared" ref="CA85" si="859">+AX$1*(AX85-AX73)/$BE73</f>
        <v>11.49926516114844</v>
      </c>
      <c r="CB85" s="61">
        <f t="shared" ref="CB85" si="860">+AY$1*(AY85-AY73)/$BE73</f>
        <v>19.821623724024008</v>
      </c>
      <c r="CC85" s="61">
        <f t="shared" ref="CC85" si="861">+AZ$1*(AZ85-AZ73)/$BE73</f>
        <v>4.7600590735486534</v>
      </c>
      <c r="CD85" s="61">
        <f t="shared" ref="CD85" si="862">+BA$1*(BA85-BA73)/$BE73</f>
        <v>14.244176669711239</v>
      </c>
      <c r="CE85" s="61">
        <f t="shared" ref="CE85" si="863">+BB$1*(BB85-BB73)/$BE73</f>
        <v>4.0556416701887423</v>
      </c>
      <c r="CF85" s="61">
        <f t="shared" ref="CF85" si="864">+BC$1*(BC85-BC73)/$BE73</f>
        <v>13.915942902339395</v>
      </c>
      <c r="CG85" s="61">
        <f t="shared" ref="CG85" si="865">+BD$1*(BD85-BD73)/$BE73</f>
        <v>5.6688281347458522</v>
      </c>
      <c r="CH85" s="61">
        <f t="shared" ref="CH85" si="866">+SUM(BV85:CG85)</f>
        <v>136.59952922525582</v>
      </c>
      <c r="CI85" s="53">
        <f t="shared" ref="CI85" si="867">(H85/H73-1)*100</f>
        <v>142.46440579201641</v>
      </c>
      <c r="CK85" s="61">
        <f t="shared" ref="CK85" si="868">+BG85/$BS85*$BT85</f>
        <v>58.498406994198341</v>
      </c>
      <c r="CL85" s="61">
        <f t="shared" ref="CL85" si="869">+BH85/$BS85*$BT85</f>
        <v>2.6015962712095457</v>
      </c>
      <c r="CM85" s="61">
        <f t="shared" ref="CM85" si="870">+BI85/$BS85*$BT85</f>
        <v>12.261763948701072</v>
      </c>
      <c r="CN85" s="61">
        <f t="shared" ref="CN85" si="871">+BJ85/$BS85*$BT85</f>
        <v>14.288343802361954</v>
      </c>
      <c r="CO85" s="61">
        <f t="shared" ref="CO85" si="872">+BK85/$BS85*$BT85</f>
        <v>6.4290074913267716</v>
      </c>
      <c r="CP85" s="61">
        <f t="shared" ref="CP85" si="873">+BL85/$BS85*$BT85</f>
        <v>6.4146333514484377</v>
      </c>
      <c r="CQ85" s="61">
        <f t="shared" ref="CQ85" si="874">+BM85/$BS85*$BT85</f>
        <v>13.441956846123221</v>
      </c>
      <c r="CR85" s="61">
        <f t="shared" ref="CR85" si="875">+BN85/$BS85*$BT85</f>
        <v>5.3551435914903056</v>
      </c>
      <c r="CS85" s="61">
        <f t="shared" ref="CS85" si="876">+BO85/$BS85*$BT85</f>
        <v>11.227687153728182</v>
      </c>
      <c r="CT85" s="61">
        <f t="shared" ref="CT85" si="877">+BP85/$BS85*$BT85</f>
        <v>1.6695676487089082</v>
      </c>
      <c r="CU85" s="61">
        <f t="shared" ref="CU85" si="878">+BQ85/$BS85*$BT85</f>
        <v>7.6611221519408099</v>
      </c>
      <c r="CV85" s="61">
        <f t="shared" ref="CV85" si="879">+BR85/$BS85*$BT85</f>
        <v>4.2358245089874922</v>
      </c>
      <c r="CW85" s="61">
        <f t="shared" ref="CW85" si="880">+SUM(CK85:CV85)</f>
        <v>144.08505376022504</v>
      </c>
      <c r="CX85" s="61"/>
      <c r="CY85" s="61"/>
      <c r="CZ85" s="61">
        <f t="shared" ref="CZ85" si="881">+BV85/$CH85*$CI85</f>
        <v>27.140366258377259</v>
      </c>
      <c r="DA85" s="61">
        <f t="shared" ref="DA85" si="882">+BW85/$CH85*$CI85</f>
        <v>2.1696886776321329</v>
      </c>
      <c r="DB85" s="61">
        <f t="shared" ref="DB85" si="883">+BX85/$CH85*$CI85</f>
        <v>9.8812935076754975</v>
      </c>
      <c r="DC85" s="61">
        <f t="shared" ref="DC85" si="884">+BY85/$CH85*$CI85</f>
        <v>14.869070242672665</v>
      </c>
      <c r="DD85" s="61">
        <f t="shared" ref="DD85" si="885">+BZ85/$CH85*$CI85</f>
        <v>11.262752539307606</v>
      </c>
      <c r="DE85" s="61">
        <f t="shared" ref="DE85" si="886">+CA85/$CH85*$CI85</f>
        <v>11.992984071902319</v>
      </c>
      <c r="DF85" s="61">
        <f t="shared" ref="DF85" si="887">+CB85/$CH85*$CI85</f>
        <v>20.672661624033697</v>
      </c>
      <c r="DG85" s="61">
        <f t="shared" ref="DG85" si="888">+CC85/$CH85*$CI85</f>
        <v>4.9644313658631871</v>
      </c>
      <c r="DH85" s="61">
        <f t="shared" ref="DH85" si="889">+CD85/$CH85*$CI85</f>
        <v>14.85574786938373</v>
      </c>
      <c r="DI85" s="61">
        <f t="shared" ref="DI85" si="890">+CE85/$CH85*$CI85</f>
        <v>4.2297699261905937</v>
      </c>
      <c r="DJ85" s="61">
        <f t="shared" ref="DJ85" si="891">+CF85/$CH85*$CI85</f>
        <v>14.513421443409058</v>
      </c>
      <c r="DK85" s="61">
        <f t="shared" ref="DK85" si="892">+CG85/$CH85*$CI85</f>
        <v>5.9122182655686242</v>
      </c>
      <c r="DL85" s="61">
        <f t="shared" ref="DL85" si="893">+SUM(CZ85:DK85)</f>
        <v>142.46440579201638</v>
      </c>
      <c r="DM85" s="61">
        <f t="shared" ref="DM85" si="894">+(H85/H73-1)*100</f>
        <v>142.46440579201641</v>
      </c>
      <c r="DN85" s="61"/>
      <c r="DO85" s="59">
        <f t="shared" ref="DO85" si="895">+A85</f>
        <v>45200</v>
      </c>
      <c r="DP85" s="61">
        <f t="shared" ref="DP85" si="896">+CK85-CZ85</f>
        <v>31.358040735821081</v>
      </c>
      <c r="DQ85" s="61">
        <f t="shared" ref="DQ85" si="897">+CL85-DA85</f>
        <v>0.43190759357741282</v>
      </c>
      <c r="DR85" s="61">
        <f t="shared" ref="DR85" si="898">+CM85-DB85</f>
        <v>2.3804704410255741</v>
      </c>
      <c r="DS85" s="61">
        <f t="shared" ref="DS85" si="899">+CN85-DC85</f>
        <v>-0.58072644031071086</v>
      </c>
      <c r="DT85" s="61">
        <f t="shared" ref="DT85" si="900">+CO85-DD85</f>
        <v>-4.8337450479808339</v>
      </c>
      <c r="DU85" s="61">
        <f t="shared" ref="DU85" si="901">+CP85-DE85</f>
        <v>-5.5783507204538809</v>
      </c>
      <c r="DV85" s="61">
        <f t="shared" ref="DV85" si="902">+CQ85-DF85</f>
        <v>-7.2307047779104767</v>
      </c>
      <c r="DW85" s="61">
        <f t="shared" ref="DW85" si="903">+CR85-DG85</f>
        <v>0.39071222562711849</v>
      </c>
      <c r="DX85" s="61">
        <f t="shared" ref="DX85" si="904">+CS85-DH85</f>
        <v>-3.6280607156555487</v>
      </c>
      <c r="DY85" s="61">
        <f t="shared" ref="DY85" si="905">+CT85-DI85</f>
        <v>-2.5602022774816855</v>
      </c>
      <c r="DZ85" s="61">
        <f t="shared" ref="DZ85" si="906">+CU85-DJ85</f>
        <v>-6.8522992914682481</v>
      </c>
      <c r="EA85" s="61">
        <f t="shared" ref="EA85" si="907">+CV85-DK85</f>
        <v>-1.676393756581132</v>
      </c>
      <c r="EB85" s="61">
        <f t="shared" ref="EB85" si="908">+CW85-DL85</f>
        <v>1.6206479682086581</v>
      </c>
      <c r="EC85" s="61"/>
      <c r="ED85" s="79">
        <f>+'Infla Interanual PondENGHO'!CI86</f>
        <v>1.6206479682085995E-2</v>
      </c>
      <c r="EE85" s="53">
        <f t="shared" ref="EE85" si="909">+ED85*100</f>
        <v>1.6206479682085995</v>
      </c>
    </row>
    <row r="86" spans="1:138" x14ac:dyDescent="0.2">
      <c r="A86" s="59">
        <f>+'Indice PondENGHO'!A85</f>
        <v>45231</v>
      </c>
      <c r="B86" s="53">
        <f>+'Indice PondENGHO'!B85</f>
        <v>11</v>
      </c>
      <c r="C86" s="53">
        <f>+'Indice PondENGHO'!C85</f>
        <v>2023</v>
      </c>
      <c r="D86" s="60">
        <f>+'Indice PondENGHO'!BL85</f>
        <v>2914.331298828125</v>
      </c>
      <c r="E86" s="60">
        <f>+'Indice PondENGHO'!BM85</f>
        <v>2861.69384765625</v>
      </c>
      <c r="F86" s="60">
        <f>+'Indice PondENGHO'!BN85</f>
        <v>2854.99609375</v>
      </c>
      <c r="G86" s="60">
        <f>+'Indice PondENGHO'!BO85</f>
        <v>2829.20458984375</v>
      </c>
      <c r="H86" s="60">
        <f>+'Indice PondENGHO'!BP85</f>
        <v>2796.633056640625</v>
      </c>
      <c r="I86" s="60">
        <f>+'Indice PondENGHO'!CD85</f>
        <v>2838.68310546875</v>
      </c>
      <c r="K86" s="61">
        <f t="shared" ref="K86" si="910">100*D$1*(D86-D74)/$I74</f>
        <v>20.332045800732409</v>
      </c>
      <c r="L86" s="61">
        <f t="shared" ref="L86" si="911">100*E$1*(E86-E74)/$I74</f>
        <v>25.264459616950326</v>
      </c>
      <c r="M86" s="61">
        <f t="shared" ref="M86" si="912">100*F$1*(F86-F74)/$I74</f>
        <v>28.687340856569165</v>
      </c>
      <c r="N86" s="61">
        <f t="shared" ref="N86" si="913">100*G$1*(G86-G74)/$I74</f>
        <v>35.727361918536225</v>
      </c>
      <c r="O86" s="61">
        <f t="shared" ref="O86" si="914">100*H$1*(H86-H74)/$I74</f>
        <v>51.184147006792251</v>
      </c>
      <c r="P86" s="61">
        <f t="shared" ref="P86" si="915">+SUM(K86:O86)</f>
        <v>161.19535519958038</v>
      </c>
      <c r="Q86" s="61">
        <f t="shared" ref="Q86" si="916">100*(I86/I74-1)</f>
        <v>161.19585950309815</v>
      </c>
      <c r="S86" s="60">
        <f>+'Indice PondENGHO'!D85</f>
        <v>3281.31640625</v>
      </c>
      <c r="T86" s="60">
        <f>+'Indice PondENGHO'!P85</f>
        <v>3272.836669921875</v>
      </c>
      <c r="U86" s="60">
        <f>+'Indice PondENGHO'!AB85</f>
        <v>3266.62109375</v>
      </c>
      <c r="V86" s="60">
        <f>+'Indice PondENGHO'!AN85</f>
        <v>3259.767822265625</v>
      </c>
      <c r="W86" s="60">
        <f>+'Indice PondENGHO'!AZ85</f>
        <v>3250.00048828125</v>
      </c>
      <c r="Y86" s="61">
        <f t="shared" ref="Y86" si="917">+S$1*(S86-S74)/D74</f>
        <v>66.089446388268144</v>
      </c>
      <c r="Z86" s="61">
        <f t="shared" ref="Z86" si="918">+T$1*(T86-T74)/E74</f>
        <v>53.616487910544691</v>
      </c>
      <c r="AA86" s="61">
        <f t="shared" ref="AA86" si="919">+U$1*(U86-U74)/F74</f>
        <v>49.165497162197589</v>
      </c>
      <c r="AB86" s="61">
        <f t="shared" ref="AB86" si="920">+V$1*(V86-V74)/G74</f>
        <v>40.946189466741018</v>
      </c>
      <c r="AC86" s="61">
        <f t="shared" ref="AC86" si="921">+W$1*(W86-W74)/H74</f>
        <v>30.736932849370493</v>
      </c>
      <c r="AE86" s="60">
        <f>+'Indice PondENGHO'!D85</f>
        <v>3281.31640625</v>
      </c>
      <c r="AF86" s="60">
        <f>+'Indice PondENGHO'!E85</f>
        <v>2257.100341796875</v>
      </c>
      <c r="AG86" s="60">
        <f>+'Indice PondENGHO'!F85</f>
        <v>3096.211181640625</v>
      </c>
      <c r="AH86" s="60">
        <f>+'Indice PondENGHO'!G85</f>
        <v>1942.9840087890625</v>
      </c>
      <c r="AI86" s="60">
        <f>+'Indice PondENGHO'!H85</f>
        <v>2936.095703125</v>
      </c>
      <c r="AJ86" s="60">
        <f>+'Indice PondENGHO'!I85</f>
        <v>3110.99169921875</v>
      </c>
      <c r="AK86" s="60">
        <f>+'Indice PondENGHO'!J85</f>
        <v>2635.679931640625</v>
      </c>
      <c r="AL86" s="60">
        <f>+'Indice PondENGHO'!K85</f>
        <v>2168.151611328125</v>
      </c>
      <c r="AM86" s="60">
        <f>+'Indice PondENGHO'!L85</f>
        <v>2745.6689453125</v>
      </c>
      <c r="AN86" s="60">
        <f>+'Indice PondENGHO'!M85</f>
        <v>2034.9669189453125</v>
      </c>
      <c r="AO86" s="60">
        <f>+'Indice PondENGHO'!N85</f>
        <v>3171.35888671875</v>
      </c>
      <c r="AP86" s="60">
        <f>+'Indice PondENGHO'!O85</f>
        <v>2303.5537109375</v>
      </c>
      <c r="AQ86" s="60">
        <f t="shared" ref="AQ86" si="922">+D86</f>
        <v>2914.331298828125</v>
      </c>
      <c r="AR86" s="60"/>
      <c r="AS86" s="60">
        <f>+'Indice PondENGHO'!AZ85</f>
        <v>3250.00048828125</v>
      </c>
      <c r="AT86" s="60">
        <f>+'Indice PondENGHO'!BA85</f>
        <v>2215.783935546875</v>
      </c>
      <c r="AU86" s="60">
        <f>+'Indice PondENGHO'!BB85</f>
        <v>3193.751708984375</v>
      </c>
      <c r="AV86" s="60">
        <f>+'Indice PondENGHO'!BC85</f>
        <v>1866.1756591796875</v>
      </c>
      <c r="AW86" s="60">
        <f>+'Indice PondENGHO'!BD85</f>
        <v>2940.34521484375</v>
      </c>
      <c r="AX86" s="60">
        <f>+'Indice PondENGHO'!BE85</f>
        <v>2988.731689453125</v>
      </c>
      <c r="AY86" s="60">
        <f>+'Indice PondENGHO'!BF85</f>
        <v>2595.880859375</v>
      </c>
      <c r="AZ86" s="60">
        <f>+'Indice PondENGHO'!BG85</f>
        <v>2139.93603515625</v>
      </c>
      <c r="BA86" s="60">
        <f>+'Indice PondENGHO'!BH85</f>
        <v>2778.45751953125</v>
      </c>
      <c r="BB86" s="60">
        <f>+'Indice PondENGHO'!BI85</f>
        <v>2173.966064453125</v>
      </c>
      <c r="BC86" s="60">
        <f>+'Indice PondENGHO'!BJ85</f>
        <v>3145.608642578125</v>
      </c>
      <c r="BD86" s="60">
        <f>+'Indice PondENGHO'!BK85</f>
        <v>2281.176025390625</v>
      </c>
      <c r="BE86" s="60">
        <f t="shared" ref="BE86" si="923">+H86</f>
        <v>2796.633056640625</v>
      </c>
      <c r="BG86" s="61">
        <f t="shared" ref="BG86" si="924">+AE$1*(AE86-AE74)/$AQ74</f>
        <v>66.089446388268144</v>
      </c>
      <c r="BH86" s="61">
        <f t="shared" ref="BH86" si="925">+AF$1*(AF86-AF74)/$AQ74</f>
        <v>2.7324029857311825</v>
      </c>
      <c r="BI86" s="61">
        <f t="shared" ref="BI86" si="926">+AG$1*(AG86-AG74)/$AQ74</f>
        <v>12.996572999763165</v>
      </c>
      <c r="BJ86" s="61">
        <f t="shared" ref="BJ86" si="927">+AH$1*(AH86-AH74)/$AQ74</f>
        <v>14.003747407251257</v>
      </c>
      <c r="BK86" s="61">
        <f t="shared" ref="BK86" si="928">+AI$1*(AI86-AI74)/$AQ74</f>
        <v>6.9087354071400027</v>
      </c>
      <c r="BL86" s="61">
        <f t="shared" ref="BL86" si="929">+AJ$1*(AJ86-AJ74)/$AQ74</f>
        <v>7.2821336143176074</v>
      </c>
      <c r="BM86" s="61">
        <f t="shared" ref="BM86" si="930">+AK$1*(AK86-AK74)/$AQ74</f>
        <v>14.072340983262967</v>
      </c>
      <c r="BN86" s="61">
        <f t="shared" ref="BN86" si="931">+AL$1*(AL86-AL74)/$AQ74</f>
        <v>5.9997432097068115</v>
      </c>
      <c r="BO86" s="61">
        <f t="shared" ref="BO86" si="932">+AM$1*(AM86-AM74)/$AQ74</f>
        <v>12.193393023555354</v>
      </c>
      <c r="BP86" s="61">
        <f t="shared" ref="BP86" si="933">+AN$1*(AN86-AN74)/$AQ74</f>
        <v>1.7602677806929636</v>
      </c>
      <c r="BQ86" s="61">
        <f t="shared" ref="BQ86" si="934">+AO$1*(AO86-AO74)/$AQ74</f>
        <v>8.1130130583672386</v>
      </c>
      <c r="BR86" s="61">
        <f t="shared" ref="BR86" si="935">+AP$1*(AP86-AP74)/$AQ74</f>
        <v>4.5014287056507953</v>
      </c>
      <c r="BS86" s="61">
        <f t="shared" ref="BS86" si="936">+SUM(BG86:BR86)</f>
        <v>156.65322556370748</v>
      </c>
      <c r="BT86" s="53">
        <f t="shared" ref="BT86" si="937">+(D86/D74-1)*100</f>
        <v>163.72893922852484</v>
      </c>
      <c r="BV86" s="61">
        <f t="shared" ref="BV86" si="938">+AS$1*(AS86-AS74)/$BE74</f>
        <v>30.736932849370493</v>
      </c>
      <c r="BW86" s="61">
        <f t="shared" ref="BW86" si="939">+AT$1*(AT86-AT74)/$BE74</f>
        <v>2.2674169946806808</v>
      </c>
      <c r="BX86" s="61">
        <f t="shared" ref="BX86" si="940">+AU$1*(AU86-AU74)/$BE74</f>
        <v>10.364501299757272</v>
      </c>
      <c r="BY86" s="61">
        <f t="shared" ref="BY86" si="941">+AV$1*(AV86-AV74)/$BE74</f>
        <v>14.267059923272869</v>
      </c>
      <c r="BZ86" s="61">
        <f t="shared" ref="BZ86" si="942">+AW$1*(AW86-AW74)/$BE74</f>
        <v>12.009580142657846</v>
      </c>
      <c r="CA86" s="61">
        <f t="shared" ref="CA86" si="943">+AX$1*(AX86-AX74)/$BE74</f>
        <v>13.705659063728978</v>
      </c>
      <c r="CB86" s="61">
        <f t="shared" ref="CB86" si="944">+AY$1*(AY86-AY74)/$BE74</f>
        <v>21.434690177800807</v>
      </c>
      <c r="CC86" s="61">
        <f t="shared" ref="CC86" si="945">+AZ$1*(AZ86-AZ74)/$BE74</f>
        <v>5.5268506027327104</v>
      </c>
      <c r="CD86" s="61">
        <f t="shared" ref="CD86" si="946">+BA$1*(BA86-BA74)/$BE74</f>
        <v>16.127674170476148</v>
      </c>
      <c r="CE86" s="61">
        <f t="shared" ref="CE86" si="947">+BB$1*(BB86-BB74)/$BE74</f>
        <v>4.4825794558103595</v>
      </c>
      <c r="CF86" s="61">
        <f t="shared" ref="CF86" si="948">+BC$1*(BC86-BC74)/$BE74</f>
        <v>15.375005191681398</v>
      </c>
      <c r="CG86" s="61">
        <f t="shared" ref="CG86" si="949">+BD$1*(BD86-BD74)/$BE74</f>
        <v>6.2407214947534557</v>
      </c>
      <c r="CH86" s="61">
        <f t="shared" ref="CH86" si="950">+SUM(BV86:CG86)</f>
        <v>152.53867136672301</v>
      </c>
      <c r="CI86" s="53">
        <f t="shared" ref="CI86" si="951">(H86/H74-1)*100</f>
        <v>160.06488335628055</v>
      </c>
      <c r="CK86" s="61">
        <f t="shared" ref="CK86" si="952">+BG86/$BS86*$BT86</f>
        <v>69.074574828662165</v>
      </c>
      <c r="CL86" s="61">
        <f t="shared" ref="CL86" si="953">+BH86/$BS86*$BT86</f>
        <v>2.8558201772658904</v>
      </c>
      <c r="CM86" s="61">
        <f t="shared" ref="CM86" si="954">+BI86/$BS86*$BT86</f>
        <v>13.583602273110763</v>
      </c>
      <c r="CN86" s="61">
        <f t="shared" ref="CN86" si="955">+BJ86/$BS86*$BT86</f>
        <v>14.636268739203288</v>
      </c>
      <c r="CO86" s="61">
        <f t="shared" ref="CO86" si="956">+BK86/$BS86*$BT86</f>
        <v>7.2207892020810327</v>
      </c>
      <c r="CP86" s="61">
        <f t="shared" ref="CP86" si="957">+BL86/$BS86*$BT86</f>
        <v>7.6110530613218979</v>
      </c>
      <c r="CQ86" s="61">
        <f t="shared" ref="CQ86" si="958">+BM86/$BS86*$BT86</f>
        <v>14.707960550194572</v>
      </c>
      <c r="CR86" s="61">
        <f t="shared" ref="CR86" si="959">+BN86/$BS86*$BT86</f>
        <v>6.2707396405913656</v>
      </c>
      <c r="CS86" s="61">
        <f t="shared" ref="CS86" si="960">+BO86/$BS86*$BT86</f>
        <v>12.744144259776609</v>
      </c>
      <c r="CT86" s="61">
        <f t="shared" ref="CT86" si="961">+BP86/$BS86*$BT86</f>
        <v>1.8397755644922937</v>
      </c>
      <c r="CU86" s="61">
        <f t="shared" ref="CU86" si="962">+BQ86/$BS86*$BT86</f>
        <v>8.479461672197953</v>
      </c>
      <c r="CV86" s="61">
        <f t="shared" ref="CV86" si="963">+BR86/$BS86*$BT86</f>
        <v>4.7047492596270137</v>
      </c>
      <c r="CW86" s="61">
        <f t="shared" ref="CW86" si="964">+SUM(CK86:CV86)</f>
        <v>163.72893922852487</v>
      </c>
      <c r="CX86" s="61"/>
      <c r="CY86" s="61"/>
      <c r="CZ86" s="61">
        <f t="shared" ref="CZ86" si="965">+BV86/$CH86*$CI86</f>
        <v>32.253483835821683</v>
      </c>
      <c r="DA86" s="61">
        <f t="shared" ref="DA86" si="966">+BW86/$CH86*$CI86</f>
        <v>2.3792906646018355</v>
      </c>
      <c r="DB86" s="61">
        <f t="shared" ref="DB86" si="967">+BX86/$CH86*$CI86</f>
        <v>10.875882664555466</v>
      </c>
      <c r="DC86" s="61">
        <f t="shared" ref="DC86" si="968">+BY86/$CH86*$CI86</f>
        <v>14.970992352264098</v>
      </c>
      <c r="DD86" s="61">
        <f t="shared" ref="DD86" si="969">+BZ86/$CH86*$CI86</f>
        <v>12.602129200869598</v>
      </c>
      <c r="DE86" s="61">
        <f t="shared" ref="DE86" si="970">+CA86/$CH86*$CI86</f>
        <v>14.381892143812879</v>
      </c>
      <c r="DF86" s="61">
        <f t="shared" ref="DF86" si="971">+CB86/$CH86*$CI86</f>
        <v>22.492271319443088</v>
      </c>
      <c r="DG86" s="61">
        <f t="shared" ref="DG86" si="972">+CC86/$CH86*$CI86</f>
        <v>5.7995437427612959</v>
      </c>
      <c r="DH86" s="61">
        <f t="shared" ref="DH86" si="973">+CD86/$CH86*$CI86</f>
        <v>16.923408744653084</v>
      </c>
      <c r="DI86" s="61">
        <f t="shared" ref="DI86" si="974">+CE86/$CH86*$CI86</f>
        <v>4.7037485727443622</v>
      </c>
      <c r="DJ86" s="61">
        <f t="shared" ref="DJ86" si="975">+CF86/$CH86*$CI86</f>
        <v>16.133603305696344</v>
      </c>
      <c r="DK86" s="61">
        <f t="shared" ref="DK86" si="976">+CG86/$CH86*$CI86</f>
        <v>6.5486368090568252</v>
      </c>
      <c r="DL86" s="61">
        <f t="shared" ref="DL86" si="977">+SUM(CZ86:DK86)</f>
        <v>160.06488335628055</v>
      </c>
      <c r="DM86" s="61">
        <f t="shared" ref="DM86" si="978">+(H86/H74-1)*100</f>
        <v>160.06488335628055</v>
      </c>
      <c r="DN86" s="61"/>
      <c r="DO86" s="59">
        <f t="shared" ref="DO86" si="979">+A86</f>
        <v>45231</v>
      </c>
      <c r="DP86" s="61">
        <f t="shared" ref="DP86" si="980">+CK86-CZ86</f>
        <v>36.821090992840482</v>
      </c>
      <c r="DQ86" s="61">
        <f t="shared" ref="DQ86" si="981">+CL86-DA86</f>
        <v>0.47652951266405497</v>
      </c>
      <c r="DR86" s="61">
        <f t="shared" ref="DR86" si="982">+CM86-DB86</f>
        <v>2.7077196085552977</v>
      </c>
      <c r="DS86" s="61">
        <f t="shared" ref="DS86" si="983">+CN86-DC86</f>
        <v>-0.33472361306080956</v>
      </c>
      <c r="DT86" s="61">
        <f t="shared" ref="DT86" si="984">+CO86-DD86</f>
        <v>-5.3813399987885653</v>
      </c>
      <c r="DU86" s="61">
        <f t="shared" ref="DU86" si="985">+CP86-DE86</f>
        <v>-6.7708390824909808</v>
      </c>
      <c r="DV86" s="61">
        <f t="shared" ref="DV86" si="986">+CQ86-DF86</f>
        <v>-7.7843107692485152</v>
      </c>
      <c r="DW86" s="61">
        <f t="shared" ref="DW86" si="987">+CR86-DG86</f>
        <v>0.47119589783006965</v>
      </c>
      <c r="DX86" s="61">
        <f t="shared" ref="DX86" si="988">+CS86-DH86</f>
        <v>-4.1792644848764748</v>
      </c>
      <c r="DY86" s="61">
        <f t="shared" ref="DY86" si="989">+CT86-DI86</f>
        <v>-2.8639730082520685</v>
      </c>
      <c r="DZ86" s="61">
        <f t="shared" ref="DZ86" si="990">+CU86-DJ86</f>
        <v>-7.6541416334983907</v>
      </c>
      <c r="EA86" s="61">
        <f t="shared" ref="EA86" si="991">+CV86-DK86</f>
        <v>-1.8438875494298115</v>
      </c>
      <c r="EB86" s="61">
        <f t="shared" ref="EB86" si="992">+CW86-DL86</f>
        <v>3.6640558722443188</v>
      </c>
      <c r="EC86" s="61"/>
      <c r="ED86" s="79">
        <f>+'Infla Interanual PondENGHO'!CI87</f>
        <v>3.6640558722442762E-2</v>
      </c>
      <c r="EE86" s="53">
        <f t="shared" ref="EE86" si="993">+ED86*100</f>
        <v>3.6640558722442762</v>
      </c>
    </row>
    <row r="87" spans="1:138" x14ac:dyDescent="0.2">
      <c r="A87" s="59">
        <f>+'Indice PondENGHO'!A86</f>
        <v>45261</v>
      </c>
      <c r="B87" s="53">
        <f>+'Indice PondENGHO'!B86</f>
        <v>12</v>
      </c>
      <c r="C87" s="53">
        <f>+'Indice PondENGHO'!C86</f>
        <v>2023</v>
      </c>
      <c r="D87" s="60">
        <f>+'Indice PondENGHO'!BL86</f>
        <v>3649.83544921875</v>
      </c>
      <c r="E87" s="60">
        <f>+'Indice PondENGHO'!BM86</f>
        <v>3578.736328125</v>
      </c>
      <c r="F87" s="60">
        <f>+'Indice PondENGHO'!BN86</f>
        <v>3570.676025390625</v>
      </c>
      <c r="G87" s="60">
        <f>+'Indice PondENGHO'!BO86</f>
        <v>3539.4716796875</v>
      </c>
      <c r="H87" s="60">
        <f>+'Indice PondENGHO'!BP86</f>
        <v>3494.50439453125</v>
      </c>
      <c r="I87" s="60">
        <f>+'Indice PondENGHO'!CD86</f>
        <v>3550.036865234375</v>
      </c>
      <c r="K87" s="61">
        <f t="shared" ref="K87" si="994">100*D$1*(D87-D75)/$I75</f>
        <v>26.757121454034873</v>
      </c>
      <c r="L87" s="61">
        <f t="shared" ref="L87" si="995">100*E$1*(E87-E75)/$I75</f>
        <v>33.167194194728374</v>
      </c>
      <c r="M87" s="61">
        <f t="shared" ref="M87" si="996">100*F$1*(F87-F75)/$I75</f>
        <v>37.64485766470294</v>
      </c>
      <c r="N87" s="61">
        <f t="shared" ref="N87" si="997">100*G$1*(G87-G75)/$I75</f>
        <v>46.904282290292457</v>
      </c>
      <c r="O87" s="61">
        <f t="shared" ref="O87" si="998">100*H$1*(H87-H75)/$I75</f>
        <v>67.025669768157925</v>
      </c>
      <c r="P87" s="61">
        <f t="shared" ref="P87" si="999">+SUM(K87:O87)</f>
        <v>211.49912537191659</v>
      </c>
      <c r="Q87" s="61">
        <f t="shared" ref="Q87" si="1000">100*(I87/I75-1)</f>
        <v>211.4998368160372</v>
      </c>
      <c r="S87" s="60">
        <f>+'Indice PondENGHO'!D86</f>
        <v>4208.1171875</v>
      </c>
      <c r="T87" s="60">
        <f>+'Indice PondENGHO'!P86</f>
        <v>4199.408203125</v>
      </c>
      <c r="U87" s="60">
        <f>+'Indice PondENGHO'!AB86</f>
        <v>4192.974609375</v>
      </c>
      <c r="V87" s="60">
        <f>+'Indice PondENGHO'!AN86</f>
        <v>4184.65966796875</v>
      </c>
      <c r="W87" s="60">
        <f>+'Indice PondENGHO'!AZ86</f>
        <v>4172.90234375</v>
      </c>
      <c r="Y87" s="61">
        <f t="shared" ref="Y87" si="1001">+S$1*(S87-S75)/D75</f>
        <v>89.99149096779918</v>
      </c>
      <c r="Z87" s="61">
        <f t="shared" ref="Z87" si="1002">+T$1*(T87-T75)/E75</f>
        <v>72.748982894255406</v>
      </c>
      <c r="AA87" s="61">
        <f t="shared" ref="AA87" si="1003">+U$1*(U87-U75)/F75</f>
        <v>66.595162071004651</v>
      </c>
      <c r="AB87" s="61">
        <f t="shared" ref="AB87" si="1004">+V$1*(V87-V75)/G75</f>
        <v>55.359288595924255</v>
      </c>
      <c r="AC87" s="61">
        <f t="shared" ref="AC87" si="1005">+W$1*(W87-W75)/H75</f>
        <v>41.433011970902051</v>
      </c>
      <c r="AE87" s="60">
        <f>+'Indice PondENGHO'!D86</f>
        <v>4208.1171875</v>
      </c>
      <c r="AF87" s="60">
        <f>+'Indice PondENGHO'!E86</f>
        <v>2698.857177734375</v>
      </c>
      <c r="AG87" s="60">
        <f>+'Indice PondENGHO'!F86</f>
        <v>3613.70703125</v>
      </c>
      <c r="AH87" s="60">
        <f>+'Indice PondENGHO'!G86</f>
        <v>2211.98388671875</v>
      </c>
      <c r="AI87" s="60">
        <f>+'Indice PondENGHO'!H86</f>
        <v>3832.7861328125</v>
      </c>
      <c r="AJ87" s="60">
        <f>+'Indice PondENGHO'!I86</f>
        <v>4141.9091796875</v>
      </c>
      <c r="AK87" s="60">
        <f>+'Indice PondENGHO'!J86</f>
        <v>3490.809326171875</v>
      </c>
      <c r="AL87" s="60">
        <f>+'Indice PondENGHO'!K86</f>
        <v>2499.285400390625</v>
      </c>
      <c r="AM87" s="60">
        <f>+'Indice PondENGHO'!L86</f>
        <v>3302.196044921875</v>
      </c>
      <c r="AN87" s="60">
        <f>+'Indice PondENGHO'!M86</f>
        <v>2250.2783203125</v>
      </c>
      <c r="AO87" s="60">
        <f>+'Indice PondENGHO'!N86</f>
        <v>3852.943359375</v>
      </c>
      <c r="AP87" s="60">
        <f>+'Indice PondENGHO'!O86</f>
        <v>3069.812744140625</v>
      </c>
      <c r="AQ87" s="60">
        <f t="shared" ref="AQ87" si="1006">+D87</f>
        <v>3649.83544921875</v>
      </c>
      <c r="AR87" s="60"/>
      <c r="AS87" s="60">
        <f>+'Indice PondENGHO'!AZ86</f>
        <v>4172.90234375</v>
      </c>
      <c r="AT87" s="60">
        <f>+'Indice PondENGHO'!BA86</f>
        <v>2654.604248046875</v>
      </c>
      <c r="AU87" s="60">
        <f>+'Indice PondENGHO'!BB86</f>
        <v>3738.2802734375</v>
      </c>
      <c r="AV87" s="60">
        <f>+'Indice PondENGHO'!BC86</f>
        <v>2122.614013671875</v>
      </c>
      <c r="AW87" s="60">
        <f>+'Indice PondENGHO'!BD86</f>
        <v>3840.8740234375</v>
      </c>
      <c r="AX87" s="60">
        <f>+'Indice PondENGHO'!BE86</f>
        <v>3948.6123046875</v>
      </c>
      <c r="AY87" s="60">
        <f>+'Indice PondENGHO'!BF86</f>
        <v>3410.241943359375</v>
      </c>
      <c r="AZ87" s="60">
        <f>+'Indice PondENGHO'!BG86</f>
        <v>2464.273193359375</v>
      </c>
      <c r="BA87" s="60">
        <f>+'Indice PondENGHO'!BH86</f>
        <v>3341.757080078125</v>
      </c>
      <c r="BB87" s="60">
        <f>+'Indice PondENGHO'!BI86</f>
        <v>2397.1669921875</v>
      </c>
      <c r="BC87" s="60">
        <f>+'Indice PondENGHO'!BJ86</f>
        <v>3824.985595703125</v>
      </c>
      <c r="BD87" s="60">
        <f>+'Indice PondENGHO'!BK86</f>
        <v>3011.29541015625</v>
      </c>
      <c r="BE87" s="60">
        <f t="shared" ref="BE87" si="1007">+H87</f>
        <v>3494.50439453125</v>
      </c>
      <c r="BG87" s="61">
        <f t="shared" ref="BG87" si="1008">+AE$1*(AE87-AE75)/$AQ75</f>
        <v>89.99149096779918</v>
      </c>
      <c r="BH87" s="61">
        <f t="shared" ref="BH87" si="1009">+AF$1*(AF87-AF75)/$AQ75</f>
        <v>3.3542107838290272</v>
      </c>
      <c r="BI87" s="61">
        <f t="shared" ref="BI87" si="1010">+AG$1*(AG87-AG75)/$AQ75</f>
        <v>15.669631356219989</v>
      </c>
      <c r="BJ87" s="61">
        <f t="shared" ref="BJ87" si="1011">+AH$1*(AH87-AH75)/$AQ75</f>
        <v>16.29808428897179</v>
      </c>
      <c r="BK87" s="61">
        <f t="shared" ref="BK87" si="1012">+AI$1*(AI87-AI75)/$AQ75</f>
        <v>9.5920372874935182</v>
      </c>
      <c r="BL87" s="61">
        <f t="shared" ref="BL87" si="1013">+AJ$1*(AJ87-AJ75)/$AQ75</f>
        <v>10.477657608105819</v>
      </c>
      <c r="BM87" s="61">
        <f t="shared" ref="BM87" si="1014">+AK$1*(AK87-AK75)/$AQ75</f>
        <v>20.576250370035051</v>
      </c>
      <c r="BN87" s="61">
        <f t="shared" ref="BN87" si="1015">+AL$1*(AL87-AL75)/$AQ75</f>
        <v>7.0749080140228928</v>
      </c>
      <c r="BO87" s="61">
        <f t="shared" ref="BO87" si="1016">+AM$1*(AM87-AM75)/$AQ75</f>
        <v>15.075787240617947</v>
      </c>
      <c r="BP87" s="61">
        <f t="shared" ref="BP87" si="1017">+AN$1*(AN87-AN75)/$AQ75</f>
        <v>1.9056792053625955</v>
      </c>
      <c r="BQ87" s="61">
        <f t="shared" ref="BQ87" si="1018">+AO$1*(AO87-AO75)/$AQ75</f>
        <v>10.068924480155809</v>
      </c>
      <c r="BR87" s="61">
        <f t="shared" ref="BR87" si="1019">+AP$1*(AP87-AP75)/$AQ75</f>
        <v>6.5811027141767289</v>
      </c>
      <c r="BS87" s="61">
        <f t="shared" ref="BS87" si="1020">+SUM(BG87:BR87)</f>
        <v>206.66576431679036</v>
      </c>
      <c r="BT87" s="53">
        <f t="shared" ref="BT87" si="1021">+(D87/D75-1)*100</f>
        <v>216.55023791991979</v>
      </c>
      <c r="BV87" s="61">
        <f t="shared" ref="BV87" si="1022">+AS$1*(AS87-AS75)/$BE75</f>
        <v>41.433011970902051</v>
      </c>
      <c r="BW87" s="61">
        <f t="shared" ref="BW87" si="1023">+AT$1*(AT87-AT75)/$BE75</f>
        <v>2.7728282903340951</v>
      </c>
      <c r="BX87" s="61">
        <f t="shared" ref="BX87" si="1024">+AU$1*(AU87-AU75)/$BE75</f>
        <v>12.441438163523975</v>
      </c>
      <c r="BY87" s="61">
        <f t="shared" ref="BY87" si="1025">+AV$1*(AV87-AV75)/$BE75</f>
        <v>16.436399754474476</v>
      </c>
      <c r="BZ87" s="61">
        <f t="shared" ref="BZ87" si="1026">+AW$1*(AW87-AW75)/$BE75</f>
        <v>16.592166909396035</v>
      </c>
      <c r="CA87" s="61">
        <f t="shared" ref="CA87" si="1027">+AX$1*(AX87-AX75)/$BE75</f>
        <v>19.360031821257618</v>
      </c>
      <c r="CB87" s="61">
        <f t="shared" ref="CB87" si="1028">+AY$1*(AY87-AY75)/$BE75</f>
        <v>30.763179176116147</v>
      </c>
      <c r="CC87" s="61">
        <f t="shared" ref="CC87" si="1029">+AZ$1*(AZ87-AZ75)/$BE75</f>
        <v>6.4647285819708147</v>
      </c>
      <c r="CD87" s="61">
        <f t="shared" ref="CD87" si="1030">+BA$1*(BA87-BA75)/$BE75</f>
        <v>19.80404062973281</v>
      </c>
      <c r="CE87" s="61">
        <f t="shared" ref="CE87" si="1031">+BB$1*(BB87-BB75)/$BE75</f>
        <v>4.7716030029864545</v>
      </c>
      <c r="CF87" s="61">
        <f t="shared" ref="CF87" si="1032">+BC$1*(BC87-BC75)/$BE75</f>
        <v>18.944603555721976</v>
      </c>
      <c r="CG87" s="61">
        <f t="shared" ref="CG87" si="1033">+BD$1*(BD87-BD75)/$BE75</f>
        <v>8.926477812847212</v>
      </c>
      <c r="CH87" s="61">
        <f t="shared" ref="CH87" si="1034">+SUM(BV87:CG87)</f>
        <v>198.7105096692637</v>
      </c>
      <c r="CI87" s="53">
        <f t="shared" ref="CI87" si="1035">(H87/H75-1)*100</f>
        <v>209.00973359212435</v>
      </c>
      <c r="CK87" s="61">
        <f t="shared" ref="CK87" si="1036">+BG87/$BS87*$BT87</f>
        <v>94.295631616919763</v>
      </c>
      <c r="CL87" s="61">
        <f t="shared" ref="CL87" si="1037">+BH87/$BS87*$BT87</f>
        <v>3.514637006632281</v>
      </c>
      <c r="CM87" s="61">
        <f t="shared" ref="CM87" si="1038">+BI87/$BS87*$BT87</f>
        <v>16.419083293861224</v>
      </c>
      <c r="CN87" s="61">
        <f t="shared" ref="CN87" si="1039">+BJ87/$BS87*$BT87</f>
        <v>17.077594066357943</v>
      </c>
      <c r="CO87" s="61">
        <f t="shared" ref="CO87" si="1040">+BK87/$BS87*$BT87</f>
        <v>10.050808190753184</v>
      </c>
      <c r="CP87" s="61">
        <f t="shared" ref="CP87" si="1041">+BL87/$BS87*$BT87</f>
        <v>10.978786231863731</v>
      </c>
      <c r="CQ87" s="61">
        <f t="shared" ref="CQ87" si="1042">+BM87/$BS87*$BT87</f>
        <v>21.56037758774989</v>
      </c>
      <c r="CR87" s="61">
        <f t="shared" ref="CR87" si="1043">+BN87/$BS87*$BT87</f>
        <v>7.4132888858637767</v>
      </c>
      <c r="CS87" s="61">
        <f t="shared" ref="CS87" si="1044">+BO87/$BS87*$BT87</f>
        <v>15.796836619642631</v>
      </c>
      <c r="CT87" s="61">
        <f t="shared" ref="CT87" si="1045">+BP87/$BS87*$BT87</f>
        <v>1.9968246152649596</v>
      </c>
      <c r="CU87" s="61">
        <f t="shared" ref="CU87" si="1046">+BQ87/$BS87*$BT87</f>
        <v>10.550504090426642</v>
      </c>
      <c r="CV87" s="61">
        <f t="shared" ref="CV87" si="1047">+BR87/$BS87*$BT87</f>
        <v>6.895865714583751</v>
      </c>
      <c r="CW87" s="61">
        <f t="shared" ref="CW87" si="1048">+SUM(CK87:CV87)</f>
        <v>216.55023791991974</v>
      </c>
      <c r="CX87" s="61"/>
      <c r="CY87" s="61"/>
      <c r="CZ87" s="61">
        <f t="shared" ref="CZ87" si="1049">+BV87/$CH87*$CI87</f>
        <v>43.580497117999393</v>
      </c>
      <c r="DA87" s="61">
        <f t="shared" ref="DA87" si="1050">+BW87/$CH87*$CI87</f>
        <v>2.9165447928448378</v>
      </c>
      <c r="DB87" s="61">
        <f t="shared" ref="DB87" si="1051">+BX87/$CH87*$CI87</f>
        <v>13.086281547911799</v>
      </c>
      <c r="DC87" s="61">
        <f t="shared" ref="DC87" si="1052">+BY87/$CH87*$CI87</f>
        <v>17.288303168333861</v>
      </c>
      <c r="DD87" s="61">
        <f t="shared" ref="DD87" si="1053">+BZ87/$CH87*$CI87</f>
        <v>17.45214378052265</v>
      </c>
      <c r="DE87" s="61">
        <f t="shared" ref="DE87" si="1054">+CA87/$CH87*$CI87</f>
        <v>20.363467941534864</v>
      </c>
      <c r="DF87" s="61">
        <f t="shared" ref="DF87" si="1055">+CB87/$CH87*$CI87</f>
        <v>32.357643764029746</v>
      </c>
      <c r="DG87" s="61">
        <f t="shared" ref="DG87" si="1056">+CC87/$CH87*$CI87</f>
        <v>6.7997973580363302</v>
      </c>
      <c r="DH87" s="61">
        <f t="shared" ref="DH87" si="1057">+CD87/$CH87*$CI87</f>
        <v>20.830489856613323</v>
      </c>
      <c r="DI87" s="61">
        <f t="shared" ref="DI87" si="1058">+CE87/$CH87*$CI87</f>
        <v>5.0189165843392844</v>
      </c>
      <c r="DJ87" s="61">
        <f t="shared" ref="DJ87" si="1059">+CF87/$CH87*$CI87</f>
        <v>19.92650790730838</v>
      </c>
      <c r="DK87" s="61">
        <f t="shared" ref="DK87" si="1060">+CG87/$CH87*$CI87</f>
        <v>9.3891397726498411</v>
      </c>
      <c r="DL87" s="61">
        <f t="shared" ref="DL87" si="1061">+SUM(CZ87:DK87)</f>
        <v>209.00973359212429</v>
      </c>
      <c r="DM87" s="61">
        <f t="shared" ref="DM87" si="1062">+(H87/H75-1)*100</f>
        <v>209.00973359212435</v>
      </c>
      <c r="DN87" s="61"/>
      <c r="DO87" s="59">
        <f t="shared" ref="DO87" si="1063">+A87</f>
        <v>45261</v>
      </c>
      <c r="DP87" s="61">
        <f t="shared" ref="DP87" si="1064">+CK87-CZ87</f>
        <v>50.715134498920371</v>
      </c>
      <c r="DQ87" s="61">
        <f t="shared" ref="DQ87" si="1065">+CL87-DA87</f>
        <v>0.59809221378744315</v>
      </c>
      <c r="DR87" s="61">
        <f t="shared" ref="DR87" si="1066">+CM87-DB87</f>
        <v>3.3328017459494248</v>
      </c>
      <c r="DS87" s="61">
        <f t="shared" ref="DS87" si="1067">+CN87-DC87</f>
        <v>-0.21070910197591886</v>
      </c>
      <c r="DT87" s="61">
        <f t="shared" ref="DT87" si="1068">+CO87-DD87</f>
        <v>-7.4013355897694666</v>
      </c>
      <c r="DU87" s="61">
        <f t="shared" ref="DU87" si="1069">+CP87-DE87</f>
        <v>-9.384681709671133</v>
      </c>
      <c r="DV87" s="61">
        <f t="shared" ref="DV87" si="1070">+CQ87-DF87</f>
        <v>-10.797266176279855</v>
      </c>
      <c r="DW87" s="61">
        <f t="shared" ref="DW87" si="1071">+CR87-DG87</f>
        <v>0.61349152782744643</v>
      </c>
      <c r="DX87" s="61">
        <f t="shared" ref="DX87" si="1072">+CS87-DH87</f>
        <v>-5.0336532369706912</v>
      </c>
      <c r="DY87" s="61">
        <f t="shared" ref="DY87" si="1073">+CT87-DI87</f>
        <v>-3.0220919690743249</v>
      </c>
      <c r="DZ87" s="61">
        <f t="shared" ref="DZ87" si="1074">+CU87-DJ87</f>
        <v>-9.3760038168817381</v>
      </c>
      <c r="EA87" s="61">
        <f t="shared" ref="EA87" si="1075">+CV87-DK87</f>
        <v>-2.4932740580660901</v>
      </c>
      <c r="EB87" s="61">
        <f t="shared" ref="EB87" si="1076">+CW87-DL87</f>
        <v>7.5405043277954462</v>
      </c>
      <c r="EC87" s="61"/>
      <c r="ED87" s="79">
        <f>+'Infla Interanual PondENGHO'!CI88</f>
        <v>7.5405043277954498E-2</v>
      </c>
      <c r="EE87" s="53">
        <f t="shared" ref="EE87" si="1077">+ED87*100</f>
        <v>7.5405043277954498</v>
      </c>
    </row>
    <row r="88" spans="1:138" x14ac:dyDescent="0.2">
      <c r="A88" s="59">
        <f>+'Indice PondENGHO'!A87</f>
        <v>45292</v>
      </c>
      <c r="B88" s="53">
        <f>+'Indice PondENGHO'!B87</f>
        <v>1</v>
      </c>
      <c r="C88" s="53">
        <f>+'Indice PondENGHO'!C87</f>
        <v>2024</v>
      </c>
      <c r="D88" s="60">
        <f>+'Indice PondENGHO'!BL87</f>
        <v>4366.984375</v>
      </c>
      <c r="E88" s="60">
        <f>+'Indice PondENGHO'!BM87</f>
        <v>4291.11865234375</v>
      </c>
      <c r="F88" s="60">
        <f>+'Indice PondENGHO'!BN87</f>
        <v>4283.64794921875</v>
      </c>
      <c r="G88" s="60">
        <f>+'Indice PondENGHO'!BO87</f>
        <v>4257.9873046875</v>
      </c>
      <c r="H88" s="60">
        <f>+'Indice PondENGHO'!BP87</f>
        <v>4210.484375</v>
      </c>
      <c r="I88" s="60">
        <f>+'Indice PondENGHO'!CD87</f>
        <v>4265.63427734375</v>
      </c>
      <c r="K88" s="61">
        <f t="shared" ref="K88" si="1078">100*D$1*(D88-D76)/$I76</f>
        <v>31.92525551830105</v>
      </c>
      <c r="L88" s="61">
        <f t="shared" ref="L88" si="1079">100*E$1*(E88-E76)/$I76</f>
        <v>39.719257374160179</v>
      </c>
      <c r="M88" s="61">
        <f t="shared" ref="M88" si="1080">100*F$1*(F88-F76)/$I76</f>
        <v>45.1204653164571</v>
      </c>
      <c r="N88" s="61">
        <f t="shared" ref="N88" si="1081">100*G$1*(G88-G76)/$I76</f>
        <v>56.449997680908133</v>
      </c>
      <c r="O88" s="61">
        <f t="shared" ref="O88" si="1082">100*H$1*(H88-H76)/$I76</f>
        <v>80.845404291754264</v>
      </c>
      <c r="P88" s="61">
        <f t="shared" ref="P88" si="1083">+SUM(K88:O88)</f>
        <v>254.06038018158074</v>
      </c>
      <c r="Q88" s="61">
        <f t="shared" ref="Q88" si="1084">100*(I88/I76-1)</f>
        <v>254.06104419005371</v>
      </c>
      <c r="S88" s="60">
        <f>+'Indice PondENGHO'!D87</f>
        <v>4984.271484375</v>
      </c>
      <c r="T88" s="60">
        <f>+'Indice PondENGHO'!P87</f>
        <v>4974.78662109375</v>
      </c>
      <c r="U88" s="60">
        <f>+'Indice PondENGHO'!AB87</f>
        <v>4968.0087890625</v>
      </c>
      <c r="V88" s="60">
        <f>+'Indice PondENGHO'!AN87</f>
        <v>4962.09716796875</v>
      </c>
      <c r="W88" s="60">
        <f>+'Indice PondENGHO'!AZ87</f>
        <v>4950.56640625</v>
      </c>
      <c r="Y88" s="61">
        <f t="shared" ref="Y88" si="1085">+S$1*(S88-S76)/D76</f>
        <v>105.41722615168632</v>
      </c>
      <c r="Z88" s="61">
        <f t="shared" ref="Z88" si="1086">+T$1*(T88-T76)/E76</f>
        <v>85.216567486352332</v>
      </c>
      <c r="AA88" s="61">
        <f t="shared" ref="AA88" si="1087">+U$1*(U88-U76)/F76</f>
        <v>78.047349131094236</v>
      </c>
      <c r="AB88" s="61">
        <f t="shared" ref="AB88" si="1088">+V$1*(V88-V76)/G76</f>
        <v>64.924483834967887</v>
      </c>
      <c r="AC88" s="61">
        <f t="shared" ref="AC88" si="1089">+W$1*(W88-W76)/H76</f>
        <v>48.589457040096249</v>
      </c>
      <c r="AE88" s="60">
        <f>+'Indice PondENGHO'!D87</f>
        <v>4984.271484375</v>
      </c>
      <c r="AF88" s="60">
        <f>+'Indice PondENGHO'!E87</f>
        <v>3220.383056640625</v>
      </c>
      <c r="AG88" s="60">
        <f>+'Indice PondENGHO'!F87</f>
        <v>4115.62109375</v>
      </c>
      <c r="AH88" s="60">
        <f>+'Indice PondENGHO'!G87</f>
        <v>2557.311279296875</v>
      </c>
      <c r="AI88" s="60">
        <f>+'Indice PondENGHO'!H87</f>
        <v>4696.9658203125</v>
      </c>
      <c r="AJ88" s="60">
        <f>+'Indice PondENGHO'!I87</f>
        <v>4985.6796875</v>
      </c>
      <c r="AK88" s="60">
        <f>+'Indice PondENGHO'!J87</f>
        <v>4423.7109375</v>
      </c>
      <c r="AL88" s="60">
        <f>+'Indice PondENGHO'!K87</f>
        <v>3001.314697265625</v>
      </c>
      <c r="AM88" s="60">
        <f>+'Indice PondENGHO'!L87</f>
        <v>4086.6904296875</v>
      </c>
      <c r="AN88" s="60">
        <f>+'Indice PondENGHO'!M87</f>
        <v>2378.9794921875</v>
      </c>
      <c r="AO88" s="60">
        <f>+'Indice PondENGHO'!N87</f>
        <v>4599.12060546875</v>
      </c>
      <c r="AP88" s="60">
        <f>+'Indice PondENGHO'!O87</f>
        <v>4437.89453125</v>
      </c>
      <c r="AQ88" s="60">
        <f t="shared" ref="AQ88" si="1090">+D88</f>
        <v>4366.984375</v>
      </c>
      <c r="AR88" s="60"/>
      <c r="AS88" s="60">
        <f>+'Indice PondENGHO'!AZ87</f>
        <v>4950.56640625</v>
      </c>
      <c r="AT88" s="60">
        <f>+'Indice PondENGHO'!BA87</f>
        <v>3172.22265625</v>
      </c>
      <c r="AU88" s="60">
        <f>+'Indice PondENGHO'!BB87</f>
        <v>4254.87890625</v>
      </c>
      <c r="AV88" s="60">
        <f>+'Indice PondENGHO'!BC87</f>
        <v>2404.261474609375</v>
      </c>
      <c r="AW88" s="60">
        <f>+'Indice PondENGHO'!BD87</f>
        <v>4696.29931640625</v>
      </c>
      <c r="AX88" s="60">
        <f>+'Indice PondENGHO'!BE87</f>
        <v>4757.5537109375</v>
      </c>
      <c r="AY88" s="60">
        <f>+'Indice PondENGHO'!BF87</f>
        <v>4314.32861328125</v>
      </c>
      <c r="AZ88" s="60">
        <f>+'Indice PondENGHO'!BG87</f>
        <v>2944.217529296875</v>
      </c>
      <c r="BA88" s="60">
        <f>+'Indice PondENGHO'!BH87</f>
        <v>4140.5888671875</v>
      </c>
      <c r="BB88" s="60">
        <f>+'Indice PondENGHO'!BI87</f>
        <v>2512.00146484375</v>
      </c>
      <c r="BC88" s="60">
        <f>+'Indice PondENGHO'!BJ87</f>
        <v>4557.35302734375</v>
      </c>
      <c r="BD88" s="60">
        <f>+'Indice PondENGHO'!BK87</f>
        <v>4355.30615234375</v>
      </c>
      <c r="BE88" s="60">
        <f t="shared" ref="BE88" si="1091">+H88</f>
        <v>4210.484375</v>
      </c>
      <c r="BG88" s="61">
        <f t="shared" ref="BG88" si="1092">+AE$1*(AE88-AE76)/$AQ76</f>
        <v>105.41722615168632</v>
      </c>
      <c r="BH88" s="61">
        <f t="shared" ref="BH88" si="1093">+AF$1*(AF88-AF76)/$AQ76</f>
        <v>4.0269731523669252</v>
      </c>
      <c r="BI88" s="61">
        <f t="shared" ref="BI88" si="1094">+AG$1*(AG88-AG76)/$AQ76</f>
        <v>17.732199519005395</v>
      </c>
      <c r="BJ88" s="61">
        <f t="shared" ref="BJ88" si="1095">+AH$1*(AH88-AH76)/$AQ76</f>
        <v>18.665608645446703</v>
      </c>
      <c r="BK88" s="61">
        <f t="shared" ref="BK88" si="1096">+AI$1*(AI88-AI76)/$AQ76</f>
        <v>11.788390846150826</v>
      </c>
      <c r="BL88" s="61">
        <f t="shared" ref="BL88" si="1097">+AJ$1*(AJ88-AJ76)/$AQ76</f>
        <v>12.618044888821025</v>
      </c>
      <c r="BM88" s="61">
        <f t="shared" ref="BM88" si="1098">+AK$1*(AK88-AK76)/$AQ76</f>
        <v>26.850112669281827</v>
      </c>
      <c r="BN88" s="61">
        <f t="shared" ref="BN88" si="1099">+AL$1*(AL88-AL76)/$AQ76</f>
        <v>8.6313079365582244</v>
      </c>
      <c r="BO88" s="61">
        <f t="shared" ref="BO88" si="1100">+AM$1*(AM88-AM76)/$AQ76</f>
        <v>18.671538348508712</v>
      </c>
      <c r="BP88" s="61">
        <f t="shared" ref="BP88" si="1101">+AN$1*(AN88-AN76)/$AQ76</f>
        <v>1.9134084481468581</v>
      </c>
      <c r="BQ88" s="61">
        <f t="shared" ref="BQ88" si="1102">+AO$1*(AO88-AO76)/$AQ76</f>
        <v>11.948187589881361</v>
      </c>
      <c r="BR88" s="61">
        <f t="shared" ref="BR88" si="1103">+AP$1*(AP88-AP76)/$AQ76</f>
        <v>10.148114358153578</v>
      </c>
      <c r="BS88" s="61">
        <f t="shared" ref="BS88" si="1104">+SUM(BG88:BR88)</f>
        <v>248.41111255400776</v>
      </c>
      <c r="BT88" s="53">
        <f t="shared" ref="BT88" si="1105">+(D88/D76-1)*100</f>
        <v>258.63172665008494</v>
      </c>
      <c r="BV88" s="61">
        <f t="shared" ref="BV88" si="1106">+AS$1*(AS88-AS76)/$BE76</f>
        <v>48.589457040096249</v>
      </c>
      <c r="BW88" s="61">
        <f t="shared" ref="BW88" si="1107">+AT$1*(AT88-AT76)/$BE76</f>
        <v>3.3319366021414991</v>
      </c>
      <c r="BX88" s="61">
        <f t="shared" ref="BX88" si="1108">+AU$1*(AU88-AU76)/$BE76</f>
        <v>14.022045197394542</v>
      </c>
      <c r="BY88" s="61">
        <f t="shared" ref="BY88" si="1109">+AV$1*(AV88-AV76)/$BE76</f>
        <v>18.126426624230277</v>
      </c>
      <c r="BZ88" s="61">
        <f t="shared" ref="BZ88" si="1110">+AW$1*(AW88-AW76)/$BE76</f>
        <v>20.319288705205768</v>
      </c>
      <c r="CA88" s="61">
        <f t="shared" ref="CA88" si="1111">+AX$1*(AX88-AX76)/$BE76</f>
        <v>23.292923496154565</v>
      </c>
      <c r="CB88" s="61">
        <f t="shared" ref="CB88" si="1112">+AY$1*(AY88-AY76)/$BE76</f>
        <v>39.965291854652428</v>
      </c>
      <c r="CC88" s="61">
        <f t="shared" ref="CC88" si="1113">+AZ$1*(AZ88-AZ76)/$BE76</f>
        <v>7.820179102739572</v>
      </c>
      <c r="CD88" s="61">
        <f t="shared" ref="CD88" si="1114">+BA$1*(BA88-BA76)/$BE76</f>
        <v>24.44784901872459</v>
      </c>
      <c r="CE88" s="61">
        <f t="shared" ref="CE88" si="1115">+BB$1*(BB88-BB76)/$BE76</f>
        <v>4.7208961086552428</v>
      </c>
      <c r="CF88" s="61">
        <f t="shared" ref="CF88" si="1116">+BC$1*(BC88-BC76)/$BE76</f>
        <v>22.412434756619792</v>
      </c>
      <c r="CG88" s="61">
        <f t="shared" ref="CG88" si="1117">+BD$1*(BD88-BD76)/$BE76</f>
        <v>13.776126238381927</v>
      </c>
      <c r="CH88" s="61">
        <f t="shared" ref="CH88" si="1118">+SUM(BV88:CG88)</f>
        <v>240.82485474499643</v>
      </c>
      <c r="CI88" s="53">
        <f t="shared" ref="CI88" si="1119">(H88/H76-1)*100</f>
        <v>251.86650811111227</v>
      </c>
      <c r="CK88" s="61">
        <f t="shared" ref="CK88" si="1120">+BG88/$BS88*$BT88</f>
        <v>109.75450710702617</v>
      </c>
      <c r="CL88" s="61">
        <f t="shared" ref="CL88" si="1121">+BH88/$BS88*$BT88</f>
        <v>4.1926587295637079</v>
      </c>
      <c r="CM88" s="61">
        <f t="shared" ref="CM88" si="1122">+BI88/$BS88*$BT88</f>
        <v>18.46177222811275</v>
      </c>
      <c r="CN88" s="61">
        <f t="shared" ref="CN88" si="1123">+BJ88/$BS88*$BT88</f>
        <v>19.433585491861077</v>
      </c>
      <c r="CO88" s="61">
        <f t="shared" ref="CO88" si="1124">+BK88/$BS88*$BT88</f>
        <v>12.273411795549945</v>
      </c>
      <c r="CP88" s="61">
        <f t="shared" ref="CP88" si="1125">+BL88/$BS88*$BT88</f>
        <v>13.137201081672826</v>
      </c>
      <c r="CQ88" s="61">
        <f t="shared" ref="CQ88" si="1126">+BM88/$BS88*$BT88</f>
        <v>27.95483233019981</v>
      </c>
      <c r="CR88" s="61">
        <f t="shared" ref="CR88" si="1127">+BN88/$BS88*$BT88</f>
        <v>8.9864340283701996</v>
      </c>
      <c r="CS88" s="61">
        <f t="shared" ref="CS88" si="1128">+BO88/$BS88*$BT88</f>
        <v>19.439759166322261</v>
      </c>
      <c r="CT88" s="61">
        <f t="shared" ref="CT88" si="1129">+BP88/$BS88*$BT88</f>
        <v>1.9921336273693906</v>
      </c>
      <c r="CU88" s="61">
        <f t="shared" ref="CU88" si="1130">+BQ88/$BS88*$BT88</f>
        <v>12.43978320832281</v>
      </c>
      <c r="CV88" s="61">
        <f t="shared" ref="CV88" si="1131">+BR88/$BS88*$BT88</f>
        <v>10.565647855713989</v>
      </c>
      <c r="CW88" s="61">
        <f t="shared" ref="CW88" si="1132">+SUM(CK88:CV88)</f>
        <v>258.63172665008494</v>
      </c>
      <c r="CX88" s="61"/>
      <c r="CY88" s="61"/>
      <c r="CZ88" s="61">
        <f t="shared" ref="CZ88" si="1133">+BV88/$CH88*$CI88</f>
        <v>50.817250107604231</v>
      </c>
      <c r="DA88" s="61">
        <f t="shared" ref="DA88" si="1134">+BW88/$CH88*$CI88</f>
        <v>3.4847035955553491</v>
      </c>
      <c r="DB88" s="61">
        <f t="shared" ref="DB88" si="1135">+BX88/$CH88*$CI88</f>
        <v>14.6649462912936</v>
      </c>
      <c r="DC88" s="61">
        <f t="shared" ref="DC88" si="1136">+BY88/$CH88*$CI88</f>
        <v>18.957510773592738</v>
      </c>
      <c r="DD88" s="61">
        <f t="shared" ref="DD88" si="1137">+BZ88/$CH88*$CI88</f>
        <v>21.250914067407201</v>
      </c>
      <c r="DE88" s="61">
        <f t="shared" ref="DE88" si="1138">+CA88/$CH88*$CI88</f>
        <v>24.360887961036433</v>
      </c>
      <c r="DF88" s="61">
        <f t="shared" ref="DF88" si="1139">+CB88/$CH88*$CI88</f>
        <v>41.79767290104396</v>
      </c>
      <c r="DG88" s="61">
        <f t="shared" ref="DG88" si="1140">+CC88/$CH88*$CI88</f>
        <v>8.1787289168973523</v>
      </c>
      <c r="DH88" s="61">
        <f t="shared" ref="DH88" si="1141">+CD88/$CH88*$CI88</f>
        <v>25.568766021654913</v>
      </c>
      <c r="DI88" s="61">
        <f t="shared" ref="DI88" si="1142">+CE88/$CH88*$CI88</f>
        <v>4.9373459367446726</v>
      </c>
      <c r="DJ88" s="61">
        <f t="shared" ref="DJ88" si="1143">+CF88/$CH88*$CI88</f>
        <v>23.440029420531552</v>
      </c>
      <c r="DK88" s="61">
        <f t="shared" ref="DK88" si="1144">+CG88/$CH88*$CI88</f>
        <v>14.40775211775029</v>
      </c>
      <c r="DL88" s="61">
        <f t="shared" ref="DL88" si="1145">+SUM(CZ88:DK88)</f>
        <v>251.86650811111227</v>
      </c>
      <c r="DM88" s="61">
        <f t="shared" ref="DM88" si="1146">+(H88/H76-1)*100</f>
        <v>251.86650811111227</v>
      </c>
      <c r="DN88" s="61"/>
      <c r="DO88" s="59">
        <f t="shared" ref="DO88" si="1147">+A88</f>
        <v>45292</v>
      </c>
      <c r="DP88" s="61">
        <f t="shared" ref="DP88" si="1148">+CK88-CZ88</f>
        <v>58.93725699942194</v>
      </c>
      <c r="DQ88" s="61">
        <f t="shared" ref="DQ88" si="1149">+CL88-DA88</f>
        <v>0.70795513400835874</v>
      </c>
      <c r="DR88" s="61">
        <f t="shared" ref="DR88" si="1150">+CM88-DB88</f>
        <v>3.7968259368191504</v>
      </c>
      <c r="DS88" s="61">
        <f t="shared" ref="DS88" si="1151">+CN88-DC88</f>
        <v>0.47607471826833958</v>
      </c>
      <c r="DT88" s="61">
        <f t="shared" ref="DT88" si="1152">+CO88-DD88</f>
        <v>-8.9775022718572561</v>
      </c>
      <c r="DU88" s="61">
        <f t="shared" ref="DU88" si="1153">+CP88-DE88</f>
        <v>-11.223686879363607</v>
      </c>
      <c r="DV88" s="61">
        <f t="shared" ref="DV88" si="1154">+CQ88-DF88</f>
        <v>-13.84284057084415</v>
      </c>
      <c r="DW88" s="61">
        <f t="shared" ref="DW88" si="1155">+CR88-DG88</f>
        <v>0.80770511147284729</v>
      </c>
      <c r="DX88" s="61">
        <f t="shared" ref="DX88" si="1156">+CS88-DH88</f>
        <v>-6.1290068553326513</v>
      </c>
      <c r="DY88" s="61">
        <f t="shared" ref="DY88" si="1157">+CT88-DI88</f>
        <v>-2.945212309375282</v>
      </c>
      <c r="DZ88" s="61">
        <f t="shared" ref="DZ88" si="1158">+CU88-DJ88</f>
        <v>-11.000246212208742</v>
      </c>
      <c r="EA88" s="61">
        <f t="shared" ref="EA88" si="1159">+CV88-DK88</f>
        <v>-3.8421042620363011</v>
      </c>
      <c r="EB88" s="61">
        <f t="shared" ref="EB88" si="1160">+CW88-DL88</f>
        <v>6.7652185389726753</v>
      </c>
      <c r="EC88" s="61"/>
      <c r="ED88" s="79">
        <f>+'Infla Interanual PondENGHO'!CI89</f>
        <v>6.7652185389726505E-2</v>
      </c>
      <c r="EE88" s="53">
        <f t="shared" ref="EE88" si="1161">+ED88*100</f>
        <v>6.7652185389726505</v>
      </c>
    </row>
    <row r="89" spans="1:138" x14ac:dyDescent="0.2">
      <c r="A89" s="59">
        <f>+'Indice PondENGHO'!A88</f>
        <v>45323</v>
      </c>
      <c r="B89" s="53">
        <f>+'Indice PondENGHO'!B88</f>
        <v>2</v>
      </c>
      <c r="C89" s="53">
        <f>+'Indice PondENGHO'!C88</f>
        <v>2024</v>
      </c>
      <c r="D89" s="60">
        <f>+'Indice PondENGHO'!BL88</f>
        <v>4888.173828125</v>
      </c>
      <c r="E89" s="60">
        <f>+'Indice PondENGHO'!BM88</f>
        <v>4829.87939453125</v>
      </c>
      <c r="F89" s="60">
        <f>+'Indice PondENGHO'!BN88</f>
        <v>4823.63330078125</v>
      </c>
      <c r="G89" s="60">
        <f>+'Indice PondENGHO'!BO88</f>
        <v>4812.16357421875</v>
      </c>
      <c r="H89" s="60">
        <f>+'Indice PondENGHO'!BP88</f>
        <v>4768.11767578125</v>
      </c>
      <c r="I89" s="60">
        <f>+'Indice PondENGHO'!CD88</f>
        <v>4811.99609375</v>
      </c>
      <c r="K89" s="61">
        <f t="shared" ref="K89" si="1162">100*D$1*(D89-D77)/$I77</f>
        <v>34.188497539125734</v>
      </c>
      <c r="L89" s="61">
        <f t="shared" ref="L89" si="1163">100*E$1*(E89-E77)/$I77</f>
        <v>42.906451282576164</v>
      </c>
      <c r="M89" s="61">
        <f t="shared" ref="M89" si="1164">100*F$1*(F89-F77)/$I77</f>
        <v>48.791236827310961</v>
      </c>
      <c r="N89" s="61">
        <f t="shared" ref="N89" si="1165">100*G$1*(G89-G77)/$I77</f>
        <v>61.386979761558507</v>
      </c>
      <c r="O89" s="61">
        <f t="shared" ref="O89" si="1166">100*H$1*(H89-H77)/$I77</f>
        <v>88.223348593874093</v>
      </c>
      <c r="P89" s="61">
        <f t="shared" ref="P89" si="1167">+SUM(K89:O89)</f>
        <v>275.49651400444549</v>
      </c>
      <c r="Q89" s="61">
        <f t="shared" ref="Q89" si="1168">100*(I89/I77-1)</f>
        <v>275.49690871309019</v>
      </c>
      <c r="S89" s="60">
        <f>+'Indice PondENGHO'!D88</f>
        <v>5477.462890625</v>
      </c>
      <c r="T89" s="60">
        <f>+'Indice PondENGHO'!P88</f>
        <v>5481.62109375</v>
      </c>
      <c r="U89" s="60">
        <f>+'Indice PondENGHO'!AB88</f>
        <v>5483.59130859375</v>
      </c>
      <c r="V89" s="60">
        <f>+'Indice PondENGHO'!AN88</f>
        <v>5482.017578125</v>
      </c>
      <c r="W89" s="60">
        <f>+'Indice PondENGHO'!AZ88</f>
        <v>5478.58642578125</v>
      </c>
      <c r="Y89" s="61">
        <f t="shared" ref="Y89" si="1169">+S$1*(S89-S77)/D77</f>
        <v>108.88651032786122</v>
      </c>
      <c r="Z89" s="61">
        <f t="shared" ref="Z89" si="1170">+T$1*(T89-T77)/E77</f>
        <v>88.573211354180785</v>
      </c>
      <c r="AA89" s="61">
        <f t="shared" ref="AA89" si="1171">+U$1*(U89-U77)/F77</f>
        <v>81.411056156114412</v>
      </c>
      <c r="AB89" s="61">
        <f t="shared" ref="AB89" si="1172">+V$1*(V89-V77)/G77</f>
        <v>67.919657830858071</v>
      </c>
      <c r="AC89" s="61">
        <f t="shared" ref="AC89" si="1173">+W$1*(W89-W77)/H77</f>
        <v>51.034850990109973</v>
      </c>
      <c r="AE89" s="60">
        <f>+'Indice PondENGHO'!D88</f>
        <v>5477.462890625</v>
      </c>
      <c r="AF89" s="60">
        <f>+'Indice PondENGHO'!E88</f>
        <v>3768.71923828125</v>
      </c>
      <c r="AG89" s="60">
        <f>+'Indice PondENGHO'!F88</f>
        <v>4489.3857421875</v>
      </c>
      <c r="AH89" s="60">
        <f>+'Indice PondENGHO'!G88</f>
        <v>3069.001953125</v>
      </c>
      <c r="AI89" s="60">
        <f>+'Indice PondENGHO'!H88</f>
        <v>5178.2431640625</v>
      </c>
      <c r="AJ89" s="60">
        <f>+'Indice PondENGHO'!I88</f>
        <v>5643.0849609375</v>
      </c>
      <c r="AK89" s="60">
        <f>+'Indice PondENGHO'!J88</f>
        <v>5287.95703125</v>
      </c>
      <c r="AL89" s="60">
        <f>+'Indice PondENGHO'!K88</f>
        <v>3631.734130859375</v>
      </c>
      <c r="AM89" s="60">
        <f>+'Indice PondENGHO'!L88</f>
        <v>4441.68994140625</v>
      </c>
      <c r="AN89" s="60">
        <f>+'Indice PondENGHO'!M88</f>
        <v>2636.0283203125</v>
      </c>
      <c r="AO89" s="60">
        <f>+'Indice PondENGHO'!N88</f>
        <v>5123.2255859375</v>
      </c>
      <c r="AP89" s="60">
        <f>+'Indice PondENGHO'!O88</f>
        <v>5184.345703125</v>
      </c>
      <c r="AQ89" s="60">
        <f t="shared" ref="AQ89" si="1174">+D89</f>
        <v>4888.173828125</v>
      </c>
      <c r="AR89" s="60"/>
      <c r="AS89" s="60">
        <f>+'Indice PondENGHO'!AZ88</f>
        <v>5478.58642578125</v>
      </c>
      <c r="AT89" s="60">
        <f>+'Indice PondENGHO'!BA88</f>
        <v>3731.496337890625</v>
      </c>
      <c r="AU89" s="60">
        <f>+'Indice PondENGHO'!BB88</f>
        <v>4628.0556640625</v>
      </c>
      <c r="AV89" s="60">
        <f>+'Indice PondENGHO'!BC88</f>
        <v>2888.340576171875</v>
      </c>
      <c r="AW89" s="60">
        <f>+'Indice PondENGHO'!BD88</f>
        <v>5181.22998046875</v>
      </c>
      <c r="AX89" s="60">
        <f>+'Indice PondENGHO'!BE88</f>
        <v>5420.6357421875</v>
      </c>
      <c r="AY89" s="60">
        <f>+'Indice PondENGHO'!BF88</f>
        <v>5253.88232421875</v>
      </c>
      <c r="AZ89" s="60">
        <f>+'Indice PondENGHO'!BG88</f>
        <v>3576.640869140625</v>
      </c>
      <c r="BA89" s="60">
        <f>+'Indice PondENGHO'!BH88</f>
        <v>4492.9609375</v>
      </c>
      <c r="BB89" s="60">
        <f>+'Indice PondENGHO'!BI88</f>
        <v>2853.60205078125</v>
      </c>
      <c r="BC89" s="60">
        <f>+'Indice PondENGHO'!BJ88</f>
        <v>5048.8623046875</v>
      </c>
      <c r="BD89" s="60">
        <f>+'Indice PondENGHO'!BK88</f>
        <v>5070.04345703125</v>
      </c>
      <c r="BE89" s="60">
        <f t="shared" ref="BE89" si="1175">+H89</f>
        <v>4768.11767578125</v>
      </c>
      <c r="BG89" s="61">
        <f t="shared" ref="BG89" si="1176">+AE$1*(AE89-AE77)/$AQ77</f>
        <v>108.88651032786122</v>
      </c>
      <c r="BH89" s="61">
        <f t="shared" ref="BH89" si="1177">+AF$1*(AF89-AF77)/$AQ77</f>
        <v>4.6203432573143353</v>
      </c>
      <c r="BI89" s="61">
        <f t="shared" ref="BI89" si="1178">+AG$1*(AG89-AG77)/$AQ77</f>
        <v>18.431042628539664</v>
      </c>
      <c r="BJ89" s="61">
        <f t="shared" ref="BJ89" si="1179">+AH$1*(AH89-AH77)/$AQ77</f>
        <v>22.566122274603693</v>
      </c>
      <c r="BK89" s="61">
        <f t="shared" ref="BK89" si="1180">+AI$1*(AI89-AI77)/$AQ77</f>
        <v>12.353904409930959</v>
      </c>
      <c r="BL89" s="61">
        <f t="shared" ref="BL89" si="1181">+AJ$1*(AJ89-AJ77)/$AQ77</f>
        <v>13.704520473746561</v>
      </c>
      <c r="BM89" s="61">
        <f t="shared" ref="BM89" si="1182">+AK$1*(AK89-AK77)/$AQ77</f>
        <v>31.513840038040129</v>
      </c>
      <c r="BN89" s="61">
        <f t="shared" ref="BN89" si="1183">+AL$1*(AL89-AL77)/$AQ77</f>
        <v>10.328232776107198</v>
      </c>
      <c r="BO89" s="61">
        <f t="shared" ref="BO89" si="1184">+AM$1*(AM89-AM77)/$AQ77</f>
        <v>19.136089032221189</v>
      </c>
      <c r="BP89" s="61">
        <f t="shared" ref="BP89" si="1185">+AN$1*(AN89-AN77)/$AQ77</f>
        <v>2.0590415157810877</v>
      </c>
      <c r="BQ89" s="61">
        <f t="shared" ref="BQ89" si="1186">+AO$1*(AO89-AO77)/$AQ77</f>
        <v>12.622145767230572</v>
      </c>
      <c r="BR89" s="61">
        <f t="shared" ref="BR89" si="1187">+AP$1*(AP89-AP77)/$AQ77</f>
        <v>11.4123288196395</v>
      </c>
      <c r="BS89" s="61">
        <f t="shared" ref="BS89" si="1188">+SUM(BG89:BR89)</f>
        <v>267.6341213210161</v>
      </c>
      <c r="BT89" s="53">
        <f t="shared" ref="BT89" si="1189">+(D89/D77-1)*100</f>
        <v>275.77533612365818</v>
      </c>
      <c r="BV89" s="61">
        <f t="shared" ref="BV89" si="1190">+AS$1*(AS89-AS77)/$BE77</f>
        <v>51.034850990109973</v>
      </c>
      <c r="BW89" s="61">
        <f t="shared" ref="BW89" si="1191">+AT$1*(AT89-AT77)/$BE77</f>
        <v>3.8793391600012384</v>
      </c>
      <c r="BX89" s="61">
        <f t="shared" ref="BX89" si="1192">+AU$1*(AU89-AU77)/$BE77</f>
        <v>14.596141274896038</v>
      </c>
      <c r="BY89" s="61">
        <f t="shared" ref="BY89" si="1193">+AV$1*(AV89-AV77)/$BE77</f>
        <v>22.149018291738543</v>
      </c>
      <c r="BZ89" s="61">
        <f t="shared" ref="BZ89" si="1194">+AW$1*(AW89-AW77)/$BE77</f>
        <v>21.485666594835443</v>
      </c>
      <c r="CA89" s="61">
        <f t="shared" ref="CA89" si="1195">+AX$1*(AX89-AX77)/$BE77</f>
        <v>25.696731255430667</v>
      </c>
      <c r="CB89" s="61">
        <f t="shared" ref="CB89" si="1196">+AY$1*(AY89-AY77)/$BE77</f>
        <v>48.499835334611149</v>
      </c>
      <c r="CC89" s="61">
        <f t="shared" ref="CC89" si="1197">+AZ$1*(AZ89-AZ77)/$BE77</f>
        <v>9.4789228786706214</v>
      </c>
      <c r="CD89" s="61">
        <f t="shared" ref="CD89" si="1198">+BA$1*(BA89-BA77)/$BE77</f>
        <v>25.236514231575619</v>
      </c>
      <c r="CE89" s="61">
        <f t="shared" ref="CE89" si="1199">+BB$1*(BB89-BB77)/$BE77</f>
        <v>5.3142798021972206</v>
      </c>
      <c r="CF89" s="61">
        <f t="shared" ref="CF89" si="1200">+BC$1*(BC89-BC77)/$BE77</f>
        <v>23.67237339401251</v>
      </c>
      <c r="CG89" s="61">
        <f t="shared" ref="CG89" si="1201">+BD$1*(BD89-BD77)/$BE77</f>
        <v>15.526163108230017</v>
      </c>
      <c r="CH89" s="61">
        <f t="shared" ref="CH89" si="1202">+SUM(BV89:CG89)</f>
        <v>266.56983631630908</v>
      </c>
      <c r="CI89" s="53">
        <f t="shared" ref="CI89" si="1203">(H89/H77-1)*100</f>
        <v>275.5179900601284</v>
      </c>
      <c r="CK89" s="61">
        <f t="shared" ref="CK89" si="1204">+BG89/$BS89*$BT89</f>
        <v>112.1987504313043</v>
      </c>
      <c r="CL89" s="61">
        <f t="shared" ref="CL89" si="1205">+BH89/$BS89*$BT89</f>
        <v>4.7608903846166015</v>
      </c>
      <c r="CM89" s="61">
        <f t="shared" ref="CM89" si="1206">+BI89/$BS89*$BT89</f>
        <v>18.991700127422678</v>
      </c>
      <c r="CN89" s="61">
        <f t="shared" ref="CN89" si="1207">+BJ89/$BS89*$BT89</f>
        <v>23.25256557186875</v>
      </c>
      <c r="CO89" s="61">
        <f t="shared" ref="CO89" si="1208">+BK89/$BS89*$BT89</f>
        <v>12.729700249998448</v>
      </c>
      <c r="CP89" s="61">
        <f t="shared" ref="CP89" si="1209">+BL89/$BS89*$BT89</f>
        <v>14.121400968629915</v>
      </c>
      <c r="CQ89" s="61">
        <f t="shared" ref="CQ89" si="1210">+BM89/$BS89*$BT89</f>
        <v>32.472465716034499</v>
      </c>
      <c r="CR89" s="61">
        <f t="shared" ref="CR89" si="1211">+BN89/$BS89*$BT89</f>
        <v>10.642409313638902</v>
      </c>
      <c r="CS89" s="61">
        <f t="shared" ref="CS89" si="1212">+BO89/$BS89*$BT89</f>
        <v>19.71819347587294</v>
      </c>
      <c r="CT89" s="61">
        <f t="shared" ref="CT89" si="1213">+BP89/$BS89*$BT89</f>
        <v>2.1216759032978607</v>
      </c>
      <c r="CU89" s="61">
        <f t="shared" ref="CU89" si="1214">+BQ89/$BS89*$BT89</f>
        <v>13.006101293730975</v>
      </c>
      <c r="CV89" s="61">
        <f t="shared" ref="CV89" si="1215">+BR89/$BS89*$BT89</f>
        <v>11.759482687242301</v>
      </c>
      <c r="CW89" s="61">
        <f t="shared" ref="CW89" si="1216">+SUM(CK89:CV89)</f>
        <v>275.77533612365818</v>
      </c>
      <c r="CX89" s="61"/>
      <c r="CY89" s="61"/>
      <c r="CZ89" s="61">
        <f t="shared" ref="CZ89" si="1217">+BV89/$CH89*$CI89</f>
        <v>52.74797689836366</v>
      </c>
      <c r="DA89" s="61">
        <f t="shared" ref="DA89" si="1218">+BW89/$CH89*$CI89</f>
        <v>4.0095599070587555</v>
      </c>
      <c r="DB89" s="61">
        <f t="shared" ref="DB89" si="1219">+BX89/$CH89*$CI89</f>
        <v>15.086101121813218</v>
      </c>
      <c r="DC89" s="61">
        <f t="shared" ref="DC89" si="1220">+BY89/$CH89*$CI89</f>
        <v>22.892511342895197</v>
      </c>
      <c r="DD89" s="61">
        <f t="shared" ref="DD89" si="1221">+BZ89/$CH89*$CI89</f>
        <v>22.20689241181385</v>
      </c>
      <c r="DE89" s="61">
        <f t="shared" ref="DE89" si="1222">+CA89/$CH89*$CI89</f>
        <v>26.55931310326719</v>
      </c>
      <c r="DF89" s="61">
        <f t="shared" ref="DF89" si="1223">+CB89/$CH89*$CI89</f>
        <v>50.127866431907016</v>
      </c>
      <c r="DG89" s="61">
        <f t="shared" ref="DG89" si="1224">+CC89/$CH89*$CI89</f>
        <v>9.7971091386625666</v>
      </c>
      <c r="DH89" s="61">
        <f t="shared" ref="DH89" si="1225">+CD89/$CH89*$CI89</f>
        <v>26.083647622295292</v>
      </c>
      <c r="DI89" s="61">
        <f t="shared" ref="DI89" si="1226">+CE89/$CH89*$CI89</f>
        <v>5.4926683001790719</v>
      </c>
      <c r="DJ89" s="61">
        <f t="shared" ref="DJ89" si="1227">+CF89/$CH89*$CI89</f>
        <v>24.46700207195255</v>
      </c>
      <c r="DK89" s="61">
        <f t="shared" ref="DK89" si="1228">+CG89/$CH89*$CI89</f>
        <v>16.047341709919987</v>
      </c>
      <c r="DL89" s="61">
        <f t="shared" ref="DL89" si="1229">+SUM(CZ89:DK89)</f>
        <v>275.5179900601284</v>
      </c>
      <c r="DM89" s="61">
        <f t="shared" ref="DM89" si="1230">+(H89/H77-1)*100</f>
        <v>275.5179900601284</v>
      </c>
      <c r="DN89" s="61"/>
      <c r="DO89" s="59">
        <f t="shared" ref="DO89" si="1231">+A89</f>
        <v>45323</v>
      </c>
      <c r="DP89" s="61">
        <f t="shared" ref="DP89" si="1232">+CK89-CZ89</f>
        <v>59.450773532940644</v>
      </c>
      <c r="DQ89" s="61">
        <f t="shared" ref="DQ89" si="1233">+CL89-DA89</f>
        <v>0.75133047755784599</v>
      </c>
      <c r="DR89" s="61">
        <f t="shared" ref="DR89" si="1234">+CM89-DB89</f>
        <v>3.9055990056094601</v>
      </c>
      <c r="DS89" s="61">
        <f t="shared" ref="DS89" si="1235">+CN89-DC89</f>
        <v>0.36005422897355288</v>
      </c>
      <c r="DT89" s="61">
        <f t="shared" ref="DT89" si="1236">+CO89-DD89</f>
        <v>-9.4771921618154025</v>
      </c>
      <c r="DU89" s="61">
        <f t="shared" ref="DU89" si="1237">+CP89-DE89</f>
        <v>-12.437912134637275</v>
      </c>
      <c r="DV89" s="61">
        <f t="shared" ref="DV89" si="1238">+CQ89-DF89</f>
        <v>-17.655400715872517</v>
      </c>
      <c r="DW89" s="61">
        <f t="shared" ref="DW89" si="1239">+CR89-DG89</f>
        <v>0.84530017497633558</v>
      </c>
      <c r="DX89" s="61">
        <f t="shared" ref="DX89" si="1240">+CS89-DH89</f>
        <v>-6.3654541464223513</v>
      </c>
      <c r="DY89" s="61">
        <f t="shared" ref="DY89" si="1241">+CT89-DI89</f>
        <v>-3.3709923968812112</v>
      </c>
      <c r="DZ89" s="61">
        <f t="shared" ref="DZ89" si="1242">+CU89-DJ89</f>
        <v>-11.460900778221575</v>
      </c>
      <c r="EA89" s="61">
        <f t="shared" ref="EA89" si="1243">+CV89-DK89</f>
        <v>-4.2878590226776865</v>
      </c>
      <c r="EB89" s="61">
        <f t="shared" ref="EB89" si="1244">+CW89-DL89</f>
        <v>0.25734606352978062</v>
      </c>
      <c r="EC89" s="61"/>
      <c r="ED89" s="79">
        <f>+'Infla Interanual PondENGHO'!CI90</f>
        <v>2.5734606352978417E-3</v>
      </c>
      <c r="EE89" s="53">
        <f t="shared" ref="EE89" si="1245">+ED89*100</f>
        <v>0.25734606352978417</v>
      </c>
    </row>
    <row r="90" spans="1:138" x14ac:dyDescent="0.2">
      <c r="A90" s="59">
        <f>+'Indice PondENGHO'!A89</f>
        <v>45352</v>
      </c>
      <c r="B90" s="53">
        <f>+'Indice PondENGHO'!B89</f>
        <v>3</v>
      </c>
      <c r="C90" s="53">
        <f>+'Indice PondENGHO'!C89</f>
        <v>2024</v>
      </c>
      <c r="D90" s="60">
        <f>+'Indice PondENGHO'!BL89</f>
        <v>5351.14208984375</v>
      </c>
      <c r="E90" s="60">
        <f>+'Indice PondENGHO'!BM89</f>
        <v>5302.03662109375</v>
      </c>
      <c r="F90" s="60">
        <f>+'Indice PondENGHO'!BN89</f>
        <v>5302.81982421875</v>
      </c>
      <c r="G90" s="60">
        <f>+'Indice PondENGHO'!BO89</f>
        <v>5294.3623046875</v>
      </c>
      <c r="H90" s="60">
        <f>+'Indice PondENGHO'!BP89</f>
        <v>5246.216796875</v>
      </c>
      <c r="I90" s="60">
        <f>+'Indice PondENGHO'!CD89</f>
        <v>5288.43017578125</v>
      </c>
      <c r="K90" s="61">
        <f t="shared" ref="K90" si="1246">100*D$1*(D90-D78)/$I78</f>
        <v>35.483331011319194</v>
      </c>
      <c r="L90" s="61">
        <f t="shared" ref="L90" si="1247">100*E$1*(E90-E78)/$I78</f>
        <v>44.713042187537795</v>
      </c>
      <c r="M90" s="61">
        <f t="shared" ref="M90" si="1248">100*F$1*(F90-F78)/$I78</f>
        <v>50.948030712708345</v>
      </c>
      <c r="N90" s="61">
        <f t="shared" ref="N90" si="1249">100*G$1*(G90-G78)/$I78</f>
        <v>64.190642284927279</v>
      </c>
      <c r="O90" s="61">
        <f t="shared" ref="O90" si="1250">100*H$1*(H90-H78)/$I78</f>
        <v>92.303439148807215</v>
      </c>
      <c r="P90" s="61">
        <f t="shared" ref="P90" si="1251">+SUM(K90:O90)</f>
        <v>287.63848534529984</v>
      </c>
      <c r="Q90" s="61">
        <f t="shared" ref="Q90" si="1252">100*(I90/I78-1)</f>
        <v>287.63881321883997</v>
      </c>
      <c r="S90" s="60">
        <f>+'Indice PondENGHO'!D89</f>
        <v>5956.01123046875</v>
      </c>
      <c r="T90" s="60">
        <f>+'Indice PondENGHO'!P89</f>
        <v>5972.65869140625</v>
      </c>
      <c r="U90" s="60">
        <f>+'Indice PondENGHO'!AB89</f>
        <v>5982.6337890625</v>
      </c>
      <c r="V90" s="60">
        <f>+'Indice PondENGHO'!AN89</f>
        <v>5987.09619140625</v>
      </c>
      <c r="W90" s="60">
        <f>+'Indice PondENGHO'!AZ89</f>
        <v>5994.0068359375</v>
      </c>
      <c r="Y90" s="61">
        <f t="shared" ref="Y90" si="1253">+S$1*(S90-S78)/D78</f>
        <v>111.34491206515152</v>
      </c>
      <c r="Z90" s="61">
        <f t="shared" ref="Z90" si="1254">+T$1*(T90-T78)/E78</f>
        <v>90.85257688834244</v>
      </c>
      <c r="AA90" s="61">
        <f t="shared" ref="AA90" si="1255">+U$1*(U90-U78)/F78</f>
        <v>83.643160614981994</v>
      </c>
      <c r="AB90" s="61">
        <f t="shared" ref="AB90" si="1256">+V$1*(V90-V78)/G78</f>
        <v>69.94164545647746</v>
      </c>
      <c r="AC90" s="61">
        <f t="shared" ref="AC90" si="1257">+W$1*(W90-W78)/H78</f>
        <v>52.734618185436211</v>
      </c>
      <c r="AE90" s="60">
        <f>+'Indice PondENGHO'!D89</f>
        <v>5956.01123046875</v>
      </c>
      <c r="AF90" s="60">
        <f>+'Indice PondENGHO'!E89</f>
        <v>4181.19091796875</v>
      </c>
      <c r="AG90" s="60">
        <f>+'Indice PondENGHO'!F89</f>
        <v>4811.7841796875</v>
      </c>
      <c r="AH90" s="60">
        <f>+'Indice PondENGHO'!G89</f>
        <v>3452.883056640625</v>
      </c>
      <c r="AI90" s="60">
        <f>+'Indice PondENGHO'!H89</f>
        <v>5432.99755859375</v>
      </c>
      <c r="AJ90" s="60">
        <f>+'Indice PondENGHO'!I89</f>
        <v>6319.40966796875</v>
      </c>
      <c r="AK90" s="60">
        <f>+'Indice PondENGHO'!J89</f>
        <v>6009.2216796875</v>
      </c>
      <c r="AL90" s="60">
        <f>+'Indice PondENGHO'!K89</f>
        <v>4207.09228515625</v>
      </c>
      <c r="AM90" s="60">
        <f>+'Indice PondENGHO'!L89</f>
        <v>4811.50048828125</v>
      </c>
      <c r="AN90" s="60">
        <f>+'Indice PondENGHO'!M89</f>
        <v>3245.273193359375</v>
      </c>
      <c r="AO90" s="60">
        <f>+'Indice PondENGHO'!N89</f>
        <v>5545.0126953125</v>
      </c>
      <c r="AP90" s="60">
        <f>+'Indice PondENGHO'!O89</f>
        <v>5670.96142578125</v>
      </c>
      <c r="AQ90" s="60">
        <f t="shared" ref="AQ90" si="1258">+D90</f>
        <v>5351.14208984375</v>
      </c>
      <c r="AR90" s="60"/>
      <c r="AS90" s="60">
        <f>+'Indice PondENGHO'!AZ89</f>
        <v>5994.0068359375</v>
      </c>
      <c r="AT90" s="60">
        <f>+'Indice PondENGHO'!BA89</f>
        <v>4140.34130859375</v>
      </c>
      <c r="AU90" s="60">
        <f>+'Indice PondENGHO'!BB89</f>
        <v>4970.96044921875</v>
      </c>
      <c r="AV90" s="60">
        <f>+'Indice PondENGHO'!BC89</f>
        <v>3276.818603515625</v>
      </c>
      <c r="AW90" s="60">
        <f>+'Indice PondENGHO'!BD89</f>
        <v>5438.236328125</v>
      </c>
      <c r="AX90" s="60">
        <f>+'Indice PondENGHO'!BE89</f>
        <v>6092.14306640625</v>
      </c>
      <c r="AY90" s="60">
        <f>+'Indice PondENGHO'!BF89</f>
        <v>5913.5830078125</v>
      </c>
      <c r="AZ90" s="60">
        <f>+'Indice PondENGHO'!BG89</f>
        <v>4164.37939453125</v>
      </c>
      <c r="BA90" s="60">
        <f>+'Indice PondENGHO'!BH89</f>
        <v>4875.130859375</v>
      </c>
      <c r="BB90" s="60">
        <f>+'Indice PondENGHO'!BI89</f>
        <v>3470.659423828125</v>
      </c>
      <c r="BC90" s="60">
        <f>+'Indice PondENGHO'!BJ89</f>
        <v>5463.98779296875</v>
      </c>
      <c r="BD90" s="60">
        <f>+'Indice PondENGHO'!BK89</f>
        <v>5554.56494140625</v>
      </c>
      <c r="BE90" s="60">
        <f t="shared" ref="BE90" si="1259">+H90</f>
        <v>5246.216796875</v>
      </c>
      <c r="BG90" s="61">
        <f t="shared" ref="BG90" si="1260">+AE$1*(AE90-AE78)/$AQ78</f>
        <v>111.34491206515152</v>
      </c>
      <c r="BH90" s="61">
        <f t="shared" ref="BH90" si="1261">+AF$1*(AF90-AF78)/$AQ78</f>
        <v>4.8713926705195147</v>
      </c>
      <c r="BI90" s="61">
        <f t="shared" ref="BI90" si="1262">+AG$1*(AG90-AG78)/$AQ78</f>
        <v>18.63007794913073</v>
      </c>
      <c r="BJ90" s="61">
        <f t="shared" ref="BJ90" si="1263">+AH$1*(AH90-AH78)/$AQ78</f>
        <v>24.434784347467694</v>
      </c>
      <c r="BK90" s="61">
        <f t="shared" ref="BK90" si="1264">+AI$1*(AI90-AI78)/$AQ78</f>
        <v>12.117266721564512</v>
      </c>
      <c r="BL90" s="61">
        <f t="shared" ref="BL90" si="1265">+AJ$1*(AJ90-AJ78)/$AQ78</f>
        <v>14.650358925997102</v>
      </c>
      <c r="BM90" s="61">
        <f t="shared" ref="BM90" si="1266">+AK$1*(AK90-AK78)/$AQ78</f>
        <v>34.421253345533209</v>
      </c>
      <c r="BN90" s="61">
        <f t="shared" ref="BN90" si="1267">+AL$1*(AL90-AL78)/$AQ78</f>
        <v>11.687349963068092</v>
      </c>
      <c r="BO90" s="61">
        <f t="shared" ref="BO90" si="1268">+AM$1*(AM90-AM78)/$AQ78</f>
        <v>19.683968905914803</v>
      </c>
      <c r="BP90" s="61">
        <f t="shared" ref="BP90" si="1269">+AN$1*(AN90-AN78)/$AQ78</f>
        <v>2.5866794727072224</v>
      </c>
      <c r="BQ90" s="61">
        <f t="shared" ref="BQ90" si="1270">+AO$1*(AO90-AO78)/$AQ78</f>
        <v>12.821974255797118</v>
      </c>
      <c r="BR90" s="61">
        <f t="shared" ref="BR90" si="1271">+AP$1*(AP90-AP78)/$AQ78</f>
        <v>11.79915444106504</v>
      </c>
      <c r="BS90" s="61">
        <f t="shared" ref="BS90" si="1272">+SUM(BG90:BR90)</f>
        <v>279.04917306391656</v>
      </c>
      <c r="BT90" s="53">
        <f t="shared" ref="BT90" si="1273">+(D90/D78-1)*100</f>
        <v>285.67892610245843</v>
      </c>
      <c r="BV90" s="61">
        <f t="shared" ref="BV90" si="1274">+AS$1*(AS90-AS78)/$BE78</f>
        <v>52.734618185436211</v>
      </c>
      <c r="BW90" s="61">
        <f t="shared" ref="BW90" si="1275">+AT$1*(AT90-AT78)/$BE78</f>
        <v>4.1067784907206795</v>
      </c>
      <c r="BX90" s="61">
        <f t="shared" ref="BX90" si="1276">+AU$1*(AU90-AU78)/$BE78</f>
        <v>14.866596649581409</v>
      </c>
      <c r="BY90" s="61">
        <f t="shared" ref="BY90" si="1277">+AV$1*(AV90-AV78)/$BE78</f>
        <v>24.372890878779621</v>
      </c>
      <c r="BZ90" s="61">
        <f t="shared" ref="BZ90" si="1278">+AW$1*(AW90-AW78)/$BE78</f>
        <v>21.163172663064749</v>
      </c>
      <c r="CA90" s="61">
        <f t="shared" ref="CA90" si="1279">+AX$1*(AX90-AX78)/$BE78</f>
        <v>27.70080214637284</v>
      </c>
      <c r="CB90" s="61">
        <f t="shared" ref="CB90" si="1280">+AY$1*(AY90-AY78)/$BE78</f>
        <v>52.46606717497189</v>
      </c>
      <c r="CC90" s="61">
        <f t="shared" ref="CC90" si="1281">+AZ$1*(AZ90-AZ78)/$BE78</f>
        <v>10.82961735993573</v>
      </c>
      <c r="CD90" s="61">
        <f t="shared" ref="CD90" si="1282">+BA$1*(BA90-BA78)/$BE78</f>
        <v>26.12269417159548</v>
      </c>
      <c r="CE90" s="61">
        <f t="shared" ref="CE90" si="1283">+BB$1*(BB90-BB78)/$BE78</f>
        <v>6.5884502358888328</v>
      </c>
      <c r="CF90" s="61">
        <f t="shared" ref="CF90" si="1284">+BC$1*(BC90-BC78)/$BE78</f>
        <v>24.142276316908337</v>
      </c>
      <c r="CG90" s="61">
        <f t="shared" ref="CG90" si="1285">+BD$1*(BD90-BD78)/$BE78</f>
        <v>16.139892099198867</v>
      </c>
      <c r="CH90" s="61">
        <f t="shared" ref="CH90" si="1286">+SUM(BV90:CG90)</f>
        <v>281.23385637245462</v>
      </c>
      <c r="CI90" s="53">
        <f t="shared" ref="CI90" si="1287">(H90/H78-1)*100</f>
        <v>288.7068898073108</v>
      </c>
      <c r="CK90" s="61">
        <f t="shared" ref="CK90" si="1288">+BG90/$BS90*$BT90</f>
        <v>113.99028549874716</v>
      </c>
      <c r="CL90" s="61">
        <f t="shared" ref="CL90" si="1289">+BH90/$BS90*$BT90</f>
        <v>4.9871290119130443</v>
      </c>
      <c r="CM90" s="61">
        <f t="shared" ref="CM90" si="1290">+BI90/$BS90*$BT90</f>
        <v>19.072698203243544</v>
      </c>
      <c r="CN90" s="61">
        <f t="shared" ref="CN90" si="1291">+BJ90/$BS90*$BT90</f>
        <v>25.015314954296024</v>
      </c>
      <c r="CO90" s="61">
        <f t="shared" ref="CO90" si="1292">+BK90/$BS90*$BT90</f>
        <v>12.405153207605858</v>
      </c>
      <c r="CP90" s="61">
        <f t="shared" ref="CP90" si="1293">+BL90/$BS90*$BT90</f>
        <v>14.998427549669787</v>
      </c>
      <c r="CQ90" s="61">
        <f t="shared" ref="CQ90" si="1294">+BM90/$BS90*$BT90</f>
        <v>35.239046161230597</v>
      </c>
      <c r="CR90" s="61">
        <f t="shared" ref="CR90" si="1295">+BN90/$BS90*$BT90</f>
        <v>11.96502232840567</v>
      </c>
      <c r="CS90" s="61">
        <f t="shared" ref="CS90" si="1296">+BO90/$BS90*$BT90</f>
        <v>20.151627889568772</v>
      </c>
      <c r="CT90" s="61">
        <f t="shared" ref="CT90" si="1297">+BP90/$BS90*$BT90</f>
        <v>2.6481347563965474</v>
      </c>
      <c r="CU90" s="61">
        <f t="shared" ref="CU90" si="1298">+BQ90/$BS90*$BT90</f>
        <v>13.126603443008527</v>
      </c>
      <c r="CV90" s="61">
        <f t="shared" ref="CV90" si="1299">+BR90/$BS90*$BT90</f>
        <v>12.079483098372899</v>
      </c>
      <c r="CW90" s="61">
        <f t="shared" ref="CW90" si="1300">+SUM(CK90:CV90)</f>
        <v>285.67892610245843</v>
      </c>
      <c r="CX90" s="61"/>
      <c r="CY90" s="61"/>
      <c r="CZ90" s="61">
        <f t="shared" ref="CZ90" si="1301">+BV90/$CH90*$CI90</f>
        <v>54.135898848999794</v>
      </c>
      <c r="DA90" s="61">
        <f t="shared" ref="DA90" si="1302">+BW90/$CH90*$CI90</f>
        <v>4.2159050851021869</v>
      </c>
      <c r="DB90" s="61">
        <f t="shared" ref="DB90" si="1303">+BX90/$CH90*$CI90</f>
        <v>15.261636476072669</v>
      </c>
      <c r="DC90" s="61">
        <f t="shared" ref="DC90" si="1304">+BY90/$CH90*$CI90</f>
        <v>25.020534909944928</v>
      </c>
      <c r="DD90" s="61">
        <f t="shared" ref="DD90" si="1305">+BZ90/$CH90*$CI90</f>
        <v>21.725527064269084</v>
      </c>
      <c r="DE90" s="61">
        <f t="shared" ref="DE90" si="1306">+CA90/$CH90*$CI90</f>
        <v>28.436876470006286</v>
      </c>
      <c r="DF90" s="61">
        <f t="shared" ref="DF90" si="1307">+CB90/$CH90*$CI90</f>
        <v>53.860211817623735</v>
      </c>
      <c r="DG90" s="61">
        <f t="shared" ref="DG90" si="1308">+CC90/$CH90*$CI90</f>
        <v>11.11738531810901</v>
      </c>
      <c r="DH90" s="61">
        <f t="shared" ref="DH90" si="1309">+CD90/$CH90*$CI90</f>
        <v>26.8168345196705</v>
      </c>
      <c r="DI90" s="61">
        <f t="shared" ref="DI90" si="1310">+CE90/$CH90*$CI90</f>
        <v>6.7635205831498588</v>
      </c>
      <c r="DJ90" s="61">
        <f t="shared" ref="DJ90" si="1311">+CF90/$CH90*$CI90</f>
        <v>24.783792386264</v>
      </c>
      <c r="DK90" s="61">
        <f t="shared" ref="DK90" si="1312">+CG90/$CH90*$CI90</f>
        <v>16.568766328098778</v>
      </c>
      <c r="DL90" s="61">
        <f t="shared" ref="DL90" si="1313">+SUM(CZ90:DK90)</f>
        <v>288.70688980731086</v>
      </c>
      <c r="DM90" s="61">
        <f t="shared" ref="DM90" si="1314">+(H90/H78-1)*100</f>
        <v>288.7068898073108</v>
      </c>
      <c r="DN90" s="61"/>
      <c r="DO90" s="59">
        <f t="shared" ref="DO90" si="1315">+A90</f>
        <v>45352</v>
      </c>
      <c r="DP90" s="61">
        <f t="shared" ref="DP90" si="1316">+CK90-CZ90</f>
        <v>59.854386649747362</v>
      </c>
      <c r="DQ90" s="61">
        <f t="shared" ref="DQ90" si="1317">+CL90-DA90</f>
        <v>0.77122392681085739</v>
      </c>
      <c r="DR90" s="61">
        <f t="shared" ref="DR90" si="1318">+CM90-DB90</f>
        <v>3.8110617271708751</v>
      </c>
      <c r="DS90" s="61">
        <f t="shared" ref="DS90" si="1319">+CN90-DC90</f>
        <v>-5.2199556489043175E-3</v>
      </c>
      <c r="DT90" s="61">
        <f t="shared" ref="DT90" si="1320">+CO90-DD90</f>
        <v>-9.3203738566632257</v>
      </c>
      <c r="DU90" s="61">
        <f t="shared" ref="DU90" si="1321">+CP90-DE90</f>
        <v>-13.4384489203365</v>
      </c>
      <c r="DV90" s="61">
        <f t="shared" ref="DV90" si="1322">+CQ90-DF90</f>
        <v>-18.621165656393138</v>
      </c>
      <c r="DW90" s="61">
        <f t="shared" ref="DW90" si="1323">+CR90-DG90</f>
        <v>0.84763701029666016</v>
      </c>
      <c r="DX90" s="61">
        <f t="shared" ref="DX90" si="1324">+CS90-DH90</f>
        <v>-6.6652066301017285</v>
      </c>
      <c r="DY90" s="61">
        <f t="shared" ref="DY90" si="1325">+CT90-DI90</f>
        <v>-4.115385826753311</v>
      </c>
      <c r="DZ90" s="61">
        <f t="shared" ref="DZ90" si="1326">+CU90-DJ90</f>
        <v>-11.657188943255473</v>
      </c>
      <c r="EA90" s="61">
        <f t="shared" ref="EA90" si="1327">+CV90-DK90</f>
        <v>-4.4892832297258796</v>
      </c>
      <c r="EB90" s="61">
        <f t="shared" ref="EB90" si="1328">+CW90-DL90</f>
        <v>-3.0279637048524251</v>
      </c>
      <c r="EC90" s="61"/>
      <c r="ED90" s="79">
        <f>+'Infla Interanual PondENGHO'!CI91</f>
        <v>-3.0279637048523877E-2</v>
      </c>
      <c r="EE90" s="53">
        <f t="shared" ref="EE90" si="1329">+ED90*100</f>
        <v>-3.0279637048523877</v>
      </c>
    </row>
    <row r="91" spans="1:138" x14ac:dyDescent="0.2">
      <c r="A91" s="59">
        <f>+'Indice PondENGHO'!A90</f>
        <v>45383</v>
      </c>
      <c r="B91" s="53">
        <f>+'Indice PondENGHO'!B90</f>
        <v>4</v>
      </c>
      <c r="C91" s="53">
        <f>+'Indice PondENGHO'!C90</f>
        <v>2024</v>
      </c>
      <c r="D91" s="60">
        <f>+'Indice PondENGHO'!BL90</f>
        <v>5797.8583984375</v>
      </c>
      <c r="E91" s="60">
        <f>+'Indice PondENGHO'!BM90</f>
        <v>5758.48486328125</v>
      </c>
      <c r="F91" s="60">
        <f>+'Indice PondENGHO'!BN90</f>
        <v>5765.92138671875</v>
      </c>
      <c r="G91" s="60">
        <f>+'Indice PondENGHO'!BO90</f>
        <v>5755.5048828125</v>
      </c>
      <c r="H91" s="60">
        <f>+'Indice PondENGHO'!BP90</f>
        <v>5714.9560546875</v>
      </c>
      <c r="I91" s="60">
        <f>+'Indice PondENGHO'!CD90</f>
        <v>5749.88232421875</v>
      </c>
      <c r="K91" s="61">
        <f t="shared" ref="K91" si="1330">100*D$1*(D91-D79)/$I79</f>
        <v>35.520836927317859</v>
      </c>
      <c r="L91" s="61">
        <f t="shared" ref="L91" si="1331">100*E$1*(E91-E79)/$I79</f>
        <v>44.926454296721971</v>
      </c>
      <c r="M91" s="61">
        <f t="shared" ref="M91" si="1332">100*F$1*(F91-F79)/$I79</f>
        <v>51.272786904643802</v>
      </c>
      <c r="N91" s="61">
        <f t="shared" ref="N91" si="1333">100*G$1*(G91-G79)/$I79</f>
        <v>64.598079218225607</v>
      </c>
      <c r="O91" s="61">
        <f t="shared" ref="O91" si="1334">100*H$1*(H91-H79)/$I79</f>
        <v>93.177186044183372</v>
      </c>
      <c r="P91" s="61">
        <f t="shared" ref="P91" si="1335">+SUM(K91:O91)</f>
        <v>289.4953433910926</v>
      </c>
      <c r="Q91" s="61">
        <f t="shared" ref="Q91" si="1336">100*(I91/I79-1)</f>
        <v>289.49554399511004</v>
      </c>
      <c r="S91" s="60">
        <f>+'Indice PondENGHO'!D90</f>
        <v>6336.34814453125</v>
      </c>
      <c r="T91" s="60">
        <f>+'Indice PondENGHO'!P90</f>
        <v>6353.11865234375</v>
      </c>
      <c r="U91" s="60">
        <f>+'Indice PondENGHO'!AB90</f>
        <v>6363.2763671875</v>
      </c>
      <c r="V91" s="60">
        <f>+'Indice PondENGHO'!AN90</f>
        <v>6365.94580078125</v>
      </c>
      <c r="W91" s="60">
        <f>+'Indice PondENGHO'!AZ90</f>
        <v>6370.83349609375</v>
      </c>
      <c r="Y91" s="61">
        <f t="shared" ref="Y91" si="1337">+S$1*(S91-S79)/D79</f>
        <v>107.980570979741</v>
      </c>
      <c r="Z91" s="61">
        <f t="shared" ref="Z91" si="1338">+T$1*(T91-T79)/E79</f>
        <v>88.182542029802534</v>
      </c>
      <c r="AA91" s="61">
        <f t="shared" ref="AA91" si="1339">+U$1*(U91-U79)/F79</f>
        <v>81.160568012931975</v>
      </c>
      <c r="AB91" s="61">
        <f t="shared" ref="AB91" si="1340">+V$1*(V91-V79)/G79</f>
        <v>67.876319403090577</v>
      </c>
      <c r="AC91" s="61">
        <f t="shared" ref="AC91" si="1341">+W$1*(W91-W79)/H79</f>
        <v>51.192212728239959</v>
      </c>
      <c r="AE91" s="60">
        <f>+'Indice PondENGHO'!D90</f>
        <v>6336.34814453125</v>
      </c>
      <c r="AF91" s="60">
        <f>+'Indice PondENGHO'!E90</f>
        <v>4469.64599609375</v>
      </c>
      <c r="AG91" s="60">
        <f>+'Indice PondENGHO'!F90</f>
        <v>5139.158203125</v>
      </c>
      <c r="AH91" s="60">
        <f>+'Indice PondENGHO'!G90</f>
        <v>4582.21337890625</v>
      </c>
      <c r="AI91" s="60">
        <f>+'Indice PondENGHO'!H90</f>
        <v>5779.3876953125</v>
      </c>
      <c r="AJ91" s="60">
        <f>+'Indice PondENGHO'!I90</f>
        <v>6885.97216796875</v>
      </c>
      <c r="AK91" s="60">
        <f>+'Indice PondENGHO'!J90</f>
        <v>6376.724609375</v>
      </c>
      <c r="AL91" s="60">
        <f>+'Indice PondENGHO'!K90</f>
        <v>4797.548828125</v>
      </c>
      <c r="AM91" s="60">
        <f>+'Indice PondENGHO'!L90</f>
        <v>5170.4111328125</v>
      </c>
      <c r="AN91" s="60">
        <f>+'Indice PondENGHO'!M90</f>
        <v>3521.778564453125</v>
      </c>
      <c r="AO91" s="60">
        <f>+'Indice PondENGHO'!N90</f>
        <v>5934.38525390625</v>
      </c>
      <c r="AP91" s="60">
        <f>+'Indice PondENGHO'!O90</f>
        <v>5992.7333984375</v>
      </c>
      <c r="AQ91" s="60">
        <f t="shared" ref="AQ91" si="1342">+D91</f>
        <v>5797.8583984375</v>
      </c>
      <c r="AR91" s="60"/>
      <c r="AS91" s="60">
        <f>+'Indice PondENGHO'!AZ90</f>
        <v>6370.83349609375</v>
      </c>
      <c r="AT91" s="60">
        <f>+'Indice PondENGHO'!BA90</f>
        <v>4427.7119140625</v>
      </c>
      <c r="AU91" s="60">
        <f>+'Indice PondENGHO'!BB90</f>
        <v>5311.33984375</v>
      </c>
      <c r="AV91" s="60">
        <f>+'Indice PondENGHO'!BC90</f>
        <v>4498.494140625</v>
      </c>
      <c r="AW91" s="60">
        <f>+'Indice PondENGHO'!BD90</f>
        <v>5795.93701171875</v>
      </c>
      <c r="AX91" s="60">
        <f>+'Indice PondENGHO'!BE90</f>
        <v>6657.5966796875</v>
      </c>
      <c r="AY91" s="60">
        <f>+'Indice PondENGHO'!BF90</f>
        <v>6273.80712890625</v>
      </c>
      <c r="AZ91" s="60">
        <f>+'Indice PondENGHO'!BG90</f>
        <v>4746.6923828125</v>
      </c>
      <c r="BA91" s="60">
        <f>+'Indice PondENGHO'!BH90</f>
        <v>5216.32958984375</v>
      </c>
      <c r="BB91" s="60">
        <f>+'Indice PondENGHO'!BI90</f>
        <v>3773.300537109375</v>
      </c>
      <c r="BC91" s="60">
        <f>+'Indice PondENGHO'!BJ90</f>
        <v>5873.18408203125</v>
      </c>
      <c r="BD91" s="60">
        <f>+'Indice PondENGHO'!BK90</f>
        <v>5870.9501953125</v>
      </c>
      <c r="BE91" s="60">
        <f t="shared" ref="BE91" si="1343">+H91</f>
        <v>5714.9560546875</v>
      </c>
      <c r="BG91" s="61">
        <f t="shared" ref="BG91" si="1344">+AE$1*(AE91-AE79)/$AQ79</f>
        <v>107.980570979741</v>
      </c>
      <c r="BH91" s="61">
        <f t="shared" ref="BH91" si="1345">+AF$1*(AF91-AF79)/$AQ79</f>
        <v>4.8305177462457412</v>
      </c>
      <c r="BI91" s="61">
        <f t="shared" ref="BI91" si="1346">+AG$1*(AG91-AG79)/$AQ79</f>
        <v>18.266343894569541</v>
      </c>
      <c r="BJ91" s="61">
        <f t="shared" ref="BJ91" si="1347">+AH$1*(AH91-AH79)/$AQ79</f>
        <v>32.663574684139235</v>
      </c>
      <c r="BK91" s="61">
        <f t="shared" ref="BK91" si="1348">+AI$1*(AI91-AI79)/$AQ79</f>
        <v>11.807113464582409</v>
      </c>
      <c r="BL91" s="61">
        <f t="shared" ref="BL91" si="1349">+AJ$1*(AJ91-AJ79)/$AQ79</f>
        <v>14.82194853340035</v>
      </c>
      <c r="BM91" s="61">
        <f t="shared" ref="BM91" si="1350">+AK$1*(AK91-AK79)/$AQ79</f>
        <v>33.683168532701586</v>
      </c>
      <c r="BN91" s="61">
        <f t="shared" ref="BN91" si="1351">+AL$1*(AL91-AL79)/$AQ79</f>
        <v>12.548614450998945</v>
      </c>
      <c r="BO91" s="61">
        <f t="shared" ref="BO91" si="1352">+AM$1*(AM91-AM79)/$AQ79</f>
        <v>19.521138873867145</v>
      </c>
      <c r="BP91" s="61">
        <f t="shared" ref="BP91" si="1353">+AN$1*(AN91-AN79)/$AQ79</f>
        <v>2.6260902846430709</v>
      </c>
      <c r="BQ91" s="61">
        <f t="shared" ref="BQ91" si="1354">+AO$1*(AO91-AO79)/$AQ79</f>
        <v>12.513190736206212</v>
      </c>
      <c r="BR91" s="61">
        <f t="shared" ref="BR91" si="1355">+AP$1*(AP91-AP79)/$AQ79</f>
        <v>11.477238733075145</v>
      </c>
      <c r="BS91" s="61">
        <f t="shared" ref="BS91" si="1356">+SUM(BG91:BR91)</f>
        <v>282.73951091417035</v>
      </c>
      <c r="BT91" s="53">
        <f t="shared" ref="BT91" si="1357">+(D91/D79-1)*100</f>
        <v>285.4118195415312</v>
      </c>
      <c r="BV91" s="61">
        <f t="shared" ref="BV91" si="1358">+AS$1*(AS91-AS79)/$BE79</f>
        <v>51.192212728239959</v>
      </c>
      <c r="BW91" s="61">
        <f t="shared" ref="BW91" si="1359">+AT$1*(AT91-AT79)/$BE79</f>
        <v>4.0901494119147426</v>
      </c>
      <c r="BX91" s="61">
        <f t="shared" ref="BX91" si="1360">+AU$1*(AU91-AU79)/$BE79</f>
        <v>14.606358545698948</v>
      </c>
      <c r="BY91" s="61">
        <f t="shared" ref="BY91" si="1361">+AV$1*(AV91-AV79)/$BE79</f>
        <v>34.183833394135895</v>
      </c>
      <c r="BZ91" s="61">
        <f t="shared" ref="BZ91" si="1362">+AW$1*(AW91-AW79)/$BE79</f>
        <v>20.732640484950348</v>
      </c>
      <c r="CA91" s="61">
        <f t="shared" ref="CA91" si="1363">+AX$1*(AX91-AX79)/$BE79</f>
        <v>28.216182650688676</v>
      </c>
      <c r="CB91" s="61">
        <f t="shared" ref="CB91" si="1364">+AY$1*(AY91-AY79)/$BE79</f>
        <v>51.429135668828586</v>
      </c>
      <c r="CC91" s="61">
        <f t="shared" ref="CC91" si="1365">+AZ$1*(AZ91-AZ79)/$BE79</f>
        <v>11.650728947927691</v>
      </c>
      <c r="CD91" s="61">
        <f t="shared" ref="CD91" si="1366">+BA$1*(BA91-BA79)/$BE79</f>
        <v>25.804960504258229</v>
      </c>
      <c r="CE91" s="61">
        <f t="shared" ref="CE91" si="1367">+BB$1*(BB91-BB79)/$BE79</f>
        <v>6.7082492258709578</v>
      </c>
      <c r="CF91" s="61">
        <f t="shared" ref="CF91" si="1368">+BC$1*(BC91-BC79)/$BE79</f>
        <v>23.845733660983043</v>
      </c>
      <c r="CG91" s="61">
        <f t="shared" ref="CG91" si="1369">+BD$1*(BD91-BD79)/$BE79</f>
        <v>15.741833449229309</v>
      </c>
      <c r="CH91" s="61">
        <f t="shared" ref="CH91" si="1370">+SUM(BV91:CG91)</f>
        <v>288.20201867272641</v>
      </c>
      <c r="CI91" s="53">
        <f t="shared" ref="CI91" si="1371">(H91/H79-1)*100</f>
        <v>291.78958527657966</v>
      </c>
      <c r="CK91" s="61">
        <f t="shared" ref="CK91" si="1372">+BG91/$BS91*$BT91</f>
        <v>109.00114787217295</v>
      </c>
      <c r="CL91" s="61">
        <f t="shared" ref="CL91" si="1373">+BH91/$BS91*$BT91</f>
        <v>4.8761733187767078</v>
      </c>
      <c r="CM91" s="61">
        <f t="shared" ref="CM91" si="1374">+BI91/$BS91*$BT91</f>
        <v>18.438987994511471</v>
      </c>
      <c r="CN91" s="61">
        <f t="shared" ref="CN91" si="1375">+BJ91/$BS91*$BT91</f>
        <v>32.972294014333478</v>
      </c>
      <c r="CO91" s="61">
        <f t="shared" ref="CO91" si="1376">+BK91/$BS91*$BT91</f>
        <v>11.918708236298663</v>
      </c>
      <c r="CP91" s="61">
        <f t="shared" ref="CP91" si="1377">+BL91/$BS91*$BT91</f>
        <v>14.962037977610105</v>
      </c>
      <c r="CQ91" s="61">
        <f t="shared" ref="CQ91" si="1378">+BM91/$BS91*$BT91</f>
        <v>34.001524540235714</v>
      </c>
      <c r="CR91" s="61">
        <f t="shared" ref="CR91" si="1379">+BN91/$BS91*$BT91</f>
        <v>12.667217509165122</v>
      </c>
      <c r="CS91" s="61">
        <f t="shared" ref="CS91" si="1380">+BO91/$BS91*$BT91</f>
        <v>19.70564265142507</v>
      </c>
      <c r="CT91" s="61">
        <f t="shared" ref="CT91" si="1381">+BP91/$BS91*$BT91</f>
        <v>2.6509107411162041</v>
      </c>
      <c r="CU91" s="61">
        <f t="shared" ref="CU91" si="1382">+BQ91/$BS91*$BT91</f>
        <v>12.631458987615639</v>
      </c>
      <c r="CV91" s="61">
        <f t="shared" ref="CV91" si="1383">+BR91/$BS91*$BT91</f>
        <v>11.585715698270105</v>
      </c>
      <c r="CW91" s="61">
        <f t="shared" ref="CW91" si="1384">+SUM(CK91:CV91)</f>
        <v>285.41181954153126</v>
      </c>
      <c r="CX91" s="61"/>
      <c r="CY91" s="61"/>
      <c r="CZ91" s="61">
        <f t="shared" ref="CZ91" si="1385">+BV91/$CH91*$CI91</f>
        <v>51.829458343683541</v>
      </c>
      <c r="DA91" s="61">
        <f t="shared" ref="DA91" si="1386">+BW91/$CH91*$CI91</f>
        <v>4.1410639874008304</v>
      </c>
      <c r="DB91" s="61">
        <f t="shared" ref="DB91" si="1387">+BX91/$CH91*$CI91</f>
        <v>14.788179909628953</v>
      </c>
      <c r="DC91" s="61">
        <f t="shared" ref="DC91" si="1388">+BY91/$CH91*$CI91</f>
        <v>34.609357058547651</v>
      </c>
      <c r="DD91" s="61">
        <f t="shared" ref="DD91" si="1389">+BZ91/$CH91*$CI91</f>
        <v>20.990722399005111</v>
      </c>
      <c r="DE91" s="61">
        <f t="shared" ref="DE91" si="1390">+CA91/$CH91*$CI91</f>
        <v>28.567420421444144</v>
      </c>
      <c r="DF91" s="61">
        <f t="shared" ref="DF91" si="1391">+CB91/$CH91*$CI91</f>
        <v>52.069330523952225</v>
      </c>
      <c r="DG91" s="61">
        <f t="shared" ref="DG91" si="1392">+CC91/$CH91*$CI91</f>
        <v>11.795758348750855</v>
      </c>
      <c r="DH91" s="61">
        <f t="shared" ref="DH91" si="1393">+CD91/$CH91*$CI91</f>
        <v>26.126183148517207</v>
      </c>
      <c r="DI91" s="61">
        <f t="shared" ref="DI91" si="1394">+CE91/$CH91*$CI91</f>
        <v>6.7917541610684724</v>
      </c>
      <c r="DJ91" s="61">
        <f t="shared" ref="DJ91" si="1395">+CF91/$CH91*$CI91</f>
        <v>24.142567659997006</v>
      </c>
      <c r="DK91" s="61">
        <f t="shared" ref="DK91" si="1396">+CG91/$CH91*$CI91</f>
        <v>15.937789314583625</v>
      </c>
      <c r="DL91" s="61">
        <f t="shared" ref="DL91" si="1397">+SUM(CZ91:DK91)</f>
        <v>291.7895852765796</v>
      </c>
      <c r="DM91" s="61">
        <f t="shared" ref="DM91" si="1398">+(H91/H79-1)*100</f>
        <v>291.78958527657966</v>
      </c>
      <c r="DN91" s="61"/>
      <c r="DO91" s="59">
        <f t="shared" ref="DO91" si="1399">+A91</f>
        <v>45383</v>
      </c>
      <c r="DP91" s="61">
        <f t="shared" ref="DP91" si="1400">+CK91-CZ91</f>
        <v>57.171689528489409</v>
      </c>
      <c r="DQ91" s="61">
        <f t="shared" ref="DQ91" si="1401">+CL91-DA91</f>
        <v>0.73510933137587742</v>
      </c>
      <c r="DR91" s="61">
        <f t="shared" ref="DR91" si="1402">+CM91-DB91</f>
        <v>3.6508080848825184</v>
      </c>
      <c r="DS91" s="61">
        <f t="shared" ref="DS91" si="1403">+CN91-DC91</f>
        <v>-1.6370630442141731</v>
      </c>
      <c r="DT91" s="61">
        <f t="shared" ref="DT91" si="1404">+CO91-DD91</f>
        <v>-9.0720141627064486</v>
      </c>
      <c r="DU91" s="61">
        <f t="shared" ref="DU91" si="1405">+CP91-DE91</f>
        <v>-13.605382443834038</v>
      </c>
      <c r="DV91" s="61">
        <f t="shared" ref="DV91" si="1406">+CQ91-DF91</f>
        <v>-18.067805983716511</v>
      </c>
      <c r="DW91" s="61">
        <f t="shared" ref="DW91" si="1407">+CR91-DG91</f>
        <v>0.87145916041426652</v>
      </c>
      <c r="DX91" s="61">
        <f t="shared" ref="DX91" si="1408">+CS91-DH91</f>
        <v>-6.4205404970921371</v>
      </c>
      <c r="DY91" s="61">
        <f t="shared" ref="DY91" si="1409">+CT91-DI91</f>
        <v>-4.1408434199522688</v>
      </c>
      <c r="DZ91" s="61">
        <f t="shared" ref="DZ91" si="1410">+CU91-DJ91</f>
        <v>-11.511108672381367</v>
      </c>
      <c r="EA91" s="61">
        <f t="shared" ref="EA91" si="1411">+CV91-DK91</f>
        <v>-4.3520736163135201</v>
      </c>
      <c r="EB91" s="61">
        <f t="shared" ref="EB91" si="1412">+CW91-DL91</f>
        <v>-6.3777657350483423</v>
      </c>
      <c r="EC91" s="61"/>
      <c r="ED91" s="79">
        <f>+'Infla Interanual PondENGHO'!CI92</f>
        <v>-6.377765735048424E-2</v>
      </c>
      <c r="EE91" s="53">
        <f t="shared" ref="EE91" si="1413">+ED91*100</f>
        <v>-6.377765735048424</v>
      </c>
      <c r="EG91" s="53" t="s">
        <v>150</v>
      </c>
      <c r="EH91" s="53">
        <v>-4.9018726207639247</v>
      </c>
    </row>
    <row r="92" spans="1:138" x14ac:dyDescent="0.2">
      <c r="A92" s="59">
        <f>+'Indice PondENGHO'!A91</f>
        <v>45413</v>
      </c>
      <c r="B92" s="53">
        <f>+'Indice PondENGHO'!B91</f>
        <v>5</v>
      </c>
      <c r="C92" s="53">
        <f>+'Indice PondENGHO'!C91</f>
        <v>2024</v>
      </c>
      <c r="D92" s="60">
        <f>+'Indice PondENGHO'!BL91</f>
        <v>6085.24560546875</v>
      </c>
      <c r="E92" s="60">
        <f>+'Indice PondENGHO'!BM91</f>
        <v>6039.55810546875</v>
      </c>
      <c r="F92" s="60">
        <f>+'Indice PondENGHO'!BN91</f>
        <v>6041.5625</v>
      </c>
      <c r="G92" s="60">
        <f>+'Indice PondENGHO'!BO91</f>
        <v>6023.03662109375</v>
      </c>
      <c r="H92" s="60">
        <f>+'Indice PondENGHO'!BP91</f>
        <v>5971.0166015625</v>
      </c>
      <c r="I92" s="60">
        <f>+'Indice PondENGHO'!CD91</f>
        <v>6019.66943359375</v>
      </c>
      <c r="K92" s="61">
        <f t="shared" ref="K92" si="1414">100*D$1*(D92-D80)/$I80</f>
        <v>34.048489832423208</v>
      </c>
      <c r="L92" s="61">
        <f t="shared" ref="L92" si="1415">100*E$1*(E92-E80)/$I80</f>
        <v>43.017548032153911</v>
      </c>
      <c r="M92" s="61">
        <f t="shared" ref="M92" si="1416">100*F$1*(F92-F80)/$I80</f>
        <v>49.028007919140975</v>
      </c>
      <c r="N92" s="61">
        <f t="shared" ref="N92" si="1417">100*G$1*(G92-G80)/$I80</f>
        <v>61.657338703428977</v>
      </c>
      <c r="O92" s="61">
        <f t="shared" ref="O92" si="1418">100*H$1*(H92-H80)/$I80</f>
        <v>88.709883880895731</v>
      </c>
      <c r="P92" s="61">
        <f t="shared" ref="P92" si="1419">+SUM(K92:O92)</f>
        <v>276.46126836804279</v>
      </c>
      <c r="Q92" s="61">
        <f t="shared" ref="Q92" si="1420">100*(I92/I80-1)</f>
        <v>276.46161232443751</v>
      </c>
      <c r="S92" s="60">
        <f>+'Indice PondENGHO'!D91</f>
        <v>6714.16943359375</v>
      </c>
      <c r="T92" s="60">
        <f>+'Indice PondENGHO'!P91</f>
        <v>6738.17236328125</v>
      </c>
      <c r="U92" s="60">
        <f>+'Indice PondENGHO'!AB91</f>
        <v>6753.08544921875</v>
      </c>
      <c r="V92" s="60">
        <f>+'Indice PondENGHO'!AN91</f>
        <v>6758.18994140625</v>
      </c>
      <c r="W92" s="60">
        <f>+'Indice PondENGHO'!AZ91</f>
        <v>6769.439453125</v>
      </c>
      <c r="Y92" s="61">
        <f t="shared" ref="Y92" si="1421">+S$1*(S92-S80)/D80</f>
        <v>105.25911733911771</v>
      </c>
      <c r="Z92" s="61">
        <f t="shared" ref="Z92" si="1422">+T$1*(T92-T80)/E80</f>
        <v>86.054632994022114</v>
      </c>
      <c r="AA92" s="61">
        <f t="shared" ref="AA92" si="1423">+U$1*(U92-U80)/F80</f>
        <v>79.276799288771386</v>
      </c>
      <c r="AB92" s="61">
        <f t="shared" ref="AB92" si="1424">+V$1*(V92-V80)/G80</f>
        <v>66.313131927750391</v>
      </c>
      <c r="AC92" s="61">
        <f t="shared" ref="AC92" si="1425">+W$1*(W92-W80)/H80</f>
        <v>50.02576533911806</v>
      </c>
      <c r="AE92" s="60">
        <f>+'Indice PondENGHO'!D91</f>
        <v>6714.16943359375</v>
      </c>
      <c r="AF92" s="60">
        <f>+'Indice PondENGHO'!E91</f>
        <v>4789.57568359375</v>
      </c>
      <c r="AG92" s="60">
        <f>+'Indice PondENGHO'!F91</f>
        <v>5367.85205078125</v>
      </c>
      <c r="AH92" s="60">
        <f>+'Indice PondENGHO'!G91</f>
        <v>4703.73193359375</v>
      </c>
      <c r="AI92" s="60">
        <f>+'Indice PondENGHO'!H91</f>
        <v>5968.7109375</v>
      </c>
      <c r="AJ92" s="60">
        <f>+'Indice PondENGHO'!I91</f>
        <v>6944.482421875</v>
      </c>
      <c r="AK92" s="60">
        <f>+'Indice PondENGHO'!J91</f>
        <v>6656.1025390625</v>
      </c>
      <c r="AL92" s="60">
        <f>+'Indice PondENGHO'!K91</f>
        <v>5225.43212890625</v>
      </c>
      <c r="AM92" s="60">
        <f>+'Indice PondENGHO'!L91</f>
        <v>5390.48583984375</v>
      </c>
      <c r="AN92" s="60">
        <f>+'Indice PondENGHO'!M91</f>
        <v>3817.500244140625</v>
      </c>
      <c r="AO92" s="60">
        <f>+'Indice PondENGHO'!N91</f>
        <v>6258.7333984375</v>
      </c>
      <c r="AP92" s="60">
        <f>+'Indice PondENGHO'!O91</f>
        <v>6239.72705078125</v>
      </c>
      <c r="AQ92" s="60">
        <f t="shared" ref="AQ92" si="1426">+D92</f>
        <v>6085.24560546875</v>
      </c>
      <c r="AR92" s="60"/>
      <c r="AS92" s="60">
        <f>+'Indice PondENGHO'!AZ91</f>
        <v>6769.439453125</v>
      </c>
      <c r="AT92" s="60">
        <f>+'Indice PondENGHO'!BA91</f>
        <v>4761.1923828125</v>
      </c>
      <c r="AU92" s="60">
        <f>+'Indice PondENGHO'!BB91</f>
        <v>5533.80712890625</v>
      </c>
      <c r="AV92" s="60">
        <f>+'Indice PondENGHO'!BC91</f>
        <v>4608.04541015625</v>
      </c>
      <c r="AW92" s="60">
        <f>+'Indice PondENGHO'!BD91</f>
        <v>5980.1279296875</v>
      </c>
      <c r="AX92" s="60">
        <f>+'Indice PondENGHO'!BE91</f>
        <v>6692.72998046875</v>
      </c>
      <c r="AY92" s="60">
        <f>+'Indice PondENGHO'!BF91</f>
        <v>6524.3935546875</v>
      </c>
      <c r="AZ92" s="60">
        <f>+'Indice PondENGHO'!BG91</f>
        <v>5185.14990234375</v>
      </c>
      <c r="BA92" s="60">
        <f>+'Indice PondENGHO'!BH91</f>
        <v>5467.51318359375</v>
      </c>
      <c r="BB92" s="60">
        <f>+'Indice PondENGHO'!BI91</f>
        <v>4112.7587890625</v>
      </c>
      <c r="BC92" s="60">
        <f>+'Indice PondENGHO'!BJ91</f>
        <v>6211.55908203125</v>
      </c>
      <c r="BD92" s="60">
        <f>+'Indice PondENGHO'!BK91</f>
        <v>6130.234375</v>
      </c>
      <c r="BE92" s="60">
        <f t="shared" ref="BE92" si="1427">+H92</f>
        <v>5971.0166015625</v>
      </c>
      <c r="BG92" s="61">
        <f t="shared" ref="BG92" si="1428">+AE$1*(AE92-AE80)/$AQ80</f>
        <v>105.25911733911771</v>
      </c>
      <c r="BH92" s="61">
        <f t="shared" ref="BH92" si="1429">+AF$1*(AF92-AF80)/$AQ80</f>
        <v>4.7510298079759696</v>
      </c>
      <c r="BI92" s="61">
        <f t="shared" ref="BI92" si="1430">+AG$1*(AG92-AG80)/$AQ80</f>
        <v>17.312162071672962</v>
      </c>
      <c r="BJ92" s="61">
        <f t="shared" ref="BJ92" si="1431">+AH$1*(AH92-AH80)/$AQ80</f>
        <v>30.10140071717348</v>
      </c>
      <c r="BK92" s="61">
        <f t="shared" ref="BK92" si="1432">+AI$1*(AI92-AI80)/$AQ80</f>
        <v>11.065620278808639</v>
      </c>
      <c r="BL92" s="61">
        <f t="shared" ref="BL92" si="1433">+AJ$1*(AJ92-AJ80)/$AQ80</f>
        <v>13.474852413000917</v>
      </c>
      <c r="BM92" s="61">
        <f t="shared" ref="BM92" si="1434">+AK$1*(AK92-AK80)/$AQ80</f>
        <v>32.196376508381505</v>
      </c>
      <c r="BN92" s="61">
        <f t="shared" ref="BN92" si="1435">+AL$1*(AL92-AL80)/$AQ80</f>
        <v>12.679258592928853</v>
      </c>
      <c r="BO92" s="61">
        <f t="shared" ref="BO92" si="1436">+AM$1*(AM92-AM80)/$AQ80</f>
        <v>18.58463395897564</v>
      </c>
      <c r="BP92" s="61">
        <f t="shared" ref="BP92" si="1437">+AN$1*(AN92-AN80)/$AQ80</f>
        <v>2.6618197802374155</v>
      </c>
      <c r="BQ92" s="61">
        <f t="shared" ref="BQ92" si="1438">+AO$1*(AO92-AO80)/$AQ80</f>
        <v>12.032451642364354</v>
      </c>
      <c r="BR92" s="61">
        <f t="shared" ref="BR92" si="1439">+AP$1*(AP92-AP80)/$AQ80</f>
        <v>10.955301434404788</v>
      </c>
      <c r="BS92" s="61">
        <f t="shared" ref="BS92" si="1440">+SUM(BG92:BR92)</f>
        <v>271.07402454504222</v>
      </c>
      <c r="BT92" s="53">
        <f t="shared" ref="BT92" si="1441">+(D92/D80-1)*100</f>
        <v>273.92357608075196</v>
      </c>
      <c r="BV92" s="61">
        <f t="shared" ref="BV92" si="1442">+AS$1*(AS92-AS80)/$BE80</f>
        <v>50.02576533911806</v>
      </c>
      <c r="BW92" s="61">
        <f t="shared" ref="BW92" si="1443">+AT$1*(AT92-AT80)/$BE80</f>
        <v>4.033305226080139</v>
      </c>
      <c r="BX92" s="61">
        <f t="shared" ref="BX92" si="1444">+AU$1*(AU92-AU80)/$BE80</f>
        <v>13.760318316380214</v>
      </c>
      <c r="BY92" s="61">
        <f t="shared" ref="BY92" si="1445">+AV$1*(AV92-AV80)/$BE80</f>
        <v>31.365745878844432</v>
      </c>
      <c r="BZ92" s="61">
        <f t="shared" ref="BZ92" si="1446">+AW$1*(AW92-AW80)/$BE80</f>
        <v>19.365606896720362</v>
      </c>
      <c r="CA92" s="61">
        <f t="shared" ref="CA92" si="1447">+AX$1*(AX92-AX80)/$BE80</f>
        <v>25.529438626486225</v>
      </c>
      <c r="CB92" s="61">
        <f t="shared" ref="CB92" si="1448">+AY$1*(AY92-AY80)/$BE80</f>
        <v>48.714969521801883</v>
      </c>
      <c r="CC92" s="61">
        <f t="shared" ref="CC92" si="1449">+AZ$1*(AZ92-AZ80)/$BE80</f>
        <v>11.784253146499752</v>
      </c>
      <c r="CD92" s="61">
        <f t="shared" ref="CD92" si="1450">+BA$1*(BA92-BA80)/$BE80</f>
        <v>24.613724741596101</v>
      </c>
      <c r="CE92" s="61">
        <f t="shared" ref="CE92" si="1451">+BB$1*(BB92-BB80)/$BE80</f>
        <v>6.8312860318964344</v>
      </c>
      <c r="CF92" s="61">
        <f t="shared" ref="CF92" si="1452">+BC$1*(BC92-BC80)/$BE80</f>
        <v>22.948502773988945</v>
      </c>
      <c r="CG92" s="61">
        <f t="shared" ref="CG92" si="1453">+BD$1*(BD92-BD80)/$BE80</f>
        <v>15.052703040025101</v>
      </c>
      <c r="CH92" s="61">
        <f t="shared" ref="CH92" si="1454">+SUM(BV92:CG92)</f>
        <v>274.02561953943768</v>
      </c>
      <c r="CI92" s="53">
        <f t="shared" ref="CI92" si="1455">(H92/H80-1)*100</f>
        <v>277.4840487175191</v>
      </c>
      <c r="CK92" s="61">
        <f t="shared" ref="CK92" si="1456">+BG92/$BS92*$BT92</f>
        <v>106.36560948628873</v>
      </c>
      <c r="CL92" s="61">
        <f t="shared" ref="CL92" si="1457">+BH92/$BS92*$BT92</f>
        <v>4.8009730082078717</v>
      </c>
      <c r="CM92" s="61">
        <f t="shared" ref="CM92" si="1458">+BI92/$BS92*$BT92</f>
        <v>17.494148885424622</v>
      </c>
      <c r="CN92" s="61">
        <f t="shared" ref="CN92" si="1459">+BJ92/$BS92*$BT92</f>
        <v>30.417829016729652</v>
      </c>
      <c r="CO92" s="61">
        <f t="shared" ref="CO92" si="1460">+BK92/$BS92*$BT92</f>
        <v>11.181942952336588</v>
      </c>
      <c r="CP92" s="61">
        <f t="shared" ref="CP92" si="1461">+BL92/$BS92*$BT92</f>
        <v>13.616501124829256</v>
      </c>
      <c r="CQ92" s="61">
        <f t="shared" ref="CQ92" si="1462">+BM92/$BS92*$BT92</f>
        <v>32.534827358763529</v>
      </c>
      <c r="CR92" s="61">
        <f t="shared" ref="CR92" si="1463">+BN92/$BS92*$BT92</f>
        <v>12.812543959742515</v>
      </c>
      <c r="CS92" s="61">
        <f t="shared" ref="CS92" si="1464">+BO92/$BS92*$BT92</f>
        <v>18.779997097613819</v>
      </c>
      <c r="CT92" s="61">
        <f t="shared" ref="CT92" si="1465">+BP92/$BS92*$BT92</f>
        <v>2.6898010398040171</v>
      </c>
      <c r="CU92" s="61">
        <f t="shared" ref="CU92" si="1466">+BQ92/$BS92*$BT92</f>
        <v>12.158937723475955</v>
      </c>
      <c r="CV92" s="61">
        <f t="shared" ref="CV92" si="1467">+BR92/$BS92*$BT92</f>
        <v>11.070464427535413</v>
      </c>
      <c r="CW92" s="61">
        <f t="shared" ref="CW92" si="1468">+SUM(CK92:CV92)</f>
        <v>273.92357608075196</v>
      </c>
      <c r="CX92" s="61"/>
      <c r="CY92" s="61"/>
      <c r="CZ92" s="61">
        <f t="shared" ref="CZ92" si="1469">+BV92/$CH92*$CI92</f>
        <v>50.657131730316969</v>
      </c>
      <c r="DA92" s="61">
        <f t="shared" ref="DA92" si="1470">+BW92/$CH92*$CI92</f>
        <v>4.0842088623949779</v>
      </c>
      <c r="DB92" s="61">
        <f t="shared" ref="DB92" si="1471">+BX92/$CH92*$CI92</f>
        <v>13.933984875167827</v>
      </c>
      <c r="DC92" s="61">
        <f t="shared" ref="DC92" si="1472">+BY92/$CH92*$CI92</f>
        <v>31.761607444350613</v>
      </c>
      <c r="DD92" s="61">
        <f t="shared" ref="DD92" si="1473">+BZ92/$CH92*$CI92</f>
        <v>19.610016817425727</v>
      </c>
      <c r="DE92" s="61">
        <f t="shared" ref="DE92" si="1474">+CA92/$CH92*$CI92</f>
        <v>25.851641184021805</v>
      </c>
      <c r="DF92" s="61">
        <f t="shared" ref="DF92" si="1475">+CB92/$CH92*$CI92</f>
        <v>49.329792589392106</v>
      </c>
      <c r="DG92" s="61">
        <f t="shared" ref="DG92" si="1476">+CC92/$CH92*$CI92</f>
        <v>11.932980134115914</v>
      </c>
      <c r="DH92" s="61">
        <f t="shared" ref="DH92" si="1477">+CD92/$CH92*$CI92</f>
        <v>24.924370235147659</v>
      </c>
      <c r="DI92" s="61">
        <f t="shared" ref="DI92" si="1478">+CE92/$CH92*$CI92</f>
        <v>6.9175024921538322</v>
      </c>
      <c r="DJ92" s="61">
        <f t="shared" ref="DJ92" si="1479">+CF92/$CH92*$CI92</f>
        <v>23.238131793787304</v>
      </c>
      <c r="DK92" s="61">
        <f t="shared" ref="DK92" si="1480">+CG92/$CH92*$CI92</f>
        <v>15.242680559244342</v>
      </c>
      <c r="DL92" s="61">
        <f t="shared" ref="DL92" si="1481">+SUM(CZ92:DK92)</f>
        <v>277.48404871751904</v>
      </c>
      <c r="DM92" s="61">
        <f t="shared" ref="DM92" si="1482">+(H92/H80-1)*100</f>
        <v>277.4840487175191</v>
      </c>
      <c r="DN92" s="61"/>
      <c r="DO92" s="59">
        <f t="shared" ref="DO92" si="1483">+A92</f>
        <v>45413</v>
      </c>
      <c r="DP92" s="61">
        <f t="shared" ref="DP92" si="1484">+CK92-CZ92</f>
        <v>55.708477755971764</v>
      </c>
      <c r="DQ92" s="61">
        <f t="shared" ref="DQ92" si="1485">+CL92-DA92</f>
        <v>0.71676414581289372</v>
      </c>
      <c r="DR92" s="61">
        <f t="shared" ref="DR92" si="1486">+CM92-DB92</f>
        <v>3.5601640102567949</v>
      </c>
      <c r="DS92" s="61">
        <f t="shared" ref="DS92" si="1487">+CN92-DC92</f>
        <v>-1.3437784276209612</v>
      </c>
      <c r="DT92" s="61">
        <f t="shared" ref="DT92" si="1488">+CO92-DD92</f>
        <v>-8.4280738650891394</v>
      </c>
      <c r="DU92" s="61">
        <f t="shared" ref="DU92" si="1489">+CP92-DE92</f>
        <v>-12.235140059192549</v>
      </c>
      <c r="DV92" s="61">
        <f t="shared" ref="DV92" si="1490">+CQ92-DF92</f>
        <v>-16.794965230628577</v>
      </c>
      <c r="DW92" s="61">
        <f t="shared" ref="DW92" si="1491">+CR92-DG92</f>
        <v>0.87956382562660096</v>
      </c>
      <c r="DX92" s="61">
        <f t="shared" ref="DX92" si="1492">+CS92-DH92</f>
        <v>-6.1443731375338402</v>
      </c>
      <c r="DY92" s="61">
        <f t="shared" ref="DY92" si="1493">+CT92-DI92</f>
        <v>-4.2277014523498151</v>
      </c>
      <c r="DZ92" s="61">
        <f t="shared" ref="DZ92" si="1494">+CU92-DJ92</f>
        <v>-11.079194070311349</v>
      </c>
      <c r="EA92" s="61">
        <f t="shared" ref="EA92" si="1495">+CV92-DK92</f>
        <v>-4.1722161317089288</v>
      </c>
      <c r="EB92" s="61">
        <f t="shared" ref="EB92" si="1496">+CW92-DL92</f>
        <v>-3.5604726367670878</v>
      </c>
      <c r="EC92" s="61"/>
      <c r="ED92" s="79">
        <f>+'Infla Interanual PondENGHO'!CI93</f>
        <v>-3.5604726367671535E-2</v>
      </c>
      <c r="EE92" s="53">
        <f t="shared" ref="EE92" si="1497">+ED92*100</f>
        <v>-3.5604726367671535</v>
      </c>
      <c r="EG92" s="53" t="s">
        <v>94</v>
      </c>
      <c r="EH92" s="53">
        <v>-14.459929012129873</v>
      </c>
    </row>
    <row r="93" spans="1:138" x14ac:dyDescent="0.2">
      <c r="A93" s="59">
        <f>+'Indice PondENGHO'!A92</f>
        <v>45444</v>
      </c>
      <c r="B93" s="53">
        <f>+'Indice PondENGHO'!B92</f>
        <v>6</v>
      </c>
      <c r="C93" s="53">
        <f>+'Indice PondENGHO'!C92</f>
        <v>2024</v>
      </c>
      <c r="D93" s="60">
        <f>+'Indice PondENGHO'!BL92</f>
        <v>6416.7294921875</v>
      </c>
      <c r="E93" s="60">
        <f>+'Indice PondENGHO'!BM92</f>
        <v>6367.9501953125</v>
      </c>
      <c r="F93" s="60">
        <f>+'Indice PondENGHO'!BN92</f>
        <v>6370.0615234375</v>
      </c>
      <c r="G93" s="60">
        <f>+'Indice PondENGHO'!BO92</f>
        <v>6346.98193359375</v>
      </c>
      <c r="H93" s="60">
        <f>+'Indice PondENGHO'!BP92</f>
        <v>6291.10693359375</v>
      </c>
      <c r="I93" s="60">
        <f>+'Indice PondENGHO'!CD92</f>
        <v>6344.78515625</v>
      </c>
      <c r="K93" s="61">
        <f t="shared" ref="K93" si="1498">100*D$1*(D93-D81)/$I81</f>
        <v>33.474147721968613</v>
      </c>
      <c r="L93" s="61">
        <f t="shared" ref="L93" si="1499">100*E$1*(E93-E81)/$I81</f>
        <v>42.291172729695575</v>
      </c>
      <c r="M93" s="61">
        <f t="shared" ref="M93" si="1500">100*F$1*(F93-F81)/$I81</f>
        <v>48.198256060291065</v>
      </c>
      <c r="N93" s="61">
        <f t="shared" ref="N93" si="1501">100*G$1*(G93-G81)/$I81</f>
        <v>60.558955443494909</v>
      </c>
      <c r="O93" s="61">
        <f t="shared" ref="O93" si="1502">100*H$1*(H93-H81)/$I81</f>
        <v>87.078460880566325</v>
      </c>
      <c r="P93" s="61">
        <f t="shared" ref="P93" si="1503">+SUM(K93:O93)</f>
        <v>271.60099283601653</v>
      </c>
      <c r="Q93" s="61">
        <f t="shared" ref="Q93" si="1504">100*(I93/I81-1)</f>
        <v>271.60135641535834</v>
      </c>
      <c r="S93" s="60">
        <f>+'Indice PondENGHO'!D92</f>
        <v>7044.26318359375</v>
      </c>
      <c r="T93" s="60">
        <f>+'Indice PondENGHO'!P92</f>
        <v>7068.400390625</v>
      </c>
      <c r="U93" s="60">
        <f>+'Indice PondENGHO'!AB92</f>
        <v>7084.34814453125</v>
      </c>
      <c r="V93" s="60">
        <f>+'Indice PondENGHO'!AN92</f>
        <v>7088.8935546875</v>
      </c>
      <c r="W93" s="60">
        <f>+'Indice PondENGHO'!AZ92</f>
        <v>7095.001953125</v>
      </c>
      <c r="Y93" s="61">
        <f t="shared" ref="Y93" si="1505">+S$1*(S93-S81)/D81</f>
        <v>102.99779634903778</v>
      </c>
      <c r="Z93" s="61">
        <f t="shared" ref="Z93" si="1506">+T$1*(T93-T81)/E81</f>
        <v>84.252225167957405</v>
      </c>
      <c r="AA93" s="61">
        <f t="shared" ref="AA93" si="1507">+U$1*(U93-U81)/F81</f>
        <v>77.633011518102506</v>
      </c>
      <c r="AB93" s="61">
        <f t="shared" ref="AB93" si="1508">+V$1*(V93-V81)/G81</f>
        <v>64.908199095865811</v>
      </c>
      <c r="AC93" s="61">
        <f t="shared" ref="AC93" si="1509">+W$1*(W93-W81)/H81</f>
        <v>48.87723143166636</v>
      </c>
      <c r="AE93" s="60">
        <f>+'Indice PondENGHO'!D92</f>
        <v>7044.26318359375</v>
      </c>
      <c r="AF93" s="60">
        <f>+'Indice PondENGHO'!E92</f>
        <v>4952.0546875</v>
      </c>
      <c r="AG93" s="60">
        <f>+'Indice PondENGHO'!F92</f>
        <v>5627.0537109375</v>
      </c>
      <c r="AH93" s="60">
        <f>+'Indice PondENGHO'!G92</f>
        <v>5434.9140625</v>
      </c>
      <c r="AI93" s="60">
        <f>+'Indice PondENGHO'!H92</f>
        <v>6110.42138671875</v>
      </c>
      <c r="AJ93" s="60">
        <f>+'Indice PondENGHO'!I92</f>
        <v>7273.21044921875</v>
      </c>
      <c r="AK93" s="60">
        <f>+'Indice PondENGHO'!J92</f>
        <v>6909.81640625</v>
      </c>
      <c r="AL93" s="60">
        <f>+'Indice PondENGHO'!K92</f>
        <v>5527.77099609375</v>
      </c>
      <c r="AM93" s="60">
        <f>+'Indice PondENGHO'!L92</f>
        <v>5683.8681640625</v>
      </c>
      <c r="AN93" s="60">
        <f>+'Indice PondENGHO'!M92</f>
        <v>4104.0244140625</v>
      </c>
      <c r="AO93" s="60">
        <f>+'Indice PondENGHO'!N92</f>
        <v>6637.658203125</v>
      </c>
      <c r="AP93" s="60">
        <f>+'Indice PondENGHO'!O92</f>
        <v>6398.39404296875</v>
      </c>
      <c r="AQ93" s="60">
        <f t="shared" ref="AQ93" si="1510">+D93</f>
        <v>6416.7294921875</v>
      </c>
      <c r="AR93" s="60"/>
      <c r="AS93" s="60">
        <f>+'Indice PondENGHO'!AZ92</f>
        <v>7095.001953125</v>
      </c>
      <c r="AT93" s="60">
        <f>+'Indice PondENGHO'!BA92</f>
        <v>4925.5576171875</v>
      </c>
      <c r="AU93" s="60">
        <f>+'Indice PondENGHO'!BB92</f>
        <v>5796.0458984375</v>
      </c>
      <c r="AV93" s="60">
        <f>+'Indice PondENGHO'!BC92</f>
        <v>5236.28564453125</v>
      </c>
      <c r="AW93" s="60">
        <f>+'Indice PondENGHO'!BD92</f>
        <v>6115.212890625</v>
      </c>
      <c r="AX93" s="60">
        <f>+'Indice PondENGHO'!BE92</f>
        <v>7011.982421875</v>
      </c>
      <c r="AY93" s="60">
        <f>+'Indice PondENGHO'!BF92</f>
        <v>6784.24609375</v>
      </c>
      <c r="AZ93" s="60">
        <f>+'Indice PondENGHO'!BG92</f>
        <v>5482.83837890625</v>
      </c>
      <c r="BA93" s="60">
        <f>+'Indice PondENGHO'!BH92</f>
        <v>5771.22705078125</v>
      </c>
      <c r="BB93" s="60">
        <f>+'Indice PondENGHO'!BI92</f>
        <v>4410.0029296875</v>
      </c>
      <c r="BC93" s="60">
        <f>+'Indice PondENGHO'!BJ92</f>
        <v>6624.55126953125</v>
      </c>
      <c r="BD93" s="60">
        <f>+'Indice PondENGHO'!BK92</f>
        <v>6304.69189453125</v>
      </c>
      <c r="BE93" s="60">
        <f t="shared" ref="BE93" si="1511">+H93</f>
        <v>6291.10693359375</v>
      </c>
      <c r="BG93" s="61">
        <f t="shared" ref="BG93" si="1512">+AE$1*(AE93-AE81)/$AQ81</f>
        <v>102.99779634903778</v>
      </c>
      <c r="BH93" s="61">
        <f t="shared" ref="BH93" si="1513">+AF$1*(AF93-AF81)/$AQ81</f>
        <v>4.559414096582219</v>
      </c>
      <c r="BI93" s="61">
        <f t="shared" ref="BI93" si="1514">+AG$1*(AG93-AG81)/$AQ81</f>
        <v>16.915181670134213</v>
      </c>
      <c r="BJ93" s="61">
        <f t="shared" ref="BJ93" si="1515">+AH$1*(AH93-AH81)/$AQ81</f>
        <v>33.205798090483697</v>
      </c>
      <c r="BK93" s="61">
        <f t="shared" ref="BK93" si="1516">+AI$1*(AI93-AI81)/$AQ81</f>
        <v>10.406183413781733</v>
      </c>
      <c r="BL93" s="61">
        <f t="shared" ref="BL93" si="1517">+AJ$1*(AJ93-AJ81)/$AQ81</f>
        <v>13.059385442705274</v>
      </c>
      <c r="BM93" s="61">
        <f t="shared" ref="BM93" si="1518">+AK$1*(AK93-AK81)/$AQ81</f>
        <v>31.07064069726518</v>
      </c>
      <c r="BN93" s="61">
        <f t="shared" ref="BN93" si="1519">+AL$1*(AL93-AL81)/$AQ81</f>
        <v>12.414878759187463</v>
      </c>
      <c r="BO93" s="61">
        <f t="shared" ref="BO93" si="1520">+AM$1*(AM93-AM81)/$AQ81</f>
        <v>18.291185535924988</v>
      </c>
      <c r="BP93" s="61">
        <f t="shared" ref="BP93" si="1521">+AN$1*(AN93-AN81)/$AQ81</f>
        <v>2.6693849318837302</v>
      </c>
      <c r="BQ93" s="61">
        <f t="shared" ref="BQ93" si="1522">+AO$1*(AO93-AO81)/$AQ81</f>
        <v>11.966276246028347</v>
      </c>
      <c r="BR93" s="61">
        <f t="shared" ref="BR93" si="1523">+AP$1*(AP93-AP81)/$AQ81</f>
        <v>10.405030382247956</v>
      </c>
      <c r="BS93" s="61">
        <f t="shared" ref="BS93" si="1524">+SUM(BG93:BR93)</f>
        <v>267.96115561526261</v>
      </c>
      <c r="BT93" s="53">
        <f t="shared" ref="BT93" si="1525">+(D93/D81-1)*100</f>
        <v>269.42200742781716</v>
      </c>
      <c r="BV93" s="61">
        <f t="shared" ref="BV93" si="1526">+AS$1*(AS93-AS81)/$BE81</f>
        <v>48.87723143166636</v>
      </c>
      <c r="BW93" s="61">
        <f t="shared" ref="BW93" si="1527">+AT$1*(AT93-AT81)/$BE81</f>
        <v>3.8709238979210849</v>
      </c>
      <c r="BX93" s="61">
        <f t="shared" ref="BX93" si="1528">+AU$1*(AU93-AU81)/$BE81</f>
        <v>13.407630970531024</v>
      </c>
      <c r="BY93" s="61">
        <f t="shared" ref="BY93" si="1529">+AV$1*(AV93-AV81)/$BE81</f>
        <v>33.962502749185575</v>
      </c>
      <c r="BZ93" s="61">
        <f t="shared" ref="BZ93" si="1530">+AW$1*(AW93-AW81)/$BE81</f>
        <v>18.145734235642333</v>
      </c>
      <c r="CA93" s="61">
        <f t="shared" ref="CA93" si="1531">+AX$1*(AX93-AX81)/$BE81</f>
        <v>24.734039336444962</v>
      </c>
      <c r="CB93" s="61">
        <f t="shared" ref="CB93" si="1532">+AY$1*(AY93-AY81)/$BE81</f>
        <v>47.024985832356407</v>
      </c>
      <c r="CC93" s="61">
        <f t="shared" ref="CC93" si="1533">+AZ$1*(AZ93-AZ81)/$BE81</f>
        <v>11.51291343946402</v>
      </c>
      <c r="CD93" s="61">
        <f t="shared" ref="CD93" si="1534">+BA$1*(BA93-BA81)/$BE81</f>
        <v>24.230360199680405</v>
      </c>
      <c r="CE93" s="61">
        <f t="shared" ref="CE93" si="1535">+BB$1*(BB93-BB81)/$BE81</f>
        <v>6.8197586178233962</v>
      </c>
      <c r="CF93" s="61">
        <f t="shared" ref="CF93" si="1536">+BC$1*(BC93-BC81)/$BE81</f>
        <v>22.903931477434348</v>
      </c>
      <c r="CG93" s="61">
        <f t="shared" ref="CG93" si="1537">+BD$1*(BD93-BD81)/$BE81</f>
        <v>14.337171395092671</v>
      </c>
      <c r="CH93" s="61">
        <f t="shared" ref="CH93" si="1538">+SUM(BV93:CG93)</f>
        <v>269.82718358324263</v>
      </c>
      <c r="CI93" s="53">
        <f t="shared" ref="CI93" si="1539">(H93/H81-1)*100</f>
        <v>272.14238138783639</v>
      </c>
      <c r="CK93" s="61">
        <f t="shared" ref="CK93" si="1540">+BG93/$BS93*$BT93</f>
        <v>103.55931250290021</v>
      </c>
      <c r="CL93" s="61">
        <f t="shared" ref="CL93" si="1541">+BH93/$BS93*$BT93</f>
        <v>4.5842707902021784</v>
      </c>
      <c r="CM93" s="61">
        <f t="shared" ref="CM93" si="1542">+BI93/$BS93*$BT93</f>
        <v>17.007398669817498</v>
      </c>
      <c r="CN93" s="61">
        <f t="shared" ref="CN93" si="1543">+BJ93/$BS93*$BT93</f>
        <v>33.386827128877052</v>
      </c>
      <c r="CO93" s="61">
        <f t="shared" ref="CO93" si="1544">+BK93/$BS93*$BT93</f>
        <v>10.46291511381823</v>
      </c>
      <c r="CP93" s="61">
        <f t="shared" ref="CP93" si="1545">+BL93/$BS93*$BT93</f>
        <v>13.130581683261186</v>
      </c>
      <c r="CQ93" s="61">
        <f t="shared" ref="CQ93" si="1546">+BM93/$BS93*$BT93</f>
        <v>31.240029434508131</v>
      </c>
      <c r="CR93" s="61">
        <f t="shared" ref="CR93" si="1547">+BN93/$BS93*$BT93</f>
        <v>12.482561323461979</v>
      </c>
      <c r="CS93" s="61">
        <f t="shared" ref="CS93" si="1548">+BO93/$BS93*$BT93</f>
        <v>18.390904136863899</v>
      </c>
      <c r="CT93" s="61">
        <f t="shared" ref="CT93" si="1549">+BP93/$BS93*$BT93</f>
        <v>2.6839376972171771</v>
      </c>
      <c r="CU93" s="61">
        <f t="shared" ref="CU93" si="1550">+BQ93/$BS93*$BT93</f>
        <v>12.031513150621482</v>
      </c>
      <c r="CV93" s="61">
        <f t="shared" ref="CV93" si="1551">+BR93/$BS93*$BT93</f>
        <v>10.4617557962681</v>
      </c>
      <c r="CW93" s="61">
        <f t="shared" ref="CW93" si="1552">+SUM(CK93:CV93)</f>
        <v>269.42200742781716</v>
      </c>
      <c r="CX93" s="61"/>
      <c r="CY93" s="61"/>
      <c r="CZ93" s="61">
        <f t="shared" ref="CZ93" si="1553">+BV93/$CH93*$CI93</f>
        <v>49.296612671919739</v>
      </c>
      <c r="DA93" s="61">
        <f t="shared" ref="DA93" si="1554">+BW93/$CH93*$CI93</f>
        <v>3.9041375808095311</v>
      </c>
      <c r="DB93" s="61">
        <f t="shared" ref="DB93" si="1555">+BX93/$CH93*$CI93</f>
        <v>13.522672447729708</v>
      </c>
      <c r="DC93" s="61">
        <f t="shared" ref="DC93" si="1556">+BY93/$CH93*$CI93</f>
        <v>34.253911163857651</v>
      </c>
      <c r="DD93" s="61">
        <f t="shared" ref="DD93" si="1557">+BZ93/$CH93*$CI93</f>
        <v>18.301430053636672</v>
      </c>
      <c r="DE93" s="61">
        <f t="shared" ref="DE93" si="1558">+CA93/$CH93*$CI93</f>
        <v>24.946264779448953</v>
      </c>
      <c r="DF93" s="61">
        <f t="shared" ref="DF93" si="1559">+CB93/$CH93*$CI93</f>
        <v>47.428474252293668</v>
      </c>
      <c r="DG93" s="61">
        <f t="shared" ref="DG93" si="1560">+CC93/$CH93*$CI93</f>
        <v>11.611697674490149</v>
      </c>
      <c r="DH93" s="61">
        <f t="shared" ref="DH93" si="1561">+CD93/$CH93*$CI93</f>
        <v>24.438263925294134</v>
      </c>
      <c r="DI93" s="61">
        <f t="shared" ref="DI93" si="1562">+CE93/$CH93*$CI93</f>
        <v>6.8782741831202969</v>
      </c>
      <c r="DJ93" s="61">
        <f t="shared" ref="DJ93" si="1563">+CF93/$CH93*$CI93</f>
        <v>23.10045404854425</v>
      </c>
      <c r="DK93" s="61">
        <f t="shared" ref="DK93" si="1564">+CG93/$CH93*$CI93</f>
        <v>14.460188606691601</v>
      </c>
      <c r="DL93" s="61">
        <f t="shared" ref="DL93" si="1565">+SUM(CZ93:DK93)</f>
        <v>272.14238138783634</v>
      </c>
      <c r="DM93" s="61">
        <f t="shared" ref="DM93" si="1566">+(H93/H81-1)*100</f>
        <v>272.14238138783639</v>
      </c>
      <c r="DN93" s="61"/>
      <c r="DO93" s="59">
        <f t="shared" ref="DO93" si="1567">+A93</f>
        <v>45444</v>
      </c>
      <c r="DP93" s="61">
        <f t="shared" ref="DP93" si="1568">+CK93-CZ93</f>
        <v>54.262699830980473</v>
      </c>
      <c r="DQ93" s="61">
        <f t="shared" ref="DQ93" si="1569">+CL93-DA93</f>
        <v>0.68013320939264732</v>
      </c>
      <c r="DR93" s="61">
        <f t="shared" ref="DR93" si="1570">+CM93-DB93</f>
        <v>3.4847262220877901</v>
      </c>
      <c r="DS93" s="61">
        <f t="shared" ref="DS93" si="1571">+CN93-DC93</f>
        <v>-0.86708403498059994</v>
      </c>
      <c r="DT93" s="61">
        <f t="shared" ref="DT93" si="1572">+CO93-DD93</f>
        <v>-7.8385149398184417</v>
      </c>
      <c r="DU93" s="61">
        <f t="shared" ref="DU93" si="1573">+CP93-DE93</f>
        <v>-11.815683096187767</v>
      </c>
      <c r="DV93" s="61">
        <f t="shared" ref="DV93" si="1574">+CQ93-DF93</f>
        <v>-16.188444817785538</v>
      </c>
      <c r="DW93" s="61">
        <f t="shared" ref="DW93" si="1575">+CR93-DG93</f>
        <v>0.87086364897183088</v>
      </c>
      <c r="DX93" s="61">
        <f t="shared" ref="DX93" si="1576">+CS93-DH93</f>
        <v>-6.047359788430235</v>
      </c>
      <c r="DY93" s="61">
        <f t="shared" ref="DY93" si="1577">+CT93-DI93</f>
        <v>-4.1943364859031202</v>
      </c>
      <c r="DZ93" s="61">
        <f t="shared" ref="DZ93" si="1578">+CU93-DJ93</f>
        <v>-11.068940897922769</v>
      </c>
      <c r="EA93" s="61">
        <f t="shared" ref="EA93" si="1579">+CV93-DK93</f>
        <v>-3.9984328104235001</v>
      </c>
      <c r="EB93" s="61">
        <f t="shared" ref="EB93" si="1580">+CW93-DL93</f>
        <v>-2.7203739600191739</v>
      </c>
      <c r="EC93" s="61"/>
      <c r="ED93" s="79">
        <f>+'Infla Interanual PondENGHO'!CI94</f>
        <v>-2.7203739600192289E-2</v>
      </c>
      <c r="EE93" s="53">
        <f t="shared" ref="EE93" si="1581">+ED93*100</f>
        <v>-2.7203739600192289</v>
      </c>
      <c r="EG93" s="53" t="s">
        <v>93</v>
      </c>
      <c r="EH93" s="53">
        <v>-10.457335119620806</v>
      </c>
    </row>
    <row r="94" spans="1:138" x14ac:dyDescent="0.2">
      <c r="A94" s="59">
        <f>+'Indice PondENGHO'!A93</f>
        <v>45474</v>
      </c>
      <c r="B94" s="53">
        <f>+'Indice PondENGHO'!B93</f>
        <v>7</v>
      </c>
      <c r="C94" s="53">
        <f>+'Indice PondENGHO'!C93</f>
        <v>2024</v>
      </c>
      <c r="D94" s="60">
        <f>+'Indice PondENGHO'!BL93</f>
        <v>6731.90087890625</v>
      </c>
      <c r="E94" s="60">
        <f>+'Indice PondENGHO'!BM93</f>
        <v>6679.67626953125</v>
      </c>
      <c r="F94" s="60">
        <f>+'Indice PondENGHO'!BN93</f>
        <v>6682.83447265625</v>
      </c>
      <c r="G94" s="60">
        <f>+'Indice PondENGHO'!BO93</f>
        <v>6656.4072265625</v>
      </c>
      <c r="H94" s="60">
        <f>+'Indice PondENGHO'!BP93</f>
        <v>6598.28271484375</v>
      </c>
      <c r="I94" s="60">
        <f>+'Indice PondENGHO'!CD93</f>
        <v>6655.13427734375</v>
      </c>
      <c r="K94" s="61">
        <f t="shared" ref="K94" si="1582">100*D$1*(D94-D82)/$I82</f>
        <v>32.473631439757867</v>
      </c>
      <c r="L94" s="61">
        <f t="shared" ref="L94" si="1583">100*E$1*(E94-E82)/$I82</f>
        <v>41.020153934832109</v>
      </c>
      <c r="M94" s="61">
        <f t="shared" ref="M94" si="1584">100*F$1*(F94-F82)/$I82</f>
        <v>46.751658750437002</v>
      </c>
      <c r="N94" s="61">
        <f t="shared" ref="N94" si="1585">100*G$1*(G94-G82)/$I82</f>
        <v>58.722401756838018</v>
      </c>
      <c r="O94" s="61">
        <f t="shared" ref="O94" si="1586">100*H$1*(H94-H82)/$I82</f>
        <v>84.435009976531262</v>
      </c>
      <c r="P94" s="61">
        <f t="shared" ref="P94" si="1587">+SUM(K94:O94)</f>
        <v>263.40285585839626</v>
      </c>
      <c r="Q94" s="61">
        <f t="shared" ref="Q94" si="1588">100*(I94/I82-1)</f>
        <v>263.4031994814664</v>
      </c>
      <c r="S94" s="60">
        <f>+'Indice PondENGHO'!D93</f>
        <v>7371.0654296875</v>
      </c>
      <c r="T94" s="60">
        <f>+'Indice PondENGHO'!P93</f>
        <v>7403.65380859375</v>
      </c>
      <c r="U94" s="60">
        <f>+'Indice PondENGHO'!AB93</f>
        <v>7425.36328125</v>
      </c>
      <c r="V94" s="60">
        <f>+'Indice PondENGHO'!AN93</f>
        <v>7433.3134765625</v>
      </c>
      <c r="W94" s="60">
        <f>+'Indice PondENGHO'!AZ93</f>
        <v>7444.5263671875</v>
      </c>
      <c r="Y94" s="61">
        <f t="shared" ref="Y94" si="1589">+S$1*(S94-S82)/D82</f>
        <v>99.562016003362515</v>
      </c>
      <c r="Z94" s="61">
        <f t="shared" ref="Z94" si="1590">+T$1*(T94-T82)/E82</f>
        <v>81.548562543891435</v>
      </c>
      <c r="AA94" s="61">
        <f t="shared" ref="AA94" si="1591">+U$1*(U94-U82)/F82</f>
        <v>75.177085532423575</v>
      </c>
      <c r="AB94" s="61">
        <f t="shared" ref="AB94" si="1592">+V$1*(V94-V82)/G82</f>
        <v>62.910427304147142</v>
      </c>
      <c r="AC94" s="61">
        <f t="shared" ref="AC94" si="1593">+W$1*(W94-W82)/H82</f>
        <v>47.397131330641166</v>
      </c>
      <c r="AE94" s="60">
        <f>+'Indice PondENGHO'!D93</f>
        <v>7371.0654296875</v>
      </c>
      <c r="AF94" s="60">
        <f>+'Indice PondENGHO'!E93</f>
        <v>5282.654296875</v>
      </c>
      <c r="AG94" s="60">
        <f>+'Indice PondENGHO'!F93</f>
        <v>5888.009765625</v>
      </c>
      <c r="AH94" s="60">
        <f>+'Indice PondENGHO'!G93</f>
        <v>5833.48681640625</v>
      </c>
      <c r="AI94" s="60">
        <f>+'Indice PondENGHO'!H93</f>
        <v>6322.73828125</v>
      </c>
      <c r="AJ94" s="60">
        <f>+'Indice PondENGHO'!I93</f>
        <v>7690.7724609375</v>
      </c>
      <c r="AK94" s="60">
        <f>+'Indice PondENGHO'!J93</f>
        <v>7101.75927734375</v>
      </c>
      <c r="AL94" s="60">
        <f>+'Indice PondENGHO'!K93</f>
        <v>5807.5517578125</v>
      </c>
      <c r="AM94" s="60">
        <f>+'Indice PondENGHO'!L93</f>
        <v>6008.76123046875</v>
      </c>
      <c r="AN94" s="60">
        <f>+'Indice PondENGHO'!M93</f>
        <v>4365.03857421875</v>
      </c>
      <c r="AO94" s="60">
        <f>+'Indice PondENGHO'!N93</f>
        <v>7055.81982421875</v>
      </c>
      <c r="AP94" s="60">
        <f>+'Indice PondENGHO'!O93</f>
        <v>6625.86328125</v>
      </c>
      <c r="AQ94" s="60">
        <f t="shared" ref="AQ94" si="1594">+D94</f>
        <v>6731.90087890625</v>
      </c>
      <c r="AR94" s="60"/>
      <c r="AS94" s="60">
        <f>+'Indice PondENGHO'!AZ93</f>
        <v>7444.5263671875</v>
      </c>
      <c r="AT94" s="60">
        <f>+'Indice PondENGHO'!BA93</f>
        <v>5256.62890625</v>
      </c>
      <c r="AU94" s="60">
        <f>+'Indice PondENGHO'!BB93</f>
        <v>6069.6416015625</v>
      </c>
      <c r="AV94" s="60">
        <f>+'Indice PondENGHO'!BC93</f>
        <v>5525.12255859375</v>
      </c>
      <c r="AW94" s="60">
        <f>+'Indice PondENGHO'!BD93</f>
        <v>6324.90625</v>
      </c>
      <c r="AX94" s="60">
        <f>+'Indice PondENGHO'!BE93</f>
        <v>7425.6962890625</v>
      </c>
      <c r="AY94" s="60">
        <f>+'Indice PondENGHO'!BF93</f>
        <v>6956.97998046875</v>
      </c>
      <c r="AZ94" s="60">
        <f>+'Indice PondENGHO'!BG93</f>
        <v>5762.03955078125</v>
      </c>
      <c r="BA94" s="60">
        <f>+'Indice PondENGHO'!BH93</f>
        <v>6096.13818359375</v>
      </c>
      <c r="BB94" s="60">
        <f>+'Indice PondENGHO'!BI93</f>
        <v>4657.38427734375</v>
      </c>
      <c r="BC94" s="60">
        <f>+'Indice PondENGHO'!BJ93</f>
        <v>7058.43505859375</v>
      </c>
      <c r="BD94" s="60">
        <f>+'Indice PondENGHO'!BK93</f>
        <v>6520.81591796875</v>
      </c>
      <c r="BE94" s="60">
        <f t="shared" ref="BE94" si="1595">+H94</f>
        <v>6598.28271484375</v>
      </c>
      <c r="BG94" s="61">
        <f t="shared" ref="BG94" si="1596">+AE$1*(AE94-AE82)/$AQ82</f>
        <v>99.562016003362515</v>
      </c>
      <c r="BH94" s="61">
        <f t="shared" ref="BH94" si="1597">+AF$1*(AF94-AF82)/$AQ82</f>
        <v>4.4856634948736174</v>
      </c>
      <c r="BI94" s="61">
        <f t="shared" ref="BI94" si="1598">+AG$1*(AG94-AG82)/$AQ82</f>
        <v>16.416230627120811</v>
      </c>
      <c r="BJ94" s="61">
        <f t="shared" ref="BJ94" si="1599">+AH$1*(AH94-AH82)/$AQ82</f>
        <v>33.556925133418595</v>
      </c>
      <c r="BK94" s="61">
        <f t="shared" ref="BK94" si="1600">+AI$1*(AI94-AI82)/$AQ82</f>
        <v>9.9357603986122189</v>
      </c>
      <c r="BL94" s="61">
        <f t="shared" ref="BL94" si="1601">+AJ$1*(AJ94-AJ82)/$AQ82</f>
        <v>12.732294703946772</v>
      </c>
      <c r="BM94" s="61">
        <f t="shared" ref="BM94" si="1602">+AK$1*(AK94-AK82)/$AQ82</f>
        <v>29.509637583685031</v>
      </c>
      <c r="BN94" s="61">
        <f t="shared" ref="BN94" si="1603">+AL$1*(AL94-AL82)/$AQ82</f>
        <v>11.889332781407578</v>
      </c>
      <c r="BO94" s="61">
        <f t="shared" ref="BO94" si="1604">+AM$1*(AM94-AM82)/$AQ82</f>
        <v>17.703146047030401</v>
      </c>
      <c r="BP94" s="61">
        <f t="shared" ref="BP94" si="1605">+AN$1*(AN94-AN82)/$AQ82</f>
        <v>2.6360892530470865</v>
      </c>
      <c r="BQ94" s="61">
        <f t="shared" ref="BQ94" si="1606">+AO$1*(AO94-AO82)/$AQ82</f>
        <v>11.814395666909459</v>
      </c>
      <c r="BR94" s="61">
        <f t="shared" ref="BR94" si="1607">+AP$1*(AP94-AP82)/$AQ82</f>
        <v>9.9701230683303272</v>
      </c>
      <c r="BS94" s="61">
        <f t="shared" ref="BS94" si="1608">+SUM(BG94:BR94)</f>
        <v>260.21161476174439</v>
      </c>
      <c r="BT94" s="53">
        <f t="shared" ref="BT94" si="1609">+(D94/D82-1)*100</f>
        <v>261.44059959530097</v>
      </c>
      <c r="BV94" s="61">
        <f t="shared" ref="BV94" si="1610">+AS$1*(AS94-AS82)/$BE82</f>
        <v>47.397131330641166</v>
      </c>
      <c r="BW94" s="61">
        <f t="shared" ref="BW94" si="1611">+AT$1*(AT94-AT82)/$BE82</f>
        <v>3.8087666277158672</v>
      </c>
      <c r="BX94" s="61">
        <f t="shared" ref="BX94" si="1612">+AU$1*(AU94-AU82)/$BE82</f>
        <v>12.998753483330923</v>
      </c>
      <c r="BY94" s="61">
        <f t="shared" ref="BY94" si="1613">+AV$1*(AV94-AV82)/$BE82</f>
        <v>33.568783975411421</v>
      </c>
      <c r="BZ94" s="61">
        <f t="shared" ref="BZ94" si="1614">+AW$1*(AW94-AW82)/$BE82</f>
        <v>17.308180663948676</v>
      </c>
      <c r="CA94" s="61">
        <f t="shared" ref="CA94" si="1615">+AX$1*(AX94-AX82)/$BE82</f>
        <v>24.185655371471437</v>
      </c>
      <c r="CB94" s="61">
        <f t="shared" ref="CB94" si="1616">+AY$1*(AY94-AY82)/$BE82</f>
        <v>44.52650516626246</v>
      </c>
      <c r="CC94" s="61">
        <f t="shared" ref="CC94" si="1617">+AZ$1*(AZ94-AZ82)/$BE82</f>
        <v>11.013393098822203</v>
      </c>
      <c r="CD94" s="61">
        <f t="shared" ref="CD94" si="1618">+BA$1*(BA94-BA82)/$BE82</f>
        <v>23.38060451990847</v>
      </c>
      <c r="CE94" s="61">
        <f t="shared" ref="CE94" si="1619">+BB$1*(BB94-BB82)/$BE82</f>
        <v>6.6521487033723652</v>
      </c>
      <c r="CF94" s="61">
        <f t="shared" ref="CF94" si="1620">+BC$1*(BC94-BC82)/$BE82</f>
        <v>22.682832618183845</v>
      </c>
      <c r="CG94" s="61">
        <f t="shared" ref="CG94" si="1621">+BD$1*(BD94-BD82)/$BE82</f>
        <v>13.699487353487106</v>
      </c>
      <c r="CH94" s="61">
        <f t="shared" ref="CH94" si="1622">+SUM(BV94:CG94)</f>
        <v>261.22224291255594</v>
      </c>
      <c r="CI94" s="53">
        <f t="shared" ref="CI94" si="1623">(H94/H82-1)*100</f>
        <v>263.82510483344441</v>
      </c>
      <c r="CK94" s="61">
        <f t="shared" ref="CK94" si="1624">+BG94/$BS94*$BT94</f>
        <v>100.03224946230509</v>
      </c>
      <c r="CL94" s="61">
        <f t="shared" ref="CL94" si="1625">+BH94/$BS94*$BT94</f>
        <v>4.5068493762520712</v>
      </c>
      <c r="CM94" s="61">
        <f t="shared" ref="CM94" si="1626">+BI94/$BS94*$BT94</f>
        <v>16.493764823599211</v>
      </c>
      <c r="CN94" s="61">
        <f t="shared" ref="CN94" si="1627">+BJ94/$BS94*$BT94</f>
        <v>33.715415184247135</v>
      </c>
      <c r="CO94" s="61">
        <f t="shared" ref="CO94" si="1628">+BK94/$BS94*$BT94</f>
        <v>9.9826872002883373</v>
      </c>
      <c r="CP94" s="61">
        <f t="shared" ref="CP94" si="1629">+BL94/$BS94*$BT94</f>
        <v>12.792429594934827</v>
      </c>
      <c r="CQ94" s="61">
        <f t="shared" ref="CQ94" si="1630">+BM94/$BS94*$BT94</f>
        <v>29.649012211782654</v>
      </c>
      <c r="CR94" s="61">
        <f t="shared" ref="CR94" si="1631">+BN94/$BS94*$BT94</f>
        <v>11.945486345816439</v>
      </c>
      <c r="CS94" s="61">
        <f t="shared" ref="CS94" si="1632">+BO94/$BS94*$BT94</f>
        <v>17.786758371629972</v>
      </c>
      <c r="CT94" s="61">
        <f t="shared" ref="CT94" si="1633">+BP94/$BS94*$BT94</f>
        <v>2.6485395570616199</v>
      </c>
      <c r="CU94" s="61">
        <f t="shared" ref="CU94" si="1634">+BQ94/$BS94*$BT94</f>
        <v>11.870195301778036</v>
      </c>
      <c r="CV94" s="61">
        <f t="shared" ref="CV94" si="1635">+BR94/$BS94*$BT94</f>
        <v>10.017212165605596</v>
      </c>
      <c r="CW94" s="61">
        <f t="shared" ref="CW94" si="1636">+SUM(CK94:CV94)</f>
        <v>261.44059959530097</v>
      </c>
      <c r="CX94" s="61"/>
      <c r="CY94" s="61"/>
      <c r="CZ94" s="61">
        <f t="shared" ref="CZ94" si="1637">+BV94/$CH94*$CI94</f>
        <v>47.869404238661375</v>
      </c>
      <c r="DA94" s="61">
        <f t="shared" ref="DA94" si="1638">+BW94/$CH94*$CI94</f>
        <v>3.8467178125395538</v>
      </c>
      <c r="DB94" s="61">
        <f t="shared" ref="DB94" si="1639">+BX94/$CH94*$CI94</f>
        <v>13.12827522728174</v>
      </c>
      <c r="DC94" s="61">
        <f t="shared" ref="DC94" si="1640">+BY94/$CH94*$CI94</f>
        <v>33.903268928016999</v>
      </c>
      <c r="DD94" s="61">
        <f t="shared" ref="DD94" si="1641">+BZ94/$CH94*$CI94</f>
        <v>17.480642257830368</v>
      </c>
      <c r="DE94" s="61">
        <f t="shared" ref="DE94" si="1642">+CA94/$CH94*$CI94</f>
        <v>24.426645268412212</v>
      </c>
      <c r="DF94" s="61">
        <f t="shared" ref="DF94" si="1643">+CB94/$CH94*$CI94</f>
        <v>44.970174677232485</v>
      </c>
      <c r="DG94" s="61">
        <f t="shared" ref="DG94" si="1644">+CC94/$CH94*$CI94</f>
        <v>11.123132381346839</v>
      </c>
      <c r="DH94" s="61">
        <f t="shared" ref="DH94" si="1645">+CD94/$CH94*$CI94</f>
        <v>23.613572756126374</v>
      </c>
      <c r="DI94" s="61">
        <f t="shared" ref="DI94" si="1646">+CE94/$CH94*$CI94</f>
        <v>6.7184318206101716</v>
      </c>
      <c r="DJ94" s="61">
        <f t="shared" ref="DJ94" si="1647">+CF94/$CH94*$CI94</f>
        <v>22.9088481389966</v>
      </c>
      <c r="DK94" s="61">
        <f t="shared" ref="DK94" si="1648">+CG94/$CH94*$CI94</f>
        <v>13.835991326389678</v>
      </c>
      <c r="DL94" s="61">
        <f t="shared" ref="DL94" si="1649">+SUM(CZ94:DK94)</f>
        <v>263.82510483344436</v>
      </c>
      <c r="DM94" s="61">
        <f t="shared" ref="DM94" si="1650">+(H94/H82-1)*100</f>
        <v>263.82510483344441</v>
      </c>
      <c r="DN94" s="61"/>
      <c r="DO94" s="59">
        <f t="shared" ref="DO94" si="1651">+A94</f>
        <v>45474</v>
      </c>
      <c r="DP94" s="61">
        <f t="shared" ref="DP94" si="1652">+CK94-CZ94</f>
        <v>52.162845223643714</v>
      </c>
      <c r="DQ94" s="61">
        <f t="shared" ref="DQ94" si="1653">+CL94-DA94</f>
        <v>0.66013156371251736</v>
      </c>
      <c r="DR94" s="61">
        <f t="shared" ref="DR94" si="1654">+CM94-DB94</f>
        <v>3.3654895963174702</v>
      </c>
      <c r="DS94" s="61">
        <f t="shared" ref="DS94" si="1655">+CN94-DC94</f>
        <v>-0.18785374376986397</v>
      </c>
      <c r="DT94" s="61">
        <f t="shared" ref="DT94" si="1656">+CO94-DD94</f>
        <v>-7.4979550575420308</v>
      </c>
      <c r="DU94" s="61">
        <f t="shared" ref="DU94" si="1657">+CP94-DE94</f>
        <v>-11.634215673477385</v>
      </c>
      <c r="DV94" s="61">
        <f t="shared" ref="DV94" si="1658">+CQ94-DF94</f>
        <v>-15.321162465449831</v>
      </c>
      <c r="DW94" s="61">
        <f t="shared" ref="DW94" si="1659">+CR94-DG94</f>
        <v>0.82235396446960074</v>
      </c>
      <c r="DX94" s="61">
        <f t="shared" ref="DX94" si="1660">+CS94-DH94</f>
        <v>-5.8268143844964015</v>
      </c>
      <c r="DY94" s="61">
        <f t="shared" ref="DY94" si="1661">+CT94-DI94</f>
        <v>-4.0698922635485513</v>
      </c>
      <c r="DZ94" s="61">
        <f t="shared" ref="DZ94" si="1662">+CU94-DJ94</f>
        <v>-11.038652837218564</v>
      </c>
      <c r="EA94" s="61">
        <f t="shared" ref="EA94" si="1663">+CV94-DK94</f>
        <v>-3.8187791607840822</v>
      </c>
      <c r="EB94" s="61">
        <f t="shared" ref="EB94" si="1664">+CW94-DL94</f>
        <v>-2.3845052381433902</v>
      </c>
      <c r="EC94" s="61"/>
      <c r="ED94" s="79">
        <f>+'Infla Interanual PondENGHO'!CI95</f>
        <v>-2.3845052381434417E-2</v>
      </c>
      <c r="EE94" s="53">
        <f t="shared" ref="EE94" si="1665">+ED94*100</f>
        <v>-2.3845052381434417</v>
      </c>
      <c r="EG94" s="53" t="s">
        <v>98</v>
      </c>
      <c r="EH94" s="53">
        <v>-10.04091700664604</v>
      </c>
    </row>
    <row r="95" spans="1:138" x14ac:dyDescent="0.2">
      <c r="A95" s="59">
        <f>+'Indice PondENGHO'!A94</f>
        <v>45505</v>
      </c>
      <c r="B95" s="53">
        <f>+'Indice PondENGHO'!B94</f>
        <v>8</v>
      </c>
      <c r="C95" s="53">
        <f>+'Indice PondENGHO'!C94</f>
        <v>2024</v>
      </c>
      <c r="D95" s="60">
        <f>+'Indice PondENGHO'!BL94</f>
        <v>7022.5166015625</v>
      </c>
      <c r="E95" s="60">
        <f>+'Indice PondENGHO'!BM94</f>
        <v>6970.1044921875</v>
      </c>
      <c r="F95" s="60">
        <f>+'Indice PondENGHO'!BN94</f>
        <v>6971.001953125</v>
      </c>
      <c r="G95" s="60">
        <f>+'Indice PondENGHO'!BO94</f>
        <v>6946.58837890625</v>
      </c>
      <c r="H95" s="60">
        <f>+'Indice PondENGHO'!BP94</f>
        <v>6887.9873046875</v>
      </c>
      <c r="I95" s="60">
        <f>+'Indice PondENGHO'!CD94</f>
        <v>6944.8974609375</v>
      </c>
      <c r="K95" s="61">
        <f t="shared" ref="K95" si="1666">100*D$1*(D95-D83)/$I83</f>
        <v>29.104948234308814</v>
      </c>
      <c r="L95" s="61">
        <f t="shared" ref="L95" si="1667">100*E$1*(E95-E83)/$I83</f>
        <v>36.845031579979427</v>
      </c>
      <c r="M95" s="61">
        <f t="shared" ref="M95" si="1668">100*F$1*(F95-F83)/$I83</f>
        <v>41.992948829293901</v>
      </c>
      <c r="N95" s="61">
        <f t="shared" ref="N95" si="1669">100*G$1*(G95-G83)/$I83</f>
        <v>52.815779183198785</v>
      </c>
      <c r="O95" s="61">
        <f t="shared" ref="O95" si="1670">100*H$1*(H95-H83)/$I83</f>
        <v>76.010759343064947</v>
      </c>
      <c r="P95" s="61">
        <f t="shared" ref="P95" si="1671">+SUM(K95:O95)</f>
        <v>236.76946716984588</v>
      </c>
      <c r="Q95" s="61">
        <f t="shared" ref="Q95" si="1672">100*(I95/I83-1)</f>
        <v>236.76973910861022</v>
      </c>
      <c r="S95" s="60">
        <f>+'Indice PondENGHO'!D94</f>
        <v>7663.7861328125</v>
      </c>
      <c r="T95" s="60">
        <f>+'Indice PondENGHO'!P94</f>
        <v>7690.26513671875</v>
      </c>
      <c r="U95" s="60">
        <f>+'Indice PondENGHO'!AB94</f>
        <v>7707.12353515625</v>
      </c>
      <c r="V95" s="60">
        <f>+'Indice PondENGHO'!AN94</f>
        <v>7712.20361328125</v>
      </c>
      <c r="W95" s="60">
        <f>+'Indice PondENGHO'!AZ94</f>
        <v>7715.9931640625</v>
      </c>
      <c r="Y95" s="61">
        <f t="shared" ref="Y95" si="1673">+S$1*(S95-S83)/D83</f>
        <v>87.509963534890318</v>
      </c>
      <c r="Z95" s="61">
        <f t="shared" ref="Z95" si="1674">+T$1*(T95-T83)/E83</f>
        <v>71.929377783342872</v>
      </c>
      <c r="AA95" s="61">
        <f t="shared" ref="AA95" si="1675">+U$1*(U95-U83)/F83</f>
        <v>66.36002256695437</v>
      </c>
      <c r="AB95" s="61">
        <f t="shared" ref="AB95" si="1676">+V$1*(V95-V83)/G83</f>
        <v>55.617936634394923</v>
      </c>
      <c r="AC95" s="61">
        <f t="shared" ref="AC95" si="1677">+W$1*(W95-W83)/H83</f>
        <v>41.92345996336185</v>
      </c>
      <c r="AE95" s="60">
        <f>+'Indice PondENGHO'!D94</f>
        <v>7663.7861328125</v>
      </c>
      <c r="AF95" s="60">
        <f>+'Indice PondENGHO'!E94</f>
        <v>5491.63037109375</v>
      </c>
      <c r="AG95" s="60">
        <f>+'Indice PondENGHO'!F94</f>
        <v>6051.609375</v>
      </c>
      <c r="AH95" s="60">
        <f>+'Indice PondENGHO'!G94</f>
        <v>6279.48486328125</v>
      </c>
      <c r="AI95" s="60">
        <f>+'Indice PondENGHO'!H94</f>
        <v>6589.86279296875</v>
      </c>
      <c r="AJ95" s="60">
        <f>+'Indice PondENGHO'!I94</f>
        <v>8004.90625</v>
      </c>
      <c r="AK95" s="60">
        <f>+'Indice PondENGHO'!J94</f>
        <v>7428.26123046875</v>
      </c>
      <c r="AL95" s="60">
        <f>+'Indice PondENGHO'!K94</f>
        <v>6250.2890625</v>
      </c>
      <c r="AM95" s="60">
        <f>+'Indice PondENGHO'!L94</f>
        <v>6234.55126953125</v>
      </c>
      <c r="AN95" s="60">
        <f>+'Indice PondENGHO'!M94</f>
        <v>4663.97265625</v>
      </c>
      <c r="AO95" s="60">
        <f>+'Indice PondENGHO'!N94</f>
        <v>7410.1279296875</v>
      </c>
      <c r="AP95" s="60">
        <f>+'Indice PondENGHO'!O94</f>
        <v>6767.40771484375</v>
      </c>
      <c r="AQ95" s="60">
        <f t="shared" ref="AQ95" si="1678">+D95</f>
        <v>7022.5166015625</v>
      </c>
      <c r="AR95" s="60"/>
      <c r="AS95" s="60">
        <f>+'Indice PondENGHO'!AZ94</f>
        <v>7715.9931640625</v>
      </c>
      <c r="AT95" s="60">
        <f>+'Indice PondENGHO'!BA94</f>
        <v>5470.6611328125</v>
      </c>
      <c r="AU95" s="60">
        <f>+'Indice PondENGHO'!BB94</f>
        <v>6235.615234375</v>
      </c>
      <c r="AV95" s="60">
        <f>+'Indice PondENGHO'!BC94</f>
        <v>5899.45068359375</v>
      </c>
      <c r="AW95" s="60">
        <f>+'Indice PondENGHO'!BD94</f>
        <v>6595.38525390625</v>
      </c>
      <c r="AX95" s="60">
        <f>+'Indice PondENGHO'!BE94</f>
        <v>7737.74658203125</v>
      </c>
      <c r="AY95" s="60">
        <f>+'Indice PondENGHO'!BF94</f>
        <v>7317.52783203125</v>
      </c>
      <c r="AZ95" s="60">
        <f>+'Indice PondENGHO'!BG94</f>
        <v>6205.30859375</v>
      </c>
      <c r="BA95" s="60">
        <f>+'Indice PondENGHO'!BH94</f>
        <v>6317.17236328125</v>
      </c>
      <c r="BB95" s="60">
        <f>+'Indice PondENGHO'!BI94</f>
        <v>4983.9453125</v>
      </c>
      <c r="BC95" s="60">
        <f>+'Indice PondENGHO'!BJ94</f>
        <v>7395.77197265625</v>
      </c>
      <c r="BD95" s="60">
        <f>+'Indice PondENGHO'!BK94</f>
        <v>6676.68115234375</v>
      </c>
      <c r="BE95" s="60">
        <f t="shared" ref="BE95" si="1679">+H95</f>
        <v>6887.9873046875</v>
      </c>
      <c r="BG95" s="61">
        <f t="shared" ref="BG95" si="1680">+AE$1*(AE95-AE83)/$AQ83</f>
        <v>87.509963534890318</v>
      </c>
      <c r="BH95" s="61">
        <f t="shared" ref="BH95" si="1681">+AF$1*(AF95-AF83)/$AQ83</f>
        <v>4.0252615904768785</v>
      </c>
      <c r="BI95" s="61">
        <f t="shared" ref="BI95" si="1682">+AG$1*(AG95-AG83)/$AQ83</f>
        <v>14.361134811767151</v>
      </c>
      <c r="BJ95" s="61">
        <f t="shared" ref="BJ95" si="1683">+AH$1*(AH95-AH83)/$AQ83</f>
        <v>31.848799395424244</v>
      </c>
      <c r="BK95" s="61">
        <f t="shared" ref="BK95" si="1684">+AI$1*(AI95-AI83)/$AQ83</f>
        <v>8.7882717535927348</v>
      </c>
      <c r="BL95" s="61">
        <f t="shared" ref="BL95" si="1685">+AJ$1*(AJ95-AJ83)/$AQ83</f>
        <v>11.263015289500617</v>
      </c>
      <c r="BM95" s="61">
        <f t="shared" ref="BM95" si="1686">+AK$1*(AK95-AK83)/$AQ83</f>
        <v>26.726505094861334</v>
      </c>
      <c r="BN95" s="61">
        <f t="shared" ref="BN95" si="1687">+AL$1*(AL95-AL83)/$AQ83</f>
        <v>11.321333931445793</v>
      </c>
      <c r="BO95" s="61">
        <f t="shared" ref="BO95" si="1688">+AM$1*(AM95-AM83)/$AQ83</f>
        <v>15.731943987438605</v>
      </c>
      <c r="BP95" s="61">
        <f t="shared" ref="BP95" si="1689">+AN$1*(AN95-AN83)/$AQ83</f>
        <v>2.4661279930540769</v>
      </c>
      <c r="BQ95" s="61">
        <f t="shared" ref="BQ95" si="1690">+AO$1*(AO95-AO83)/$AQ83</f>
        <v>10.628803327867518</v>
      </c>
      <c r="BR95" s="61">
        <f t="shared" ref="BR95" si="1691">+AP$1*(AP95-AP83)/$AQ83</f>
        <v>8.7926611549194131</v>
      </c>
      <c r="BS95" s="61">
        <f t="shared" ref="BS95" si="1692">+SUM(BG95:BR95)</f>
        <v>233.46382186523869</v>
      </c>
      <c r="BT95" s="53">
        <f t="shared" ref="BT95" si="1693">+(D95/D83-1)*100</f>
        <v>233.12515685329163</v>
      </c>
      <c r="BV95" s="61">
        <f t="shared" ref="BV95" si="1694">+AS$1*(AS95-AS83)/$BE83</f>
        <v>41.92345996336185</v>
      </c>
      <c r="BW95" s="61">
        <f t="shared" ref="BW95" si="1695">+AT$1*(AT95-AT83)/$BE83</f>
        <v>3.4564791855594255</v>
      </c>
      <c r="BX95" s="61">
        <f t="shared" ref="BX95" si="1696">+AU$1*(AU95-AU83)/$BE83</f>
        <v>11.465887788892012</v>
      </c>
      <c r="BY95" s="61">
        <f t="shared" ref="BY95" si="1697">+AV$1*(AV95-AV83)/$BE83</f>
        <v>31.629686954512088</v>
      </c>
      <c r="BZ95" s="61">
        <f t="shared" ref="BZ95" si="1698">+AW$1*(AW95-AW83)/$BE83</f>
        <v>15.446889975300895</v>
      </c>
      <c r="CA95" s="61">
        <f t="shared" ref="CA95" si="1699">+AX$1*(AX95-AX83)/$BE83</f>
        <v>21.579921830566029</v>
      </c>
      <c r="CB95" s="61">
        <f t="shared" ref="CB95" si="1700">+AY$1*(AY95-AY83)/$BE83</f>
        <v>40.952954708806772</v>
      </c>
      <c r="CC95" s="61">
        <f t="shared" ref="CC95" si="1701">+AZ$1*(AZ95-AZ83)/$BE83</f>
        <v>10.572400240033042</v>
      </c>
      <c r="CD95" s="61">
        <f t="shared" ref="CD95" si="1702">+BA$1*(BA95-BA83)/$BE83</f>
        <v>20.881683277374712</v>
      </c>
      <c r="CE95" s="61">
        <f t="shared" ref="CE95" si="1703">+BB$1*(BB95-BB83)/$BE83</f>
        <v>6.2705326418540359</v>
      </c>
      <c r="CF95" s="61">
        <f t="shared" ref="CF95" si="1704">+BC$1*(BC95-BC83)/$BE83</f>
        <v>20.537653053017767</v>
      </c>
      <c r="CG95" s="61">
        <f t="shared" ref="CG95" si="1705">+BD$1*(BD95-BD83)/$BE83</f>
        <v>12.22204959394408</v>
      </c>
      <c r="CH95" s="61">
        <f t="shared" ref="CH95" si="1706">+SUM(BV95:CG95)</f>
        <v>236.93959921322272</v>
      </c>
      <c r="CI95" s="53">
        <f t="shared" ref="CI95" si="1707">(H95/H83-1)*100</f>
        <v>238.03518846022763</v>
      </c>
      <c r="CK95" s="61">
        <f t="shared" ref="CK95" si="1708">+BG95/$BS95*$BT95</f>
        <v>87.383020685204855</v>
      </c>
      <c r="CL95" s="61">
        <f t="shared" ref="CL95" si="1709">+BH95/$BS95*$BT95</f>
        <v>4.0194225047729883</v>
      </c>
      <c r="CM95" s="61">
        <f t="shared" ref="CM95" si="1710">+BI95/$BS95*$BT95</f>
        <v>14.340302402472457</v>
      </c>
      <c r="CN95" s="61">
        <f t="shared" ref="CN95" si="1711">+BJ95/$BS95*$BT95</f>
        <v>31.802599200714948</v>
      </c>
      <c r="CO95" s="61">
        <f t="shared" ref="CO95" si="1712">+BK95/$BS95*$BT95</f>
        <v>8.7755233965468946</v>
      </c>
      <c r="CP95" s="61">
        <f t="shared" ref="CP95" si="1713">+BL95/$BS95*$BT95</f>
        <v>11.246677044126649</v>
      </c>
      <c r="CQ95" s="61">
        <f t="shared" ref="CQ95" si="1714">+BM95/$BS95*$BT95</f>
        <v>26.687735352744806</v>
      </c>
      <c r="CR95" s="61">
        <f t="shared" ref="CR95" si="1715">+BN95/$BS95*$BT95</f>
        <v>11.304911088452316</v>
      </c>
      <c r="CS95" s="61">
        <f t="shared" ref="CS95" si="1716">+BO95/$BS95*$BT95</f>
        <v>15.709123068309081</v>
      </c>
      <c r="CT95" s="61">
        <f t="shared" ref="CT95" si="1717">+BP95/$BS95*$BT95</f>
        <v>2.4625506025206834</v>
      </c>
      <c r="CU95" s="61">
        <f t="shared" ref="CU95" si="1718">+BQ95/$BS95*$BT95</f>
        <v>10.613385076862903</v>
      </c>
      <c r="CV95" s="61">
        <f t="shared" ref="CV95" si="1719">+BR95/$BS95*$BT95</f>
        <v>8.7799064305630363</v>
      </c>
      <c r="CW95" s="61">
        <f t="shared" ref="CW95" si="1720">+SUM(CK95:CV95)</f>
        <v>233.1251568532916</v>
      </c>
      <c r="CX95" s="61"/>
      <c r="CY95" s="61"/>
      <c r="CZ95" s="61">
        <f t="shared" ref="CZ95" si="1721">+BV95/$CH95*$CI95</f>
        <v>42.11731059907499</v>
      </c>
      <c r="DA95" s="61">
        <f t="shared" ref="DA95" si="1722">+BW95/$CH95*$CI95</f>
        <v>3.4724616614341626</v>
      </c>
      <c r="DB95" s="61">
        <f t="shared" ref="DB95" si="1723">+BX95/$CH95*$CI95</f>
        <v>11.518905112338949</v>
      </c>
      <c r="DC95" s="61">
        <f t="shared" ref="DC95" si="1724">+BY95/$CH95*$CI95</f>
        <v>31.775940029255882</v>
      </c>
      <c r="DD95" s="61">
        <f t="shared" ref="DD95" si="1725">+BZ95/$CH95*$CI95</f>
        <v>15.518315125899624</v>
      </c>
      <c r="DE95" s="61">
        <f t="shared" ref="DE95" si="1726">+CA95/$CH95*$CI95</f>
        <v>21.679705616759986</v>
      </c>
      <c r="DF95" s="61">
        <f t="shared" ref="DF95" si="1727">+CB95/$CH95*$CI95</f>
        <v>41.14231780793007</v>
      </c>
      <c r="DG95" s="61">
        <f t="shared" ref="DG95" si="1728">+CC95/$CH95*$CI95</f>
        <v>10.621286150435839</v>
      </c>
      <c r="DH95" s="61">
        <f t="shared" ref="DH95" si="1729">+CD95/$CH95*$CI95</f>
        <v>20.978238465844775</v>
      </c>
      <c r="DI95" s="61">
        <f t="shared" ref="DI95" si="1730">+CE95/$CH95*$CI95</f>
        <v>6.299527069793565</v>
      </c>
      <c r="DJ95" s="61">
        <f t="shared" ref="DJ95" si="1731">+CF95/$CH95*$CI95</f>
        <v>20.632617473985473</v>
      </c>
      <c r="DK95" s="61">
        <f t="shared" ref="DK95" si="1732">+CG95/$CH95*$CI95</f>
        <v>12.278563347474302</v>
      </c>
      <c r="DL95" s="61">
        <f t="shared" ref="DL95" si="1733">+SUM(CZ95:DK95)</f>
        <v>238.03518846022763</v>
      </c>
      <c r="DM95" s="61">
        <f t="shared" ref="DM95" si="1734">+(H95/H83-1)*100</f>
        <v>238.03518846022763</v>
      </c>
      <c r="DN95" s="61"/>
      <c r="DO95" s="59">
        <f t="shared" ref="DO95" si="1735">+A95</f>
        <v>45505</v>
      </c>
      <c r="DP95" s="61">
        <f t="shared" ref="DP95" si="1736">+CK95-CZ95</f>
        <v>45.265710086129864</v>
      </c>
      <c r="DQ95" s="61">
        <f t="shared" ref="DQ95" si="1737">+CL95-DA95</f>
        <v>0.54696084333882578</v>
      </c>
      <c r="DR95" s="61">
        <f t="shared" ref="DR95" si="1738">+CM95-DB95</f>
        <v>2.8213972901335076</v>
      </c>
      <c r="DS95" s="61">
        <f t="shared" ref="DS95" si="1739">+CN95-DC95</f>
        <v>2.6659171459066044E-2</v>
      </c>
      <c r="DT95" s="61">
        <f t="shared" ref="DT95" si="1740">+CO95-DD95</f>
        <v>-6.7427917293527297</v>
      </c>
      <c r="DU95" s="61">
        <f t="shared" ref="DU95" si="1741">+CP95-DE95</f>
        <v>-10.433028572633336</v>
      </c>
      <c r="DV95" s="61">
        <f t="shared" ref="DV95" si="1742">+CQ95-DF95</f>
        <v>-14.454582455185264</v>
      </c>
      <c r="DW95" s="61">
        <f t="shared" ref="DW95" si="1743">+CR95-DG95</f>
        <v>0.68362493801647695</v>
      </c>
      <c r="DX95" s="61">
        <f t="shared" ref="DX95" si="1744">+CS95-DH95</f>
        <v>-5.2691153975356944</v>
      </c>
      <c r="DY95" s="61">
        <f t="shared" ref="DY95" si="1745">+CT95-DI95</f>
        <v>-3.8369764672728817</v>
      </c>
      <c r="DZ95" s="61">
        <f t="shared" ref="DZ95" si="1746">+CU95-DJ95</f>
        <v>-10.01923239712257</v>
      </c>
      <c r="EA95" s="61">
        <f t="shared" ref="EA95" si="1747">+CV95-DK95</f>
        <v>-3.4986569169112656</v>
      </c>
      <c r="EB95" s="61">
        <f t="shared" ref="EB95" si="1748">+CW95-DL95</f>
        <v>-4.9100316069360304</v>
      </c>
      <c r="EC95" s="61"/>
      <c r="ED95" s="79">
        <f>+'Infla Interanual PondENGHO'!CI96</f>
        <v>-4.9100316069360161E-2</v>
      </c>
      <c r="EE95" s="53">
        <f t="shared" ref="EE95" si="1749">+ED95*100</f>
        <v>-4.9100316069360161</v>
      </c>
      <c r="EG95" s="53" t="s">
        <v>92</v>
      </c>
      <c r="EH95" s="53">
        <v>-6.7347082016792257</v>
      </c>
    </row>
    <row r="96" spans="1:138" x14ac:dyDescent="0.2">
      <c r="A96" s="59">
        <f>+'Indice PondENGHO'!A95</f>
        <v>45536</v>
      </c>
      <c r="B96" s="53">
        <f>+'Indice PondENGHO'!B95</f>
        <v>9</v>
      </c>
      <c r="C96" s="53">
        <f>+'Indice PondENGHO'!C95</f>
        <v>2024</v>
      </c>
      <c r="D96" s="60">
        <f>+'Indice PondENGHO'!BL95</f>
        <v>7227.32177734375</v>
      </c>
      <c r="E96" s="60">
        <f>+'Indice PondENGHO'!BM95</f>
        <v>7181.77099609375</v>
      </c>
      <c r="F96" s="60">
        <f>+'Indice PondENGHO'!BN95</f>
        <v>7185.8720703125</v>
      </c>
      <c r="G96" s="60">
        <f>+'Indice PondENGHO'!BO95</f>
        <v>7166.68603515625</v>
      </c>
      <c r="H96" s="60">
        <f>+'Indice PondENGHO'!BP95</f>
        <v>7113.90234375</v>
      </c>
      <c r="I96" s="60">
        <f>+'Indice PondENGHO'!CD95</f>
        <v>7162.7734375</v>
      </c>
      <c r="K96" s="61">
        <f t="shared" ref="K96" si="1750">100*D$1*(D96-D84)/$I84</f>
        <v>25.568887922514303</v>
      </c>
      <c r="L96" s="61">
        <f t="shared" ref="L96" si="1751">100*E$1*(E96-E84)/$I84</f>
        <v>32.473017777403989</v>
      </c>
      <c r="M96" s="61">
        <f t="shared" ref="M96" si="1752">100*F$1*(F96-F84)/$I84</f>
        <v>37.051084331267553</v>
      </c>
      <c r="N96" s="61">
        <f t="shared" ref="N96" si="1753">100*G$1*(G96-G84)/$I84</f>
        <v>46.695017641531457</v>
      </c>
      <c r="O96" s="61">
        <f t="shared" ref="O96" si="1754">100*H$1*(H96-H84)/$I84</f>
        <v>67.367689155680551</v>
      </c>
      <c r="P96" s="61">
        <f t="shared" ref="P96" si="1755">+SUM(K96:O96)</f>
        <v>209.15569682839785</v>
      </c>
      <c r="Q96" s="61">
        <f t="shared" ref="Q96" si="1756">100*(I96/I84-1)</f>
        <v>209.15581606049182</v>
      </c>
      <c r="S96" s="60">
        <f>+'Indice PondENGHO'!D95</f>
        <v>7815.5888671875</v>
      </c>
      <c r="T96" s="60">
        <f>+'Indice PondENGHO'!P95</f>
        <v>7842.3701171875</v>
      </c>
      <c r="U96" s="60">
        <f>+'Indice PondENGHO'!AB95</f>
        <v>7860.62890625</v>
      </c>
      <c r="V96" s="60">
        <f>+'Indice PondENGHO'!AN95</f>
        <v>7866.75146484375</v>
      </c>
      <c r="W96" s="60">
        <f>+'Indice PondENGHO'!AZ95</f>
        <v>7871.3896484375</v>
      </c>
      <c r="Y96" s="61">
        <f t="shared" ref="Y96" si="1757">+S$1*(S96-S84)/D84</f>
        <v>75.071966386708937</v>
      </c>
      <c r="Z96" s="61">
        <f t="shared" ref="Z96" si="1758">+T$1*(T96-T84)/E84</f>
        <v>61.882487334423622</v>
      </c>
      <c r="AA96" s="61">
        <f t="shared" ref="AA96" si="1759">+U$1*(U96-U84)/F84</f>
        <v>57.169133948784747</v>
      </c>
      <c r="AB96" s="61">
        <f t="shared" ref="AB96" si="1760">+V$1*(V96-V84)/G84</f>
        <v>48.00171370811254</v>
      </c>
      <c r="AC96" s="61">
        <f t="shared" ref="AC96" si="1761">+W$1*(W96-W84)/H84</f>
        <v>36.282786022668397</v>
      </c>
      <c r="AE96" s="60">
        <f>+'Indice PondENGHO'!D95</f>
        <v>7815.5888671875</v>
      </c>
      <c r="AF96" s="60">
        <f>+'Indice PondENGHO'!E95</f>
        <v>5550.48828125</v>
      </c>
      <c r="AG96" s="60">
        <f>+'Indice PondENGHO'!F95</f>
        <v>6206.4609375</v>
      </c>
      <c r="AH96" s="60">
        <f>+'Indice PondENGHO'!G95</f>
        <v>6756.2490234375</v>
      </c>
      <c r="AI96" s="60">
        <f>+'Indice PondENGHO'!H95</f>
        <v>6762.72265625</v>
      </c>
      <c r="AJ96" s="60">
        <f>+'Indice PondENGHO'!I95</f>
        <v>8273.1875</v>
      </c>
      <c r="AK96" s="60">
        <f>+'Indice PondENGHO'!J95</f>
        <v>7663.7900390625</v>
      </c>
      <c r="AL96" s="60">
        <f>+'Indice PondENGHO'!K95</f>
        <v>6511.7041015625</v>
      </c>
      <c r="AM96" s="60">
        <f>+'Indice PondENGHO'!L95</f>
        <v>6382.42138671875</v>
      </c>
      <c r="AN96" s="60">
        <f>+'Indice PondENGHO'!M95</f>
        <v>4982.89111328125</v>
      </c>
      <c r="AO96" s="60">
        <f>+'Indice PondENGHO'!N95</f>
        <v>7681.97021484375</v>
      </c>
      <c r="AP96" s="60">
        <f>+'Indice PondENGHO'!O95</f>
        <v>6993.6787109375</v>
      </c>
      <c r="AQ96" s="60">
        <f t="shared" ref="AQ96" si="1762">+D96</f>
        <v>7227.32177734375</v>
      </c>
      <c r="AR96" s="60"/>
      <c r="AS96" s="60">
        <f>+'Indice PondENGHO'!AZ95</f>
        <v>7871.3896484375</v>
      </c>
      <c r="AT96" s="60">
        <f>+'Indice PondENGHO'!BA95</f>
        <v>5535.876953125</v>
      </c>
      <c r="AU96" s="60">
        <f>+'Indice PondENGHO'!BB95</f>
        <v>6398.19091796875</v>
      </c>
      <c r="AV96" s="60">
        <f>+'Indice PondENGHO'!BC95</f>
        <v>6318.44482421875</v>
      </c>
      <c r="AW96" s="60">
        <f>+'Indice PondENGHO'!BD95</f>
        <v>6775.49267578125</v>
      </c>
      <c r="AX96" s="60">
        <f>+'Indice PondENGHO'!BE95</f>
        <v>7994.1884765625</v>
      </c>
      <c r="AY96" s="60">
        <f>+'Indice PondENGHO'!BF95</f>
        <v>7575.82080078125</v>
      </c>
      <c r="AZ96" s="60">
        <f>+'Indice PondENGHO'!BG95</f>
        <v>6470.02001953125</v>
      </c>
      <c r="BA96" s="60">
        <f>+'Indice PondENGHO'!BH95</f>
        <v>6446.0390625</v>
      </c>
      <c r="BB96" s="60">
        <f>+'Indice PondENGHO'!BI95</f>
        <v>5306.921875</v>
      </c>
      <c r="BC96" s="60">
        <f>+'Indice PondENGHO'!BJ95</f>
        <v>7681.3115234375</v>
      </c>
      <c r="BD96" s="60">
        <f>+'Indice PondENGHO'!BK95</f>
        <v>6898.98974609375</v>
      </c>
      <c r="BE96" s="60">
        <f t="shared" ref="BE96" si="1763">+H96</f>
        <v>7113.90234375</v>
      </c>
      <c r="BG96" s="61">
        <f t="shared" ref="BG96" si="1764">+AE$1*(AE96-AE84)/$AQ84</f>
        <v>75.071966386708937</v>
      </c>
      <c r="BH96" s="61">
        <f t="shared" ref="BH96" si="1765">+AF$1*(AF96-AF84)/$AQ84</f>
        <v>3.4606747096216526</v>
      </c>
      <c r="BI96" s="61">
        <f t="shared" ref="BI96" si="1766">+AG$1*(AG96-AG84)/$AQ84</f>
        <v>12.356144114986899</v>
      </c>
      <c r="BJ96" s="61">
        <f t="shared" ref="BJ96" si="1767">+AH$1*(AH96-AH84)/$AQ84</f>
        <v>30.26620231157845</v>
      </c>
      <c r="BK96" s="61">
        <f t="shared" ref="BK96" si="1768">+AI$1*(AI96-AI84)/$AQ84</f>
        <v>7.6280640978435414</v>
      </c>
      <c r="BL96" s="61">
        <f t="shared" ref="BL96" si="1769">+AJ$1*(AJ96-AJ84)/$AQ84</f>
        <v>10.053396743260535</v>
      </c>
      <c r="BM96" s="61">
        <f t="shared" ref="BM96" si="1770">+AK$1*(AK96-AK84)/$AQ84</f>
        <v>23.754020125431069</v>
      </c>
      <c r="BN96" s="61">
        <f t="shared" ref="BN96" si="1771">+AL$1*(AL96-AL84)/$AQ84</f>
        <v>10.247557460982739</v>
      </c>
      <c r="BO96" s="61">
        <f t="shared" ref="BO96" si="1772">+AM$1*(AM96-AM84)/$AQ84</f>
        <v>13.48910101939984</v>
      </c>
      <c r="BP96" s="61">
        <f t="shared" ref="BP96" si="1773">+AN$1*(AN96-AN84)/$AQ84</f>
        <v>2.2994239264538598</v>
      </c>
      <c r="BQ96" s="61">
        <f t="shared" ref="BQ96" si="1774">+AO$1*(AO96-AO84)/$AQ84</f>
        <v>9.3733388520201437</v>
      </c>
      <c r="BR96" s="61">
        <f t="shared" ref="BR96" si="1775">+AP$1*(AP96-AP84)/$AQ84</f>
        <v>7.8400528903218065</v>
      </c>
      <c r="BS96" s="61">
        <f t="shared" ref="BS96" si="1776">+SUM(BG96:BR96)</f>
        <v>205.83994263860947</v>
      </c>
      <c r="BT96" s="53">
        <f t="shared" ref="BT96" si="1777">+(D96/D84-1)*100</f>
        <v>204.08075618582683</v>
      </c>
      <c r="BV96" s="61">
        <f t="shared" ref="BV96" si="1778">+AS$1*(AS96-AS84)/$BE84</f>
        <v>36.282786022668397</v>
      </c>
      <c r="BW96" s="61">
        <f t="shared" ref="BW96" si="1779">+AT$1*(AT96-AT84)/$BE84</f>
        <v>2.9984525790706287</v>
      </c>
      <c r="BX96" s="61">
        <f t="shared" ref="BX96" si="1780">+AU$1*(AU96-AU84)/$BE84</f>
        <v>9.921808161987471</v>
      </c>
      <c r="BY96" s="61">
        <f t="shared" ref="BY96" si="1781">+AV$1*(AV96-AV84)/$BE84</f>
        <v>30.097156554553763</v>
      </c>
      <c r="BZ96" s="61">
        <f t="shared" ref="BZ96" si="1782">+AW$1*(AW96-AW84)/$BE84</f>
        <v>13.52352134539289</v>
      </c>
      <c r="CA96" s="61">
        <f t="shared" ref="CA96" si="1783">+AX$1*(AX96-AX84)/$BE84</f>
        <v>19.428803345995927</v>
      </c>
      <c r="CB96" s="61">
        <f t="shared" ref="CB96" si="1784">+AY$1*(AY96-AY84)/$BE84</f>
        <v>36.85115694804103</v>
      </c>
      <c r="CC96" s="61">
        <f t="shared" ref="CC96" si="1785">+AZ$1*(AZ96-AZ84)/$BE84</f>
        <v>9.6489301145202901</v>
      </c>
      <c r="CD96" s="61">
        <f t="shared" ref="CD96" si="1786">+BA$1*(BA96-BA84)/$BE84</f>
        <v>17.913923436416951</v>
      </c>
      <c r="CE96" s="61">
        <f t="shared" ref="CE96" si="1787">+BB$1*(BB96-BB84)/$BE84</f>
        <v>5.834047533857758</v>
      </c>
      <c r="CF96" s="61">
        <f t="shared" ref="CF96" si="1788">+BC$1*(BC96-BC84)/$BE84</f>
        <v>18.242381118322019</v>
      </c>
      <c r="CG96" s="61">
        <f t="shared" ref="CG96" si="1789">+BD$1*(BD96-BD84)/$BE84</f>
        <v>10.948395768484007</v>
      </c>
      <c r="CH96" s="61">
        <f t="shared" ref="CH96" si="1790">+SUM(BV96:CG96)</f>
        <v>211.69136292931114</v>
      </c>
      <c r="CI96" s="53">
        <f t="shared" ref="CI96" si="1791">(H96/H84-1)*100</f>
        <v>211.43776539398687</v>
      </c>
      <c r="CK96" s="61">
        <f t="shared" ref="CK96" si="1792">+BG96/$BS96*$BT96</f>
        <v>74.430372804052737</v>
      </c>
      <c r="CL96" s="61">
        <f t="shared" ref="CL96" si="1793">+BH96/$BS96*$BT96</f>
        <v>3.4310984670877023</v>
      </c>
      <c r="CM96" s="61">
        <f t="shared" ref="CM96" si="1794">+BI96/$BS96*$BT96</f>
        <v>12.250543807014225</v>
      </c>
      <c r="CN96" s="61">
        <f t="shared" ref="CN96" si="1795">+BJ96/$BS96*$BT96</f>
        <v>30.007535833142885</v>
      </c>
      <c r="CO96" s="61">
        <f t="shared" ref="CO96" si="1796">+BK96/$BS96*$BT96</f>
        <v>7.5628717602929818</v>
      </c>
      <c r="CP96" s="61">
        <f t="shared" ref="CP96" si="1797">+BL96/$BS96*$BT96</f>
        <v>9.9674765903082783</v>
      </c>
      <c r="CQ96" s="61">
        <f t="shared" ref="CQ96" si="1798">+BM96/$BS96*$BT96</f>
        <v>23.551009233239213</v>
      </c>
      <c r="CR96" s="61">
        <f t="shared" ref="CR96" si="1799">+BN96/$BS96*$BT96</f>
        <v>10.159977936676697</v>
      </c>
      <c r="CS96" s="61">
        <f t="shared" ref="CS96" si="1800">+BO96/$BS96*$BT96</f>
        <v>13.373818030737105</v>
      </c>
      <c r="CT96" s="61">
        <f t="shared" ref="CT96" si="1801">+BP96/$BS96*$BT96</f>
        <v>2.2797721748610029</v>
      </c>
      <c r="CU96" s="61">
        <f t="shared" ref="CU96" si="1802">+BQ96/$BS96*$BT96</f>
        <v>9.293230732505334</v>
      </c>
      <c r="CV96" s="61">
        <f t="shared" ref="CV96" si="1803">+BR96/$BS96*$BT96</f>
        <v>7.7730488159086679</v>
      </c>
      <c r="CW96" s="61">
        <f t="shared" ref="CW96" si="1804">+SUM(CK96:CV96)</f>
        <v>204.08075618582683</v>
      </c>
      <c r="CX96" s="61"/>
      <c r="CY96" s="61"/>
      <c r="CZ96" s="61">
        <f t="shared" ref="CZ96" si="1805">+BV96/$CH96*$CI96</f>
        <v>36.239320739140886</v>
      </c>
      <c r="DA96" s="61">
        <f t="shared" ref="DA96" si="1806">+BW96/$CH96*$CI96</f>
        <v>2.9948605563573878</v>
      </c>
      <c r="DB96" s="61">
        <f t="shared" ref="DB96" si="1807">+BX96/$CH96*$CI96</f>
        <v>9.9099222443901596</v>
      </c>
      <c r="DC96" s="61">
        <f t="shared" ref="DC96" si="1808">+BY96/$CH96*$CI96</f>
        <v>30.061101400404407</v>
      </c>
      <c r="DD96" s="61">
        <f t="shared" ref="DD96" si="1809">+BZ96/$CH96*$CI96</f>
        <v>13.507320723720659</v>
      </c>
      <c r="DE96" s="61">
        <f t="shared" ref="DE96" si="1810">+CA96/$CH96*$CI96</f>
        <v>19.405528439666895</v>
      </c>
      <c r="DF96" s="61">
        <f t="shared" ref="DF96" si="1811">+CB96/$CH96*$CI96</f>
        <v>36.807010779550481</v>
      </c>
      <c r="DG96" s="61">
        <f t="shared" ref="DG96" si="1812">+CC96/$CH96*$CI96</f>
        <v>9.6373710935867081</v>
      </c>
      <c r="DH96" s="61">
        <f t="shared" ref="DH96" si="1813">+CD96/$CH96*$CI96</f>
        <v>17.892463293836737</v>
      </c>
      <c r="DI96" s="61">
        <f t="shared" ref="DI96" si="1814">+CE96/$CH96*$CI96</f>
        <v>5.8270585851586789</v>
      </c>
      <c r="DJ96" s="61">
        <f t="shared" ref="DJ96" si="1815">+CF96/$CH96*$CI96</f>
        <v>18.220527496964792</v>
      </c>
      <c r="DK96" s="61">
        <f t="shared" ref="DK96" si="1816">+CG96/$CH96*$CI96</f>
        <v>10.935280041209062</v>
      </c>
      <c r="DL96" s="61">
        <f t="shared" ref="DL96" si="1817">+SUM(CZ96:DK96)</f>
        <v>211.43776539398687</v>
      </c>
      <c r="DM96" s="61">
        <f t="shared" ref="DM96" si="1818">+(H96/H84-1)*100</f>
        <v>211.43776539398687</v>
      </c>
      <c r="DN96" s="61"/>
      <c r="DO96" s="59">
        <f t="shared" ref="DO96" si="1819">+A96</f>
        <v>45536</v>
      </c>
      <c r="DP96" s="61">
        <f t="shared" ref="DP96" si="1820">+CK96-CZ96</f>
        <v>38.191052064911851</v>
      </c>
      <c r="DQ96" s="61">
        <f t="shared" ref="DQ96" si="1821">+CL96-DA96</f>
        <v>0.43623791073031448</v>
      </c>
      <c r="DR96" s="61">
        <f t="shared" ref="DR96" si="1822">+CM96-DB96</f>
        <v>2.3406215626240652</v>
      </c>
      <c r="DS96" s="61">
        <f t="shared" ref="DS96" si="1823">+CN96-DC96</f>
        <v>-5.3565567261522062E-2</v>
      </c>
      <c r="DT96" s="61">
        <f t="shared" ref="DT96" si="1824">+CO96-DD96</f>
        <v>-5.9444489634276767</v>
      </c>
      <c r="DU96" s="61">
        <f t="shared" ref="DU96" si="1825">+CP96-DE96</f>
        <v>-9.438051849358617</v>
      </c>
      <c r="DV96" s="61">
        <f t="shared" ref="DV96" si="1826">+CQ96-DF96</f>
        <v>-13.256001546311268</v>
      </c>
      <c r="DW96" s="61">
        <f t="shared" ref="DW96" si="1827">+CR96-DG96</f>
        <v>0.52260684308998862</v>
      </c>
      <c r="DX96" s="61">
        <f t="shared" ref="DX96" si="1828">+CS96-DH96</f>
        <v>-4.5186452630996321</v>
      </c>
      <c r="DY96" s="61">
        <f t="shared" ref="DY96" si="1829">+CT96-DI96</f>
        <v>-3.547286410297676</v>
      </c>
      <c r="DZ96" s="61">
        <f t="shared" ref="DZ96" si="1830">+CU96-DJ96</f>
        <v>-8.9272967644594576</v>
      </c>
      <c r="EA96" s="61">
        <f t="shared" ref="EA96" si="1831">+CV96-DK96</f>
        <v>-3.1622312253003937</v>
      </c>
      <c r="EB96" s="61">
        <f t="shared" ref="EB96" si="1832">+CW96-DL96</f>
        <v>-7.3570092081600365</v>
      </c>
      <c r="EC96" s="61"/>
      <c r="ED96" s="79">
        <f>+'Infla Interanual PondENGHO'!CI97</f>
        <v>-7.3570092081600258E-2</v>
      </c>
      <c r="EE96" s="53">
        <f t="shared" ref="EE96" si="1833">+ED96*100</f>
        <v>-7.3570092081600258</v>
      </c>
      <c r="EG96" s="53" t="s">
        <v>92</v>
      </c>
      <c r="EH96" s="53">
        <v>-6.7347082016792257</v>
      </c>
    </row>
    <row r="97" spans="1:138" x14ac:dyDescent="0.2">
      <c r="A97" s="59">
        <f>+'Indice PondENGHO'!A96</f>
        <v>45566</v>
      </c>
      <c r="B97" s="53">
        <f>+'Indice PondENGHO'!B96</f>
        <v>10</v>
      </c>
      <c r="C97" s="53">
        <f>+'Indice PondENGHO'!C96</f>
        <v>2024</v>
      </c>
      <c r="D97" s="60">
        <f>+'Indice PondENGHO'!BL96</f>
        <v>7405.21826171875</v>
      </c>
      <c r="E97" s="60">
        <f>+'Indice PondENGHO'!BM96</f>
        <v>7367.91796875</v>
      </c>
      <c r="F97" s="60">
        <f>+'Indice PondENGHO'!BN96</f>
        <v>7376.869140625</v>
      </c>
      <c r="G97" s="60">
        <f>+'Indice PondENGHO'!BO96</f>
        <v>7364.01416015625</v>
      </c>
      <c r="H97" s="60">
        <f>+'Indice PondENGHO'!BP96</f>
        <v>7322.5146484375</v>
      </c>
      <c r="I97" s="60">
        <f>+'Indice PondENGHO'!CD96</f>
        <v>7358.5185546875</v>
      </c>
      <c r="K97" s="61">
        <f t="shared" ref="K97" si="1834">100*D$1*(D97-D85)/$I85</f>
        <v>23.527093658411491</v>
      </c>
      <c r="L97" s="61">
        <f t="shared" ref="L97" si="1835">100*E$1*(E97-E85)/$I85</f>
        <v>29.931771192138047</v>
      </c>
      <c r="M97" s="61">
        <f t="shared" ref="M97" si="1836">100*F$1*(F97-F85)/$I85</f>
        <v>34.184403732430951</v>
      </c>
      <c r="N97" s="61">
        <f t="shared" ref="N97" si="1837">100*G$1*(G97-G85)/$I85</f>
        <v>43.149690464827202</v>
      </c>
      <c r="O97" s="61">
        <f t="shared" ref="O97" si="1838">100*H$1*(H97-H85)/$I85</f>
        <v>62.397056096765105</v>
      </c>
      <c r="P97" s="61">
        <f t="shared" ref="P97" si="1839">+SUM(K97:O97)</f>
        <v>193.19001514457281</v>
      </c>
      <c r="Q97" s="61">
        <f t="shared" ref="Q97" si="1840">100*(I97/I85-1)</f>
        <v>193.19002858896579</v>
      </c>
      <c r="S97" s="60">
        <f>+'Indice PondENGHO'!D96</f>
        <v>7907.1298828125</v>
      </c>
      <c r="T97" s="60">
        <f>+'Indice PondENGHO'!P96</f>
        <v>7932.9228515625</v>
      </c>
      <c r="U97" s="60">
        <f>+'Indice PondENGHO'!AB96</f>
        <v>7953.05419921875</v>
      </c>
      <c r="V97" s="60">
        <f>+'Indice PondENGHO'!AN96</f>
        <v>7960.45263671875</v>
      </c>
      <c r="W97" s="60">
        <f>+'Indice PondENGHO'!AZ96</f>
        <v>7965.32861328125</v>
      </c>
      <c r="Y97" s="61">
        <f t="shared" ref="Y97" si="1841">+S$1*(S97-S85)/D85</f>
        <v>68.018568498995293</v>
      </c>
      <c r="Z97" s="61">
        <f t="shared" ref="Z97" si="1842">+T$1*(T97-T85)/E85</f>
        <v>55.966003444814085</v>
      </c>
      <c r="AA97" s="61">
        <f t="shared" ref="AA97" si="1843">+U$1*(U97-U85)/F85</f>
        <v>51.700524489474034</v>
      </c>
      <c r="AB97" s="61">
        <f t="shared" ref="AB97" si="1844">+V$1*(V97-V85)/G85</f>
        <v>43.412896230402417</v>
      </c>
      <c r="AC97" s="61">
        <f t="shared" ref="AC97" si="1845">+W$1*(W97-W85)/H85</f>
        <v>32.775328576280955</v>
      </c>
      <c r="AE97" s="60">
        <f>+'Indice PondENGHO'!D96</f>
        <v>7907.1298828125</v>
      </c>
      <c r="AF97" s="60">
        <f>+'Indice PondENGHO'!E96</f>
        <v>5724.36767578125</v>
      </c>
      <c r="AG97" s="60">
        <f>+'Indice PondENGHO'!F96</f>
        <v>6432.9541015625</v>
      </c>
      <c r="AH97" s="60">
        <f>+'Indice PondENGHO'!G96</f>
        <v>7137.4150390625</v>
      </c>
      <c r="AI97" s="60">
        <f>+'Indice PondENGHO'!H96</f>
        <v>6936.81689453125</v>
      </c>
      <c r="AJ97" s="60">
        <f>+'Indice PondENGHO'!I96</f>
        <v>8554.26171875</v>
      </c>
      <c r="AK97" s="60">
        <f>+'Indice PondENGHO'!J96</f>
        <v>7758.9658203125</v>
      </c>
      <c r="AL97" s="60">
        <f>+'Indice PondENGHO'!K96</f>
        <v>6684.66015625</v>
      </c>
      <c r="AM97" s="60">
        <f>+'Indice PondENGHO'!L96</f>
        <v>6561.4833984375</v>
      </c>
      <c r="AN97" s="60">
        <f>+'Indice PondENGHO'!M96</f>
        <v>5353.0576171875</v>
      </c>
      <c r="AO97" s="60">
        <f>+'Indice PondENGHO'!N96</f>
        <v>8030.03466796875</v>
      </c>
      <c r="AP97" s="60">
        <f>+'Indice PondENGHO'!O96</f>
        <v>7182.54248046875</v>
      </c>
      <c r="AQ97" s="60">
        <f t="shared" ref="AQ97" si="1846">+D97</f>
        <v>7405.21826171875</v>
      </c>
      <c r="AR97" s="60"/>
      <c r="AS97" s="60">
        <f>+'Indice PondENGHO'!AZ96</f>
        <v>7965.32861328125</v>
      </c>
      <c r="AT97" s="60">
        <f>+'Indice PondENGHO'!BA96</f>
        <v>5718.97119140625</v>
      </c>
      <c r="AU97" s="60">
        <f>+'Indice PondENGHO'!BB96</f>
        <v>6648.220703125</v>
      </c>
      <c r="AV97" s="60">
        <f>+'Indice PondENGHO'!BC96</f>
        <v>6657.9140625</v>
      </c>
      <c r="AW97" s="60">
        <f>+'Indice PondENGHO'!BD96</f>
        <v>6953.05126953125</v>
      </c>
      <c r="AX97" s="60">
        <f>+'Indice PondENGHO'!BE96</f>
        <v>8288.8037109375</v>
      </c>
      <c r="AY97" s="60">
        <f>+'Indice PondENGHO'!BF96</f>
        <v>7668.11474609375</v>
      </c>
      <c r="AZ97" s="60">
        <f>+'Indice PondENGHO'!BG96</f>
        <v>6638.3720703125</v>
      </c>
      <c r="BA97" s="60">
        <f>+'Indice PondENGHO'!BH96</f>
        <v>6633.43505859375</v>
      </c>
      <c r="BB97" s="60">
        <f>+'Indice PondENGHO'!BI96</f>
        <v>5673.521484375</v>
      </c>
      <c r="BC97" s="60">
        <f>+'Indice PondENGHO'!BJ96</f>
        <v>8005.02197265625</v>
      </c>
      <c r="BD97" s="60">
        <f>+'Indice PondENGHO'!BK96</f>
        <v>7102.384765625</v>
      </c>
      <c r="BE97" s="60">
        <f t="shared" ref="BE97" si="1847">+H97</f>
        <v>7322.5146484375</v>
      </c>
      <c r="BG97" s="61">
        <f t="shared" ref="BG97" si="1848">+AE$1*(AE97-AE85)/$AQ85</f>
        <v>68.018568498995293</v>
      </c>
      <c r="BH97" s="61">
        <f t="shared" ref="BH97" si="1849">+AF$1*(AF97-AF85)/$AQ85</f>
        <v>3.1899846101027518</v>
      </c>
      <c r="BI97" s="61">
        <f t="shared" ref="BI97" si="1850">+AG$1*(AG97-AG85)/$AQ85</f>
        <v>11.330248658559514</v>
      </c>
      <c r="BJ97" s="61">
        <f t="shared" ref="BJ97" si="1851">+AH$1*(AH97-AH85)/$AQ85</f>
        <v>29.417758944163257</v>
      </c>
      <c r="BK97" s="61">
        <f t="shared" ref="BK97" si="1852">+AI$1*(AI97-AI85)/$AQ85</f>
        <v>6.9357195269345455</v>
      </c>
      <c r="BL97" s="61">
        <f t="shared" ref="BL97" si="1853">+AJ$1*(AJ97-AJ85)/$AQ85</f>
        <v>9.5491286684368131</v>
      </c>
      <c r="BM97" s="61">
        <f t="shared" ref="BM97" si="1854">+AK$1*(AK97-AK85)/$AQ85</f>
        <v>21.713459584781845</v>
      </c>
      <c r="BN97" s="61">
        <f t="shared" ref="BN97" si="1855">+AL$1*(AL97-AL85)/$AQ85</f>
        <v>9.3845346543832182</v>
      </c>
      <c r="BO97" s="61">
        <f t="shared" ref="BO97" si="1856">+AM$1*(AM97-AM85)/$AQ85</f>
        <v>12.376241586049561</v>
      </c>
      <c r="BP97" s="61">
        <f t="shared" ref="BP97" si="1857">+AN$1*(AN97-AN85)/$AQ85</f>
        <v>2.2596385735186071</v>
      </c>
      <c r="BQ97" s="61">
        <f t="shared" ref="BQ97" si="1858">+AO$1*(AO97-AO85)/$AQ85</f>
        <v>8.8640038826967622</v>
      </c>
      <c r="BR97" s="61">
        <f t="shared" ref="BR97" si="1859">+AP$1*(AP97-AP85)/$AQ85</f>
        <v>7.3056362984551688</v>
      </c>
      <c r="BS97" s="61">
        <f t="shared" ref="BS97" si="1860">+SUM(BG97:BR97)</f>
        <v>190.34492348707732</v>
      </c>
      <c r="BT97" s="53">
        <f t="shared" ref="BT97" si="1861">+(D97/D85-1)*100</f>
        <v>188.10118608490916</v>
      </c>
      <c r="BV97" s="61">
        <f t="shared" ref="BV97" si="1862">+AS$1*(AS97-AS85)/$BE85</f>
        <v>32.775328576280955</v>
      </c>
      <c r="BW97" s="61">
        <f t="shared" ref="BW97" si="1863">+AT$1*(AT97-AT85)/$BE85</f>
        <v>2.7640890727968981</v>
      </c>
      <c r="BX97" s="61">
        <f t="shared" ref="BX97" si="1864">+AU$1*(AU97-AU85)/$BE85</f>
        <v>9.0851819560701781</v>
      </c>
      <c r="BY97" s="61">
        <f t="shared" ref="BY97" si="1865">+AV$1*(AV97-AV85)/$BE85</f>
        <v>28.994765131551485</v>
      </c>
      <c r="BZ97" s="61">
        <f t="shared" ref="BZ97" si="1866">+AW$1*(AW97-AW85)/$BE85</f>
        <v>12.254864448394505</v>
      </c>
      <c r="CA97" s="61">
        <f t="shared" ref="CA97" si="1867">+AX$1*(AX97-AX85)/$BE85</f>
        <v>18.456722620917919</v>
      </c>
      <c r="CB97" s="61">
        <f t="shared" ref="CB97" si="1868">+AY$1*(AY97-AY85)/$BE85</f>
        <v>33.584924839056796</v>
      </c>
      <c r="CC97" s="61">
        <f t="shared" ref="CC97" si="1869">+AZ$1*(AZ97-AZ85)/$BE85</f>
        <v>8.8110324739475701</v>
      </c>
      <c r="CD97" s="61">
        <f t="shared" ref="CD97" si="1870">+BA$1*(BA97-BA85)/$BE85</f>
        <v>16.451911969712199</v>
      </c>
      <c r="CE97" s="61">
        <f t="shared" ref="CE97" si="1871">+BB$1*(BB97-BB85)/$BE85</f>
        <v>5.6719676813123243</v>
      </c>
      <c r="CF97" s="61">
        <f t="shared" ref="CF97" si="1872">+BC$1*(BC97-BC85)/$BE85</f>
        <v>17.145466076884052</v>
      </c>
      <c r="CG97" s="61">
        <f t="shared" ref="CG97" si="1873">+BD$1*(BD97-BD85)/$BE85</f>
        <v>10.225310026057304</v>
      </c>
      <c r="CH97" s="61">
        <f t="shared" ref="CH97" si="1874">+SUM(BV97:CG97)</f>
        <v>196.22156487298219</v>
      </c>
      <c r="CI97" s="53">
        <f t="shared" ref="CI97" si="1875">(H97/H85-1)*100</f>
        <v>195.65907937346304</v>
      </c>
      <c r="CK97" s="61">
        <f t="shared" ref="CK97" si="1876">+BG97/$BS97*$BT97</f>
        <v>67.216782964675559</v>
      </c>
      <c r="CL97" s="61">
        <f t="shared" ref="CL97" si="1877">+BH97/$BS97*$BT97</f>
        <v>3.1523818852656258</v>
      </c>
      <c r="CM97" s="61">
        <f t="shared" ref="CM97" si="1878">+BI97/$BS97*$BT97</f>
        <v>11.196690577653818</v>
      </c>
      <c r="CN97" s="61">
        <f t="shared" ref="CN97" si="1879">+BJ97/$BS97*$BT97</f>
        <v>29.070989906030928</v>
      </c>
      <c r="CO97" s="61">
        <f t="shared" ref="CO97" si="1880">+BK97/$BS97*$BT97</f>
        <v>6.8539630344132849</v>
      </c>
      <c r="CP97" s="61">
        <f t="shared" ref="CP97" si="1881">+BL97/$BS97*$BT97</f>
        <v>9.4365659756211961</v>
      </c>
      <c r="CQ97" s="61">
        <f t="shared" ref="CQ97" si="1882">+BM97/$BS97*$BT97</f>
        <v>21.457506862175354</v>
      </c>
      <c r="CR97" s="61">
        <f t="shared" ref="CR97" si="1883">+BN97/$BS97*$BT97</f>
        <v>9.2739121538182765</v>
      </c>
      <c r="CS97" s="61">
        <f t="shared" ref="CS97" si="1884">+BO97/$BS97*$BT97</f>
        <v>12.230353607341403</v>
      </c>
      <c r="CT97" s="61">
        <f t="shared" ref="CT97" si="1885">+BP97/$BS97*$BT97</f>
        <v>2.2330025304348009</v>
      </c>
      <c r="CU97" s="61">
        <f t="shared" ref="CU97" si="1886">+BQ97/$BS97*$BT97</f>
        <v>8.7595172660840479</v>
      </c>
      <c r="CV97" s="61">
        <f t="shared" ref="CV97" si="1887">+BR97/$BS97*$BT97</f>
        <v>7.2195193213948681</v>
      </c>
      <c r="CW97" s="61">
        <f t="shared" ref="CW97" si="1888">+SUM(CK97:CV97)</f>
        <v>188.10118608490919</v>
      </c>
      <c r="CX97" s="61"/>
      <c r="CY97" s="61"/>
      <c r="CZ97" s="61">
        <f t="shared" ref="CZ97" si="1889">+BV97/$CH97*$CI97</f>
        <v>32.68137536029235</v>
      </c>
      <c r="DA97" s="61">
        <f t="shared" ref="DA97" si="1890">+BW97/$CH97*$CI97</f>
        <v>2.7561655806780068</v>
      </c>
      <c r="DB97" s="61">
        <f t="shared" ref="DB97" si="1891">+BX97/$CH97*$CI97</f>
        <v>9.0591385234123543</v>
      </c>
      <c r="DC97" s="61">
        <f t="shared" ref="DC97" si="1892">+BY97/$CH97*$CI97</f>
        <v>28.911649216340951</v>
      </c>
      <c r="DD97" s="61">
        <f t="shared" ref="DD97" si="1893">+BZ97/$CH97*$CI97</f>
        <v>12.219734856215089</v>
      </c>
      <c r="DE97" s="61">
        <f t="shared" ref="DE97" si="1894">+CA97/$CH97*$CI97</f>
        <v>18.403814884453613</v>
      </c>
      <c r="DF97" s="61">
        <f t="shared" ref="DF97" si="1895">+CB97/$CH97*$CI97</f>
        <v>33.488650847782509</v>
      </c>
      <c r="DG97" s="61">
        <f t="shared" ref="DG97" si="1896">+CC97/$CH97*$CI97</f>
        <v>8.7857749136707692</v>
      </c>
      <c r="DH97" s="61">
        <f t="shared" ref="DH97" si="1897">+CD97/$CH97*$CI97</f>
        <v>16.404751190374217</v>
      </c>
      <c r="DI97" s="61">
        <f t="shared" ref="DI97" si="1898">+CE97/$CH97*$CI97</f>
        <v>5.6557085123644839</v>
      </c>
      <c r="DJ97" s="61">
        <f t="shared" ref="DJ97" si="1899">+CF97/$CH97*$CI97</f>
        <v>17.096317166788531</v>
      </c>
      <c r="DK97" s="61">
        <f t="shared" ref="DK97" si="1900">+CG97/$CH97*$CI97</f>
        <v>10.195998321090176</v>
      </c>
      <c r="DL97" s="61">
        <f t="shared" ref="DL97" si="1901">+SUM(CZ97:DK97)</f>
        <v>195.65907937346302</v>
      </c>
      <c r="DM97" s="61">
        <f t="shared" ref="DM97" si="1902">+(H97/H85-1)*100</f>
        <v>195.65907937346304</v>
      </c>
      <c r="DN97" s="61"/>
      <c r="DO97" s="59">
        <f t="shared" ref="DO97" si="1903">+A97</f>
        <v>45566</v>
      </c>
      <c r="DP97" s="61">
        <f t="shared" ref="DP97" si="1904">+CK97-CZ97</f>
        <v>34.535407604383209</v>
      </c>
      <c r="DQ97" s="61">
        <f t="shared" ref="DQ97" si="1905">+CL97-DA97</f>
        <v>0.39621630458761903</v>
      </c>
      <c r="DR97" s="61">
        <f t="shared" ref="DR97" si="1906">+CM97-DB97</f>
        <v>2.1375520542414641</v>
      </c>
      <c r="DS97" s="61">
        <f t="shared" ref="DS97" si="1907">+CN97-DC97</f>
        <v>0.1593406896899765</v>
      </c>
      <c r="DT97" s="61">
        <f t="shared" ref="DT97" si="1908">+CO97-DD97</f>
        <v>-5.365771821801804</v>
      </c>
      <c r="DU97" s="61">
        <f t="shared" ref="DU97" si="1909">+CP97-DE97</f>
        <v>-8.967248908832417</v>
      </c>
      <c r="DV97" s="61">
        <f t="shared" ref="DV97" si="1910">+CQ97-DF97</f>
        <v>-12.031143985607155</v>
      </c>
      <c r="DW97" s="61">
        <f t="shared" ref="DW97" si="1911">+CR97-DG97</f>
        <v>0.48813724014750726</v>
      </c>
      <c r="DX97" s="61">
        <f t="shared" ref="DX97" si="1912">+CS97-DH97</f>
        <v>-4.1743975830328139</v>
      </c>
      <c r="DY97" s="61">
        <f t="shared" ref="DY97" si="1913">+CT97-DI97</f>
        <v>-3.422705981929683</v>
      </c>
      <c r="DZ97" s="61">
        <f t="shared" ref="DZ97" si="1914">+CU97-DJ97</f>
        <v>-8.3367999007044826</v>
      </c>
      <c r="EA97" s="61">
        <f t="shared" ref="EA97" si="1915">+CV97-DK97</f>
        <v>-2.976478999695308</v>
      </c>
      <c r="EB97" s="61">
        <f t="shared" ref="EB97" si="1916">+CW97-DL97</f>
        <v>-7.5578932885538279</v>
      </c>
      <c r="EC97" s="61"/>
      <c r="ED97" s="79">
        <f>+'Infla Interanual PondENGHO'!CI98</f>
        <v>-7.5578932885538741E-2</v>
      </c>
      <c r="EE97" s="53">
        <f t="shared" ref="EE97" si="1917">+ED97*100</f>
        <v>-7.5578932885538741</v>
      </c>
      <c r="EG97" s="53" t="s">
        <v>92</v>
      </c>
      <c r="EH97" s="53">
        <v>-6.7347082016792257</v>
      </c>
    </row>
    <row r="98" spans="1:138" x14ac:dyDescent="0.2">
      <c r="A98" s="59">
        <f>+'Indice PondENGHO'!A97</f>
        <v>45597</v>
      </c>
      <c r="B98" s="53">
        <f>+'Indice PondENGHO'!B97</f>
        <v>11</v>
      </c>
      <c r="C98" s="53">
        <f>+'Indice PondENGHO'!C97</f>
        <v>2024</v>
      </c>
      <c r="D98" s="60">
        <f>+'Indice PondENGHO'!BL97</f>
        <v>7574.88037109375</v>
      </c>
      <c r="E98" s="60">
        <f>+'Indice PondENGHO'!BM97</f>
        <v>7552.37158203125</v>
      </c>
      <c r="F98" s="60">
        <f>+'Indice PondENGHO'!BN97</f>
        <v>7567.095703125</v>
      </c>
      <c r="G98" s="60">
        <f>+'Indice PondENGHO'!BO97</f>
        <v>7564.39306640625</v>
      </c>
      <c r="H98" s="60">
        <f>+'Indice PondENGHO'!BP97</f>
        <v>7532.84912109375</v>
      </c>
      <c r="I98" s="60">
        <f>+'Indice PondENGHO'!CD97</f>
        <v>7554.09423828125</v>
      </c>
      <c r="K98" s="61">
        <f t="shared" ref="K98" si="1918">100*D$1*(D98-D86)/$I86</f>
        <v>20.051427469171699</v>
      </c>
      <c r="L98" s="61">
        <f t="shared" ref="L98" si="1919">100*E$1*(E98-E86)/$I86</f>
        <v>25.649242012477611</v>
      </c>
      <c r="M98" s="61">
        <f t="shared" ref="M98" si="1920">100*F$1*(F98-F86)/$I86</f>
        <v>29.334234939038314</v>
      </c>
      <c r="N98" s="61">
        <f t="shared" ref="N98" si="1921">100*G$1*(G98-G86)/$I86</f>
        <v>37.15775893215779</v>
      </c>
      <c r="O98" s="61">
        <f t="shared" ref="O98" si="1922">100*H$1*(H98-H86)/$I86</f>
        <v>53.92012029087789</v>
      </c>
      <c r="P98" s="61">
        <f t="shared" ref="P98" si="1923">+SUM(K98:O98)</f>
        <v>166.1127836437233</v>
      </c>
      <c r="Q98" s="61">
        <f t="shared" ref="Q98" si="1924">100*(I98/I86-1)</f>
        <v>166.11262890627754</v>
      </c>
      <c r="S98" s="60">
        <f>+'Indice PondENGHO'!D97</f>
        <v>8000.02197265625</v>
      </c>
      <c r="T98" s="60">
        <f>+'Indice PondENGHO'!P97</f>
        <v>8032.5791015625</v>
      </c>
      <c r="U98" s="60">
        <f>+'Indice PondENGHO'!AB97</f>
        <v>8057.5341796875</v>
      </c>
      <c r="V98" s="60">
        <f>+'Indice PondENGHO'!AN97</f>
        <v>8069.9130859375</v>
      </c>
      <c r="W98" s="60">
        <f>+'Indice PondENGHO'!AZ97</f>
        <v>8081.79541015625</v>
      </c>
      <c r="Y98" s="61">
        <f t="shared" ref="Y98" si="1925">+S$1*(S98-S86)/D86</f>
        <v>55.819816802855911</v>
      </c>
      <c r="Z98" s="61">
        <f t="shared" ref="Z98" si="1926">+T$1*(T98-T86)/E86</f>
        <v>46.062362960232932</v>
      </c>
      <c r="AA98" s="61">
        <f t="shared" ref="AA98" si="1927">+U$1*(U98-U86)/F86</f>
        <v>42.582593707923351</v>
      </c>
      <c r="AB98" s="61">
        <f t="shared" ref="AB98" si="1928">+V$1*(V98-V86)/G86</f>
        <v>35.840831642134305</v>
      </c>
      <c r="AC98" s="61">
        <f t="shared" ref="AC98" si="1929">+W$1*(W98-W86)/H86</f>
        <v>27.122591382029302</v>
      </c>
      <c r="AE98" s="60">
        <f>+'Indice PondENGHO'!D97</f>
        <v>8000.02197265625</v>
      </c>
      <c r="AF98" s="60">
        <f>+'Indice PondENGHO'!E97</f>
        <v>5904.3828125</v>
      </c>
      <c r="AG98" s="60">
        <f>+'Indice PondENGHO'!F97</f>
        <v>6598.654296875</v>
      </c>
      <c r="AH98" s="60">
        <f>+'Indice PondENGHO'!G97</f>
        <v>7432.697265625</v>
      </c>
      <c r="AI98" s="60">
        <f>+'Indice PondENGHO'!H97</f>
        <v>7044.99658203125</v>
      </c>
      <c r="AJ98" s="60">
        <f>+'Indice PondENGHO'!I97</f>
        <v>8795.9521484375</v>
      </c>
      <c r="AK98" s="60">
        <f>+'Indice PondENGHO'!J97</f>
        <v>8004.57421875</v>
      </c>
      <c r="AL98" s="60">
        <f>+'Indice PondENGHO'!K97</f>
        <v>6820.20556640625</v>
      </c>
      <c r="AM98" s="60">
        <f>+'Indice PondENGHO'!L97</f>
        <v>6775.2978515625</v>
      </c>
      <c r="AN98" s="60">
        <f>+'Indice PondENGHO'!M97</f>
        <v>5778.27685546875</v>
      </c>
      <c r="AO98" s="60">
        <f>+'Indice PondENGHO'!N97</f>
        <v>8339.68359375</v>
      </c>
      <c r="AP98" s="60">
        <f>+'Indice PondENGHO'!O97</f>
        <v>7340.83837890625</v>
      </c>
      <c r="AQ98" s="60">
        <f t="shared" ref="AQ98" si="1930">+D98</f>
        <v>7574.88037109375</v>
      </c>
      <c r="AR98" s="60"/>
      <c r="AS98" s="60">
        <f>+'Indice PondENGHO'!AZ97</f>
        <v>8081.79541015625</v>
      </c>
      <c r="AT98" s="60">
        <f>+'Indice PondENGHO'!BA97</f>
        <v>5899.92431640625</v>
      </c>
      <c r="AU98" s="60">
        <f>+'Indice PondENGHO'!BB97</f>
        <v>6832.6611328125</v>
      </c>
      <c r="AV98" s="60">
        <f>+'Indice PondENGHO'!BC97</f>
        <v>6978.26904296875</v>
      </c>
      <c r="AW98" s="60">
        <f>+'Indice PondENGHO'!BD97</f>
        <v>7053.8916015625</v>
      </c>
      <c r="AX98" s="60">
        <f>+'Indice PondENGHO'!BE97</f>
        <v>8537.6279296875</v>
      </c>
      <c r="AY98" s="60">
        <f>+'Indice PondENGHO'!BF97</f>
        <v>7935.9599609375</v>
      </c>
      <c r="AZ98" s="60">
        <f>+'Indice PondENGHO'!BG97</f>
        <v>6769.330078125</v>
      </c>
      <c r="BA98" s="60">
        <f>+'Indice PondENGHO'!BH97</f>
        <v>6824.21435546875</v>
      </c>
      <c r="BB98" s="60">
        <f>+'Indice PondENGHO'!BI97</f>
        <v>6089.00927734375</v>
      </c>
      <c r="BC98" s="60">
        <f>+'Indice PondENGHO'!BJ97</f>
        <v>8286.0869140625</v>
      </c>
      <c r="BD98" s="60">
        <f>+'Indice PondENGHO'!BK97</f>
        <v>7267.9208984375</v>
      </c>
      <c r="BE98" s="60">
        <f t="shared" ref="BE98" si="1931">+H98</f>
        <v>7532.84912109375</v>
      </c>
      <c r="BG98" s="61">
        <f t="shared" ref="BG98" si="1932">+AE$1*(AE98-AE86)/$AQ86</f>
        <v>55.819816802855911</v>
      </c>
      <c r="BH98" s="61">
        <f t="shared" ref="BH98" si="1933">+AF$1*(AF98-AF86)/$AQ86</f>
        <v>2.7828543684443208</v>
      </c>
      <c r="BI98" s="61">
        <f t="shared" ref="BI98" si="1934">+AG$1*(AG98-AG86)/$AQ86</f>
        <v>9.6051392193032985</v>
      </c>
      <c r="BJ98" s="61">
        <f t="shared" ref="BJ98" si="1935">+AH$1*(AH98-AH86)/$AQ86</f>
        <v>26.731947426147197</v>
      </c>
      <c r="BK98" s="61">
        <f t="shared" ref="BK98" si="1936">+AI$1*(AI98-AI86)/$AQ86</f>
        <v>5.8078391279467718</v>
      </c>
      <c r="BL98" s="61">
        <f t="shared" ref="BL98" si="1937">+AJ$1*(AJ98-AJ86)/$AQ86</f>
        <v>8.1648341420709123</v>
      </c>
      <c r="BM98" s="61">
        <f t="shared" ref="BM98" si="1938">+AK$1*(AK98-AK86)/$AQ86</f>
        <v>19.138822337645113</v>
      </c>
      <c r="BN98" s="61">
        <f t="shared" ref="BN98" si="1939">+AL$1*(AL98-AL86)/$AQ86</f>
        <v>8.0064448534281087</v>
      </c>
      <c r="BO98" s="61">
        <f t="shared" ref="BO98" si="1940">+AM$1*(AM98-AM86)/$AQ86</f>
        <v>10.649754667079009</v>
      </c>
      <c r="BP98" s="61">
        <f t="shared" ref="BP98" si="1941">+AN$1*(AN98-AN86)/$AQ86</f>
        <v>2.1170357851595019</v>
      </c>
      <c r="BQ98" s="61">
        <f t="shared" ref="BQ98" si="1942">+AO$1*(AO98-AO86)/$AQ86</f>
        <v>7.783107729033949</v>
      </c>
      <c r="BR98" s="61">
        <f t="shared" ref="BR98" si="1943">+AP$1*(AP98-AP86)/$AQ86</f>
        <v>6.3419193075037077</v>
      </c>
      <c r="BS98" s="61">
        <f t="shared" ref="BS98" si="1944">+SUM(BG98:BR98)</f>
        <v>162.94951576661785</v>
      </c>
      <c r="BT98" s="53">
        <f t="shared" ref="BT98" si="1945">+(D98/D86-1)*100</f>
        <v>159.91830009648069</v>
      </c>
      <c r="BV98" s="61">
        <f t="shared" ref="BV98" si="1946">+AS$1*(AS98-AS86)/$BE86</f>
        <v>27.122591382029302</v>
      </c>
      <c r="BW98" s="61">
        <f t="shared" ref="BW98" si="1947">+AT$1*(AT98-AT86)/$BE86</f>
        <v>2.4244150305619683</v>
      </c>
      <c r="BX98" s="61">
        <f t="shared" ref="BX98" si="1948">+AU$1*(AU98-AU86)/$BE86</f>
        <v>7.7675134014851288</v>
      </c>
      <c r="BY98" s="61">
        <f t="shared" ref="BY98" si="1949">+AV$1*(AV98-AV86)/$BE86</f>
        <v>26.723746660501046</v>
      </c>
      <c r="BZ98" s="61">
        <f t="shared" ref="BZ98" si="1950">+AW$1*(AW98-AW86)/$BE86</f>
        <v>10.289450660486013</v>
      </c>
      <c r="CA98" s="61">
        <f t="shared" ref="CA98" si="1951">+AX$1*(AX98-AX86)/$BE86</f>
        <v>15.866226481280192</v>
      </c>
      <c r="CB98" s="61">
        <f t="shared" ref="CB98" si="1952">+AY$1*(AY98-AY86)/$BE86</f>
        <v>29.873010695806826</v>
      </c>
      <c r="CC98" s="61">
        <f t="shared" ref="CC98" si="1953">+AZ$1*(AZ98-AZ86)/$BE86</f>
        <v>7.54114212176043</v>
      </c>
      <c r="CD98" s="61">
        <f t="shared" ref="CD98" si="1954">+BA$1*(BA98-BA86)/$BE86</f>
        <v>14.099453151103978</v>
      </c>
      <c r="CE98" s="61">
        <f t="shared" ref="CE98" si="1955">+BB$1*(BB98-BB86)/$BE86</f>
        <v>5.2691309202266421</v>
      </c>
      <c r="CF98" s="61">
        <f t="shared" ref="CF98" si="1956">+BC$1*(BC98-BC86)/$BE86</f>
        <v>15.001646868759215</v>
      </c>
      <c r="CG98" s="61">
        <f t="shared" ref="CG98" si="1957">+BD$1*(BD98-BD86)/$BE86</f>
        <v>8.9299628999617671</v>
      </c>
      <c r="CH98" s="61">
        <f t="shared" ref="CH98" si="1958">+SUM(BV98:CG98)</f>
        <v>170.90829027396251</v>
      </c>
      <c r="CI98" s="53">
        <f t="shared" ref="CI98" si="1959">(H98/H86-1)*100</f>
        <v>169.35421875268713</v>
      </c>
      <c r="CK98" s="61">
        <f t="shared" ref="CK98" si="1960">+BG98/$BS98*$BT98</f>
        <v>54.781446712579978</v>
      </c>
      <c r="CL98" s="61">
        <f t="shared" ref="CL98" si="1961">+BH98/$BS98*$BT98</f>
        <v>2.7310872200140084</v>
      </c>
      <c r="CM98" s="61">
        <f t="shared" ref="CM98" si="1962">+BI98/$BS98*$BT98</f>
        <v>9.4264627232215243</v>
      </c>
      <c r="CN98" s="61">
        <f t="shared" ref="CN98" si="1963">+BJ98/$BS98*$BT98</f>
        <v>26.234675019106266</v>
      </c>
      <c r="CO98" s="61">
        <f t="shared" ref="CO98" si="1964">+BK98/$BS98*$BT98</f>
        <v>5.6998006787900266</v>
      </c>
      <c r="CP98" s="61">
        <f t="shared" ref="CP98" si="1965">+BL98/$BS98*$BT98</f>
        <v>8.012950455402196</v>
      </c>
      <c r="CQ98" s="61">
        <f t="shared" ref="CQ98" si="1966">+BM98/$BS98*$BT98</f>
        <v>18.782798584491218</v>
      </c>
      <c r="CR98" s="61">
        <f t="shared" ref="CR98" si="1967">+BN98/$BS98*$BT98</f>
        <v>7.8575075522792082</v>
      </c>
      <c r="CS98" s="61">
        <f t="shared" ref="CS98" si="1968">+BO98/$BS98*$BT98</f>
        <v>10.451646049952457</v>
      </c>
      <c r="CT98" s="61">
        <f t="shared" ref="CT98" si="1969">+BP98/$BS98*$BT98</f>
        <v>2.077654311602946</v>
      </c>
      <c r="CU98" s="61">
        <f t="shared" ref="CU98" si="1970">+BQ98/$BS98*$BT98</f>
        <v>7.6383249845156831</v>
      </c>
      <c r="CV98" s="61">
        <f t="shared" ref="CV98" si="1971">+BR98/$BS98*$BT98</f>
        <v>6.2239458045251315</v>
      </c>
      <c r="CW98" s="61">
        <f t="shared" ref="CW98" si="1972">+SUM(CK98:CV98)</f>
        <v>159.91830009648064</v>
      </c>
      <c r="CX98" s="61"/>
      <c r="CY98" s="61"/>
      <c r="CZ98" s="61">
        <f t="shared" ref="CZ98" si="1973">+BV98/$CH98*$CI98</f>
        <v>26.875965271719295</v>
      </c>
      <c r="DA98" s="61">
        <f t="shared" ref="DA98" si="1974">+BW98/$CH98*$CI98</f>
        <v>2.4023697901075192</v>
      </c>
      <c r="DB98" s="61">
        <f t="shared" ref="DB98" si="1975">+BX98/$CH98*$CI98</f>
        <v>7.6968832913305958</v>
      </c>
      <c r="DC98" s="61">
        <f t="shared" ref="DC98" si="1976">+BY98/$CH98*$CI98</f>
        <v>26.480747250932971</v>
      </c>
      <c r="DD98" s="61">
        <f t="shared" ref="DD98" si="1977">+BZ98/$CH98*$CI98</f>
        <v>10.195888538862791</v>
      </c>
      <c r="DE98" s="61">
        <f t="shared" ref="DE98" si="1978">+CA98/$CH98*$CI98</f>
        <v>15.721954657572063</v>
      </c>
      <c r="DF98" s="61">
        <f t="shared" ref="DF98" si="1979">+CB98/$CH98*$CI98</f>
        <v>29.601374983445005</v>
      </c>
      <c r="DG98" s="61">
        <f t="shared" ref="DG98" si="1980">+CC98/$CH98*$CI98</f>
        <v>7.4725704088813654</v>
      </c>
      <c r="DH98" s="61">
        <f t="shared" ref="DH98" si="1981">+CD98/$CH98*$CI98</f>
        <v>13.971246622488172</v>
      </c>
      <c r="DI98" s="61">
        <f t="shared" ref="DI98" si="1982">+CE98/$CH98*$CI98</f>
        <v>5.2212186376108045</v>
      </c>
      <c r="DJ98" s="61">
        <f t="shared" ref="DJ98" si="1983">+CF98/$CH98*$CI98</f>
        <v>14.865236679799995</v>
      </c>
      <c r="DK98" s="61">
        <f t="shared" ref="DK98" si="1984">+CG98/$CH98*$CI98</f>
        <v>8.8487626199365543</v>
      </c>
      <c r="DL98" s="61">
        <f t="shared" ref="DL98" si="1985">+SUM(CZ98:DK98)</f>
        <v>169.35421875268716</v>
      </c>
      <c r="DM98" s="61">
        <f t="shared" ref="DM98" si="1986">+(H98/H86-1)*100</f>
        <v>169.35421875268713</v>
      </c>
      <c r="DN98" s="61"/>
      <c r="DO98" s="59">
        <f t="shared" ref="DO98" si="1987">+A98</f>
        <v>45597</v>
      </c>
      <c r="DP98" s="61">
        <f t="shared" ref="DP98" si="1988">+CK98-CZ98</f>
        <v>27.905481440860683</v>
      </c>
      <c r="DQ98" s="61">
        <f t="shared" ref="DQ98" si="1989">+CL98-DA98</f>
        <v>0.32871742990648922</v>
      </c>
      <c r="DR98" s="61">
        <f t="shared" ref="DR98" si="1990">+CM98-DB98</f>
        <v>1.7295794318909286</v>
      </c>
      <c r="DS98" s="61">
        <f t="shared" ref="DS98" si="1991">+CN98-DC98</f>
        <v>-0.24607223182670523</v>
      </c>
      <c r="DT98" s="61">
        <f t="shared" ref="DT98" si="1992">+CO98-DD98</f>
        <v>-4.4960878600727643</v>
      </c>
      <c r="DU98" s="61">
        <f t="shared" ref="DU98" si="1993">+CP98-DE98</f>
        <v>-7.7090042021698668</v>
      </c>
      <c r="DV98" s="61">
        <f t="shared" ref="DV98" si="1994">+CQ98-DF98</f>
        <v>-10.818576398953788</v>
      </c>
      <c r="DW98" s="61">
        <f t="shared" ref="DW98" si="1995">+CR98-DG98</f>
        <v>0.3849371433978428</v>
      </c>
      <c r="DX98" s="61">
        <f t="shared" ref="DX98" si="1996">+CS98-DH98</f>
        <v>-3.5196005725357153</v>
      </c>
      <c r="DY98" s="61">
        <f t="shared" ref="DY98" si="1997">+CT98-DI98</f>
        <v>-3.1435643260078585</v>
      </c>
      <c r="DZ98" s="61">
        <f t="shared" ref="DZ98" si="1998">+CU98-DJ98</f>
        <v>-7.2269116952843122</v>
      </c>
      <c r="EA98" s="61">
        <f t="shared" ref="EA98" si="1999">+CV98-DK98</f>
        <v>-2.6248168154114229</v>
      </c>
      <c r="EB98" s="61">
        <f t="shared" ref="EB98" si="2000">+CW98-DL98</f>
        <v>-9.4359186562065247</v>
      </c>
      <c r="EC98" s="61"/>
      <c r="ED98" s="79">
        <f>+'Infla Interanual PondENGHO'!CI99</f>
        <v>-9.4359186562064323E-2</v>
      </c>
      <c r="EE98" s="53">
        <f t="shared" ref="EE98" si="2001">+ED98*100</f>
        <v>-9.4359186562064323</v>
      </c>
      <c r="EG98" s="53" t="s">
        <v>92</v>
      </c>
      <c r="EH98" s="53">
        <v>-6.7347082016792257</v>
      </c>
    </row>
    <row r="99" spans="1:138" x14ac:dyDescent="0.2">
      <c r="A99" s="59">
        <f>+'Indice PondENGHO'!A98</f>
        <v>45627</v>
      </c>
      <c r="B99" s="53">
        <f>+'Indice PondENGHO'!B98</f>
        <v>12</v>
      </c>
      <c r="C99" s="53">
        <f>+'Indice PondENGHO'!C98</f>
        <v>2024</v>
      </c>
      <c r="D99" s="60">
        <f>+'Indice PondENGHO'!BL98</f>
        <v>7733.8427734375</v>
      </c>
      <c r="E99" s="60">
        <f>+'Indice PondENGHO'!BM98</f>
        <v>7724.87646484375</v>
      </c>
      <c r="F99" s="60">
        <f>+'Indice PondENGHO'!BN98</f>
        <v>7745.27392578125</v>
      </c>
      <c r="G99" s="60">
        <f>+'Indice PondENGHO'!BO98</f>
        <v>7749.21435546875</v>
      </c>
      <c r="H99" s="60">
        <f>+'Indice PondENGHO'!BP98</f>
        <v>7728.6494140625</v>
      </c>
      <c r="I99" s="60">
        <f>+'Indice PondENGHO'!CD98</f>
        <v>7736.2177734375</v>
      </c>
      <c r="K99" s="61">
        <f t="shared" ref="K99" si="2002">100*D$1*(D99-D87)/$I87</f>
        <v>14.050079215654547</v>
      </c>
      <c r="L99" s="61">
        <f t="shared" ref="L99" si="2003">100*E$1*(E99-E87)/$I87</f>
        <v>18.128712674941621</v>
      </c>
      <c r="M99" s="61">
        <f t="shared" ref="M99" si="2004">100*F$1*(F99-F87)/$I87</f>
        <v>20.780644072330876</v>
      </c>
      <c r="N99" s="61">
        <f t="shared" ref="N99" si="2005">100*G$1*(G99-G87)/$I87</f>
        <v>26.415074678870777</v>
      </c>
      <c r="O99" s="61">
        <f t="shared" ref="O99" si="2006">100*H$1*(H99-H87)/$I87</f>
        <v>38.545095361587578</v>
      </c>
      <c r="P99" s="61">
        <f t="shared" ref="P99" si="2007">+SUM(K99:O99)</f>
        <v>117.91960600338541</v>
      </c>
      <c r="Q99" s="61">
        <f t="shared" ref="Q99" si="2008">100*(I99/I87-1)</f>
        <v>117.91936442121286</v>
      </c>
      <c r="S99" s="60">
        <f>+'Indice PondENGHO'!D98</f>
        <v>8084.951171875</v>
      </c>
      <c r="T99" s="60">
        <f>+'Indice PondENGHO'!P98</f>
        <v>8124.095703125</v>
      </c>
      <c r="U99" s="60">
        <f>+'Indice PondENGHO'!AB98</f>
        <v>8152.36279296875</v>
      </c>
      <c r="V99" s="60">
        <f>+'Indice PondENGHO'!AN98</f>
        <v>8167.02587890625</v>
      </c>
      <c r="W99" s="60">
        <f>+'Indice PondENGHO'!AZ98</f>
        <v>8183.24951171875</v>
      </c>
      <c r="Y99" s="61">
        <f t="shared" ref="Y99" si="2009">+S$1*(S99-S87)/D87</f>
        <v>36.619159058293889</v>
      </c>
      <c r="Z99" s="61">
        <f t="shared" ref="Z99" si="2010">+T$1*(T99-T87)/E87</f>
        <v>30.371155207765831</v>
      </c>
      <c r="AA99" s="61">
        <f t="shared" ref="AA99" si="2011">+U$1*(U99-U87)/F87</f>
        <v>28.138242753258712</v>
      </c>
      <c r="AB99" s="61">
        <f t="shared" ref="AB99" si="2012">+V$1*(V99-V87)/G87</f>
        <v>23.718487601834287</v>
      </c>
      <c r="AC99" s="61">
        <f t="shared" ref="AC99" si="2013">+W$1*(W99-W87)/H87</f>
        <v>18.015841575243911</v>
      </c>
      <c r="AE99" s="60">
        <f>+'Indice PondENGHO'!D98</f>
        <v>8084.951171875</v>
      </c>
      <c r="AF99" s="60">
        <f>+'Indice PondENGHO'!E98</f>
        <v>6021.66015625</v>
      </c>
      <c r="AG99" s="60">
        <f>+'Indice PondENGHO'!F98</f>
        <v>6686.23876953125</v>
      </c>
      <c r="AH99" s="60">
        <f>+'Indice PondENGHO'!G98</f>
        <v>7799.5859375</v>
      </c>
      <c r="AI99" s="60">
        <f>+'Indice PondENGHO'!H98</f>
        <v>7117.052734375</v>
      </c>
      <c r="AJ99" s="60">
        <f>+'Indice PondENGHO'!I98</f>
        <v>8971.3369140625</v>
      </c>
      <c r="AK99" s="60">
        <f>+'Indice PondENGHO'!J98</f>
        <v>8219.171875</v>
      </c>
      <c r="AL99" s="60">
        <f>+'Indice PondENGHO'!K98</f>
        <v>7133.8251953125</v>
      </c>
      <c r="AM99" s="60">
        <f>+'Indice PondENGHO'!L98</f>
        <v>6949.07373046875</v>
      </c>
      <c r="AN99" s="60">
        <f>+'Indice PondENGHO'!M98</f>
        <v>6161.857421875</v>
      </c>
      <c r="AO99" s="60">
        <f>+'Indice PondENGHO'!N98</f>
        <v>8699.53515625</v>
      </c>
      <c r="AP99" s="60">
        <f>+'Indice PondENGHO'!O98</f>
        <v>7495.60107421875</v>
      </c>
      <c r="AQ99" s="60">
        <f t="shared" ref="AQ99" si="2014">+D99</f>
        <v>7733.8427734375</v>
      </c>
      <c r="AR99" s="60"/>
      <c r="AS99" s="60">
        <f>+'Indice PondENGHO'!AZ98</f>
        <v>8183.24951171875</v>
      </c>
      <c r="AT99" s="60">
        <f>+'Indice PondENGHO'!BA98</f>
        <v>6027.3251953125</v>
      </c>
      <c r="AU99" s="60">
        <f>+'Indice PondENGHO'!BB98</f>
        <v>6914.8876953125</v>
      </c>
      <c r="AV99" s="60">
        <f>+'Indice PondENGHO'!BC98</f>
        <v>7355.783203125</v>
      </c>
      <c r="AW99" s="60">
        <f>+'Indice PondENGHO'!BD98</f>
        <v>7118.587890625</v>
      </c>
      <c r="AX99" s="60">
        <f>+'Indice PondENGHO'!BE98</f>
        <v>8726.0498046875</v>
      </c>
      <c r="AY99" s="60">
        <f>+'Indice PondENGHO'!BF98</f>
        <v>8100.8515625</v>
      </c>
      <c r="AZ99" s="60">
        <f>+'Indice PondENGHO'!BG98</f>
        <v>7094.9384765625</v>
      </c>
      <c r="BA99" s="60">
        <f>+'Indice PondENGHO'!BH98</f>
        <v>7022.36474609375</v>
      </c>
      <c r="BB99" s="60">
        <f>+'Indice PondENGHO'!BI98</f>
        <v>6452.9580078125</v>
      </c>
      <c r="BC99" s="60">
        <f>+'Indice PondENGHO'!BJ98</f>
        <v>8668.4541015625</v>
      </c>
      <c r="BD99" s="60">
        <f>+'Indice PondENGHO'!BK98</f>
        <v>7423.9970703125</v>
      </c>
      <c r="BE99" s="60">
        <f t="shared" ref="BE99" si="2015">+H99</f>
        <v>7728.6494140625</v>
      </c>
      <c r="BG99" s="61">
        <f t="shared" ref="BG99" si="2016">+AE$1*(AE99-AE87)/$AQ87</f>
        <v>36.619159058293889</v>
      </c>
      <c r="BH99" s="61">
        <f t="shared" ref="BH99" si="2017">+AF$1*(AF99-AF87)/$AQ87</f>
        <v>2.0243765914696086</v>
      </c>
      <c r="BI99" s="61">
        <f t="shared" ref="BI99" si="2018">+AG$1*(AG99-AG87)/$AQ87</f>
        <v>6.7281332927472413</v>
      </c>
      <c r="BJ99" s="61">
        <f t="shared" ref="BJ99" si="2019">+AH$1*(AH99-AH87)/$AQ87</f>
        <v>21.725613107079347</v>
      </c>
      <c r="BK99" s="61">
        <f t="shared" ref="BK99" si="2020">+AI$1*(AI99-AI87)/$AQ87</f>
        <v>3.7067470705266108</v>
      </c>
      <c r="BL99" s="61">
        <f t="shared" ref="BL99" si="2021">+AJ$1*(AJ99-AJ87)/$AQ87</f>
        <v>5.5383605712850423</v>
      </c>
      <c r="BM99" s="61">
        <f t="shared" ref="BM99" si="2022">+AK$1*(AK99-AK87)/$AQ87</f>
        <v>13.458813108433844</v>
      </c>
      <c r="BN99" s="61">
        <f t="shared" ref="BN99" si="2023">+AL$1*(AL99-AL87)/$AQ87</f>
        <v>6.3689409852514958</v>
      </c>
      <c r="BO99" s="61">
        <f t="shared" ref="BO99" si="2024">+AM$1*(AM99-AM87)/$AQ87</f>
        <v>7.6959348598966706</v>
      </c>
      <c r="BP99" s="61">
        <f t="shared" ref="BP99" si="2025">+AN$1*(AN99-AN87)/$AQ87</f>
        <v>1.7664045093316418</v>
      </c>
      <c r="BQ99" s="61">
        <f t="shared" ref="BQ99" si="2026">+AO$1*(AO99-AO87)/$AQ87</f>
        <v>5.8278092596846811</v>
      </c>
      <c r="BR99" s="61">
        <f t="shared" ref="BR99" si="2027">+AP$1*(AP99-AP87)/$AQ87</f>
        <v>4.4491852855452301</v>
      </c>
      <c r="BS99" s="61">
        <f t="shared" ref="BS99" si="2028">+SUM(BG99:BR99)</f>
        <v>115.90947769954531</v>
      </c>
      <c r="BT99" s="53">
        <f t="shared" ref="BT99" si="2029">+(D99/D87-1)*100</f>
        <v>111.89565614781168</v>
      </c>
      <c r="BV99" s="61">
        <f t="shared" ref="BV99" si="2030">+AS$1*(AS99-AS87)/$BE87</f>
        <v>18.015841575243911</v>
      </c>
      <c r="BW99" s="61">
        <f t="shared" ref="BW99" si="2031">+AT$1*(AT99-AT87)/$BE87</f>
        <v>1.7762377809154786</v>
      </c>
      <c r="BX99" s="61">
        <f t="shared" ref="BX99" si="2032">+AU$1*(AU99-AU87)/$BE87</f>
        <v>5.4265549815037408</v>
      </c>
      <c r="BY99" s="61">
        <f t="shared" ref="BY99" si="2033">+AV$1*(AV99-AV87)/$BE87</f>
        <v>21.893401371391128</v>
      </c>
      <c r="BZ99" s="61">
        <f t="shared" ref="BZ99" si="2034">+AW$1*(AW99-AW87)/$BE87</f>
        <v>6.5614031731149787</v>
      </c>
      <c r="CA99" s="61">
        <f t="shared" ref="CA99" si="2035">+AX$1*(AX99-AX87)/$BE87</f>
        <v>10.93231043217633</v>
      </c>
      <c r="CB99" s="61">
        <f t="shared" ref="CB99" si="2036">+AY$1*(AY99-AY87)/$BE87</f>
        <v>20.999574249574579</v>
      </c>
      <c r="CC99" s="61">
        <f t="shared" ref="CC99" si="2037">+AZ$1*(AZ99-AZ87)/$BE87</f>
        <v>6.0367927068473861</v>
      </c>
      <c r="CD99" s="61">
        <f t="shared" ref="CD99" si="2038">+BA$1*(BA99-BA87)/$BE87</f>
        <v>10.265306343202584</v>
      </c>
      <c r="CE99" s="61">
        <f t="shared" ref="CE99" si="2039">+BB$1*(BB99-BB87)/$BE87</f>
        <v>4.3684552792052411</v>
      </c>
      <c r="CF99" s="61">
        <f t="shared" ref="CF99" si="2040">+BC$1*(BC99-BC87)/$BE87</f>
        <v>11.31206224986388</v>
      </c>
      <c r="CG99" s="61">
        <f t="shared" ref="CG99" si="2041">+BD$1*(BD99-BD87)/$BE87</f>
        <v>6.3239287272389371</v>
      </c>
      <c r="CH99" s="61">
        <f t="shared" ref="CH99" si="2042">+SUM(BV99:CG99)</f>
        <v>123.91186887027817</v>
      </c>
      <c r="CI99" s="53">
        <f t="shared" ref="CI99" si="2043">(H99/H87-1)*100</f>
        <v>121.16582328977769</v>
      </c>
      <c r="CK99" s="61">
        <f t="shared" ref="CK99" si="2044">+BG99/$BS99*$BT99</f>
        <v>35.351076648195011</v>
      </c>
      <c r="CL99" s="61">
        <f t="shared" ref="CL99" si="2045">+BH99/$BS99*$BT99</f>
        <v>1.9542745898651475</v>
      </c>
      <c r="CM99" s="61">
        <f t="shared" ref="CM99" si="2046">+BI99/$BS99*$BT99</f>
        <v>6.4951452149011164</v>
      </c>
      <c r="CN99" s="61">
        <f t="shared" ref="CN99" si="2047">+BJ99/$BS99*$BT99</f>
        <v>20.973278303709222</v>
      </c>
      <c r="CO99" s="61">
        <f t="shared" ref="CO99" si="2048">+BK99/$BS99*$BT99</f>
        <v>3.5783863741125366</v>
      </c>
      <c r="CP99" s="61">
        <f t="shared" ref="CP99" si="2049">+BL99/$BS99*$BT99</f>
        <v>5.346573053443584</v>
      </c>
      <c r="CQ99" s="61">
        <f t="shared" ref="CQ99" si="2050">+BM99/$BS99*$BT99</f>
        <v>12.992748769369026</v>
      </c>
      <c r="CR99" s="61">
        <f t="shared" ref="CR99" si="2051">+BN99/$BS99*$BT99</f>
        <v>6.148391353800414</v>
      </c>
      <c r="CS99" s="61">
        <f t="shared" ref="CS99" si="2052">+BO99/$BS99*$BT99</f>
        <v>7.4294328463041053</v>
      </c>
      <c r="CT99" s="61">
        <f t="shared" ref="CT99" si="2053">+BP99/$BS99*$BT99</f>
        <v>1.7052358057074806</v>
      </c>
      <c r="CU99" s="61">
        <f t="shared" ref="CU99" si="2054">+BQ99/$BS99*$BT99</f>
        <v>5.6259984425697063</v>
      </c>
      <c r="CV99" s="61">
        <f t="shared" ref="CV99" si="2055">+BR99/$BS99*$BT99</f>
        <v>4.2951147458343293</v>
      </c>
      <c r="CW99" s="61">
        <f t="shared" ref="CW99" si="2056">+SUM(CK99:CV99)</f>
        <v>111.89565614781168</v>
      </c>
      <c r="CX99" s="61"/>
      <c r="CY99" s="61"/>
      <c r="CZ99" s="61">
        <f t="shared" ref="CZ99" si="2057">+BV99/$CH99*$CI99</f>
        <v>17.61658747159959</v>
      </c>
      <c r="DA99" s="61">
        <f t="shared" ref="DA99" si="2058">+BW99/$CH99*$CI99</f>
        <v>1.736874078691705</v>
      </c>
      <c r="DB99" s="61">
        <f t="shared" ref="DB99" si="2059">+BX99/$CH99*$CI99</f>
        <v>5.306295578912521</v>
      </c>
      <c r="DC99" s="61">
        <f t="shared" ref="DC99" si="2060">+BY99/$CH99*$CI99</f>
        <v>21.408215580666184</v>
      </c>
      <c r="DD99" s="61">
        <f t="shared" ref="DD99" si="2061">+BZ99/$CH99*$CI99</f>
        <v>6.4159940823661588</v>
      </c>
      <c r="DE99" s="61">
        <f t="shared" ref="DE99" si="2062">+CA99/$CH99*$CI99</f>
        <v>10.690036443246623</v>
      </c>
      <c r="DF99" s="61">
        <f t="shared" ref="DF99" si="2063">+CB99/$CH99*$CI99</f>
        <v>20.534196811673084</v>
      </c>
      <c r="DG99" s="61">
        <f t="shared" ref="DG99" si="2064">+CC99/$CH99*$CI99</f>
        <v>5.9030096553594742</v>
      </c>
      <c r="DH99" s="61">
        <f t="shared" ref="DH99" si="2065">+CD99/$CH99*$CI99</f>
        <v>10.03781401842984</v>
      </c>
      <c r="DI99" s="61">
        <f t="shared" ref="DI99" si="2066">+CE99/$CH99*$CI99</f>
        <v>4.2716447200356917</v>
      </c>
      <c r="DJ99" s="61">
        <f t="shared" ref="DJ99" si="2067">+CF99/$CH99*$CI99</f>
        <v>11.061372474697105</v>
      </c>
      <c r="DK99" s="61">
        <f t="shared" ref="DK99" si="2068">+CG99/$CH99*$CI99</f>
        <v>6.1837823740997191</v>
      </c>
      <c r="DL99" s="61">
        <f t="shared" ref="DL99" si="2069">+SUM(CZ99:DK99)</f>
        <v>121.16582328977771</v>
      </c>
      <c r="DM99" s="61">
        <f t="shared" ref="DM99" si="2070">+(H99/H87-1)*100</f>
        <v>121.16582328977769</v>
      </c>
      <c r="DN99" s="61"/>
      <c r="DO99" s="59">
        <f t="shared" ref="DO99" si="2071">+A99</f>
        <v>45627</v>
      </c>
      <c r="DP99" s="61">
        <f t="shared" ref="DP99" si="2072">+CK99-CZ99</f>
        <v>17.734489176595421</v>
      </c>
      <c r="DQ99" s="61">
        <f t="shared" ref="DQ99" si="2073">+CL99-DA99</f>
        <v>0.2174005111734425</v>
      </c>
      <c r="DR99" s="61">
        <f t="shared" ref="DR99" si="2074">+CM99-DB99</f>
        <v>1.1888496359885954</v>
      </c>
      <c r="DS99" s="61">
        <f t="shared" ref="DS99" si="2075">+CN99-DC99</f>
        <v>-0.43493727695696194</v>
      </c>
      <c r="DT99" s="61">
        <f t="shared" ref="DT99" si="2076">+CO99-DD99</f>
        <v>-2.8376077082536222</v>
      </c>
      <c r="DU99" s="61">
        <f t="shared" ref="DU99" si="2077">+CP99-DE99</f>
        <v>-5.3434633898030386</v>
      </c>
      <c r="DV99" s="61">
        <f t="shared" ref="DV99" si="2078">+CQ99-DF99</f>
        <v>-7.541448042304058</v>
      </c>
      <c r="DW99" s="61">
        <f t="shared" ref="DW99" si="2079">+CR99-DG99</f>
        <v>0.24538169844093982</v>
      </c>
      <c r="DX99" s="61">
        <f t="shared" ref="DX99" si="2080">+CS99-DH99</f>
        <v>-2.6083811721257346</v>
      </c>
      <c r="DY99" s="61">
        <f t="shared" ref="DY99" si="2081">+CT99-DI99</f>
        <v>-2.5664089143282114</v>
      </c>
      <c r="DZ99" s="61">
        <f t="shared" ref="DZ99" si="2082">+CU99-DJ99</f>
        <v>-5.4353740321273989</v>
      </c>
      <c r="EA99" s="61">
        <f t="shared" ref="EA99" si="2083">+CV99-DK99</f>
        <v>-1.8886676282653898</v>
      </c>
      <c r="EB99" s="61">
        <f t="shared" ref="EB99" si="2084">+CW99-DL99</f>
        <v>-9.2701671419660272</v>
      </c>
      <c r="EC99" s="61"/>
      <c r="ED99" s="79">
        <f>+'Infla Interanual PondENGHO'!CI100</f>
        <v>-9.2701671419660236E-2</v>
      </c>
      <c r="EE99" s="53">
        <f t="shared" ref="EE99" si="2085">+ED99*100</f>
        <v>-9.2701671419660236</v>
      </c>
      <c r="EG99" s="53" t="s">
        <v>92</v>
      </c>
      <c r="EH99" s="53">
        <v>-6.7347082016792257</v>
      </c>
    </row>
    <row r="100" spans="1:138" x14ac:dyDescent="0.2">
      <c r="A100" s="59">
        <f>+'Indice PondENGHO'!A99</f>
        <v>45658</v>
      </c>
      <c r="B100" s="53">
        <f>+'Indice PondENGHO'!B99</f>
        <v>1</v>
      </c>
      <c r="C100" s="53">
        <f>+'Indice PondENGHO'!C99</f>
        <v>2025</v>
      </c>
      <c r="D100" s="60">
        <f>+'Indice PondENGHO'!BL99</f>
        <v>7850.2138671875</v>
      </c>
      <c r="E100" s="60">
        <f>+'Indice PondENGHO'!BM99</f>
        <v>7849.91650390625</v>
      </c>
      <c r="F100" s="60">
        <f>+'Indice PondENGHO'!BN99</f>
        <v>7877.0390625</v>
      </c>
      <c r="G100" s="60">
        <f>+'Indice PondENGHO'!BO99</f>
        <v>7889.6259765625</v>
      </c>
      <c r="H100" s="60">
        <f>+'Indice PondENGHO'!BP99</f>
        <v>7884.61376953125</v>
      </c>
      <c r="I100" s="60">
        <f>+'Indice PondENGHO'!CD99</f>
        <v>7874.802734375</v>
      </c>
      <c r="K100" s="61">
        <f t="shared" ref="K100" si="2086">100*D$1*(D100-D88)/$I88</f>
        <v>9.9729489233413595</v>
      </c>
      <c r="L100" s="61">
        <f t="shared" ref="L100" si="2087">100*E$1*(E100-E88)/$I88</f>
        <v>12.950172519989156</v>
      </c>
      <c r="M100" s="61">
        <f t="shared" ref="M100" si="2088">100*F$1*(F100-F88)/$I88</f>
        <v>14.886688067843609</v>
      </c>
      <c r="N100" s="61">
        <f t="shared" ref="N100" si="2089">100*G$1*(G100-G88)/$I88</f>
        <v>18.96479577413584</v>
      </c>
      <c r="O100" s="61">
        <f t="shared" ref="O100" si="2090">100*H$1*(H100-H88)/$I88</f>
        <v>27.836016703590026</v>
      </c>
      <c r="P100" s="61">
        <f t="shared" ref="P100" si="2091">+SUM(K100:O100)</f>
        <v>84.610621988899993</v>
      </c>
      <c r="Q100" s="61">
        <f t="shared" ref="Q100" si="2092">100*(I100/I88-1)</f>
        <v>84.610358562635895</v>
      </c>
      <c r="S100" s="60">
        <f>+'Indice PondENGHO'!D99</f>
        <v>8103.31201171875</v>
      </c>
      <c r="T100" s="60">
        <f>+'Indice PondENGHO'!P99</f>
        <v>8140.2939453125</v>
      </c>
      <c r="U100" s="60">
        <f>+'Indice PondENGHO'!AB99</f>
        <v>8167.21142578125</v>
      </c>
      <c r="V100" s="60">
        <f>+'Indice PondENGHO'!AN99</f>
        <v>8182.7392578125</v>
      </c>
      <c r="W100" s="60">
        <f>+'Indice PondENGHO'!AZ99</f>
        <v>8200.0224609375</v>
      </c>
      <c r="Y100" s="61">
        <f t="shared" ref="Y100" si="2093">+S$1*(S100-S88)/D88</f>
        <v>24.623162296906344</v>
      </c>
      <c r="Z100" s="61">
        <f t="shared" ref="Z100" si="2094">+T$1*(T100-T88)/E88</f>
        <v>20.429546701923467</v>
      </c>
      <c r="AA100" s="61">
        <f t="shared" ref="AA100" si="2095">+U$1*(U100-U88)/F88</f>
        <v>18.951662550471216</v>
      </c>
      <c r="AB100" s="61">
        <f t="shared" ref="AB100" si="2096">+V$1*(V100-V88)/G88</f>
        <v>15.944919919168731</v>
      </c>
      <c r="AC100" s="61">
        <f t="shared" ref="AC100" si="2097">+W$1*(W100-W88)/H88</f>
        <v>12.115372814368049</v>
      </c>
      <c r="AE100" s="60">
        <f>+'Indice PondENGHO'!D99</f>
        <v>8103.31201171875</v>
      </c>
      <c r="AF100" s="60">
        <f>+'Indice PondENGHO'!E99</f>
        <v>6084.1328125</v>
      </c>
      <c r="AG100" s="60">
        <f>+'Indice PondENGHO'!F99</f>
        <v>6769.8505859375</v>
      </c>
      <c r="AH100" s="60">
        <f>+'Indice PondENGHO'!G99</f>
        <v>8140.7373046875</v>
      </c>
      <c r="AI100" s="60">
        <f>+'Indice PondENGHO'!H99</f>
        <v>7234.0048828125</v>
      </c>
      <c r="AJ100" s="60">
        <f>+'Indice PondENGHO'!I99</f>
        <v>9179.8974609375</v>
      </c>
      <c r="AK100" s="60">
        <f>+'Indice PondENGHO'!J99</f>
        <v>8345.853515625</v>
      </c>
      <c r="AL100" s="60">
        <f>+'Indice PondENGHO'!K99</f>
        <v>6978.703125</v>
      </c>
      <c r="AM100" s="60">
        <f>+'Indice PondENGHO'!L99</f>
        <v>7114.8203125</v>
      </c>
      <c r="AN100" s="60">
        <f>+'Indice PondENGHO'!M99</f>
        <v>6496.11083984375</v>
      </c>
      <c r="AO100" s="60">
        <f>+'Indice PondENGHO'!N99</f>
        <v>9147.416015625</v>
      </c>
      <c r="AP100" s="60">
        <f>+'Indice PondENGHO'!O99</f>
        <v>7667.265625</v>
      </c>
      <c r="AQ100" s="60">
        <f t="shared" ref="AQ100" si="2098">+D100</f>
        <v>7850.2138671875</v>
      </c>
      <c r="AR100" s="60"/>
      <c r="AS100" s="60">
        <f>+'Indice PondENGHO'!AZ99</f>
        <v>8200.0224609375</v>
      </c>
      <c r="AT100" s="60">
        <f>+'Indice PondENGHO'!BA99</f>
        <v>6085.60302734375</v>
      </c>
      <c r="AU100" s="60">
        <f>+'Indice PondENGHO'!BB99</f>
        <v>6970.58642578125</v>
      </c>
      <c r="AV100" s="60">
        <f>+'Indice PondENGHO'!BC99</f>
        <v>7631.88134765625</v>
      </c>
      <c r="AW100" s="60">
        <f>+'Indice PondENGHO'!BD99</f>
        <v>7233.2958984375</v>
      </c>
      <c r="AX100" s="60">
        <f>+'Indice PondENGHO'!BE99</f>
        <v>8937.6875</v>
      </c>
      <c r="AY100" s="60">
        <f>+'Indice PondENGHO'!BF99</f>
        <v>8195.4619140625</v>
      </c>
      <c r="AZ100" s="60">
        <f>+'Indice PondENGHO'!BG99</f>
        <v>6934.828125</v>
      </c>
      <c r="BA100" s="60">
        <f>+'Indice PondENGHO'!BH99</f>
        <v>7199.1884765625</v>
      </c>
      <c r="BB100" s="60">
        <f>+'Indice PondENGHO'!BI99</f>
        <v>6727.8955078125</v>
      </c>
      <c r="BC100" s="60">
        <f>+'Indice PondENGHO'!BJ99</f>
        <v>9120.0673828125</v>
      </c>
      <c r="BD100" s="60">
        <f>+'Indice PondENGHO'!BK99</f>
        <v>7622.251953125</v>
      </c>
      <c r="BE100" s="60">
        <f t="shared" ref="BE100" si="2099">+H100</f>
        <v>7884.61376953125</v>
      </c>
      <c r="BG100" s="61">
        <f t="shared" ref="BG100" si="2100">+AE$1*(AE100-AE88)/$AQ88</f>
        <v>24.623162296906344</v>
      </c>
      <c r="BH100" s="61">
        <f t="shared" ref="BH100" si="2101">+AF$1*(AF100-AF88)/$AQ88</f>
        <v>1.4581876906811746</v>
      </c>
      <c r="BI100" s="61">
        <f t="shared" ref="BI100" si="2102">+AG$1*(AG100-AG88)/$AQ88</f>
        <v>4.8576735604929082</v>
      </c>
      <c r="BJ100" s="61">
        <f t="shared" ref="BJ100" si="2103">+AH$1*(AH100-AH88)/$AQ88</f>
        <v>18.144248561015647</v>
      </c>
      <c r="BK100" s="61">
        <f t="shared" ref="BK100" si="2104">+AI$1*(AI100-AI88)/$AQ88</f>
        <v>2.3931688983781445</v>
      </c>
      <c r="BL100" s="61">
        <f t="shared" ref="BL100" si="2105">+AJ$1*(AJ100-AJ88)/$AQ88</f>
        <v>4.0200196707072573</v>
      </c>
      <c r="BM100" s="61">
        <f t="shared" ref="BM100" si="2106">+AK$1*(AK100-AK88)/$AQ88</f>
        <v>9.3306310661411818</v>
      </c>
      <c r="BN100" s="61">
        <f t="shared" ref="BN100" si="2107">+AL$1*(AL100-AL88)/$AQ88</f>
        <v>4.5682541967204875</v>
      </c>
      <c r="BO100" s="61">
        <f t="shared" ref="BO100" si="2108">+AM$1*(AM100-AM88)/$AQ88</f>
        <v>5.3408002031189739</v>
      </c>
      <c r="BP100" s="61">
        <f t="shared" ref="BP100" si="2109">+AN$1*(AN100-AN88)/$AQ88</f>
        <v>1.5539048311140964</v>
      </c>
      <c r="BQ100" s="61">
        <f t="shared" ref="BQ100" si="2110">+AO$1*(AO100-AO88)/$AQ88</f>
        <v>4.570978698458446</v>
      </c>
      <c r="BR100" s="61">
        <f t="shared" ref="BR100" si="2111">+AP$1*(AP100-AP88)/$AQ88</f>
        <v>2.7133102375209415</v>
      </c>
      <c r="BS100" s="61">
        <f t="shared" ref="BS100" si="2112">+SUM(BG100:BR100)</f>
        <v>83.574339911255606</v>
      </c>
      <c r="BT100" s="53">
        <f t="shared" ref="BT100" si="2113">+(D100/D88-1)*100</f>
        <v>79.762810971529973</v>
      </c>
      <c r="BV100" s="61">
        <f t="shared" ref="BV100" si="2114">+AS$1*(AS100-AS88)/$BE88</f>
        <v>12.115372814368049</v>
      </c>
      <c r="BW100" s="61">
        <f t="shared" ref="BW100" si="2115">+AT$1*(AT100-AT88)/$BE88</f>
        <v>1.2734192601197714</v>
      </c>
      <c r="BX100" s="61">
        <f t="shared" ref="BX100" si="2116">+AU$1*(AU100-AU88)/$BE88</f>
        <v>3.8503232082570653</v>
      </c>
      <c r="BY100" s="61">
        <f t="shared" ref="BY100" si="2117">+AV$1*(AV100-AV88)/$BE88</f>
        <v>18.15122726484207</v>
      </c>
      <c r="BZ100" s="61">
        <f t="shared" ref="BZ100" si="2118">+AW$1*(AW100-AW88)/$BE88</f>
        <v>4.2150147509876108</v>
      </c>
      <c r="CA100" s="61">
        <f t="shared" ref="CA100" si="2119">+AX$1*(AX100-AX88)/$BE88</f>
        <v>7.9389058966247203</v>
      </c>
      <c r="CB100" s="61">
        <f t="shared" ref="CB100" si="2120">+AY$1*(AY100-AY88)/$BE88</f>
        <v>14.42093070905447</v>
      </c>
      <c r="CC100" s="61">
        <f t="shared" ref="CC100" si="2121">+AZ$1*(AZ100-AZ88)/$BE88</f>
        <v>4.3177327250872199</v>
      </c>
      <c r="CD100" s="61">
        <f t="shared" ref="CD100" si="2122">+BA$1*(BA100-BA88)/$BE88</f>
        <v>7.0799232163532899</v>
      </c>
      <c r="CE100" s="61">
        <f t="shared" ref="CE100" si="2123">+BB$1*(BB100-BB88)/$BE88</f>
        <v>3.7687345016552856</v>
      </c>
      <c r="CF100" s="61">
        <f t="shared" ref="CF100" si="2124">+BC$1*(BC100-BC88)/$BE88</f>
        <v>8.8442725623245781</v>
      </c>
      <c r="CG100" s="61">
        <f t="shared" ref="CG100" si="2125">+BD$1*(BD100-BD88)/$BE88</f>
        <v>3.8857768895365981</v>
      </c>
      <c r="CH100" s="61">
        <f t="shared" ref="CH100" si="2126">+SUM(BV100:CG100)</f>
        <v>89.861633799210736</v>
      </c>
      <c r="CI100" s="53">
        <f t="shared" ref="CI100" si="2127">(H100/H88-1)*100</f>
        <v>87.261442325890343</v>
      </c>
      <c r="CK100" s="61">
        <f t="shared" ref="CK100" si="2128">+BG100/$BS100*$BT100</f>
        <v>23.500187281107504</v>
      </c>
      <c r="CL100" s="61">
        <f t="shared" ref="CL100" si="2129">+BH100/$BS100*$BT100</f>
        <v>1.3916849269323404</v>
      </c>
      <c r="CM100" s="61">
        <f t="shared" ref="CM100" si="2130">+BI100/$BS100*$BT100</f>
        <v>4.636132314995554</v>
      </c>
      <c r="CN100" s="61">
        <f t="shared" ref="CN100" si="2131">+BJ100/$BS100*$BT100</f>
        <v>17.316753799425882</v>
      </c>
      <c r="CO100" s="61">
        <f t="shared" ref="CO100" si="2132">+BK100/$BS100*$BT100</f>
        <v>2.284024961094218</v>
      </c>
      <c r="CP100" s="61">
        <f t="shared" ref="CP100" si="2133">+BL100/$BS100*$BT100</f>
        <v>3.8366808453041812</v>
      </c>
      <c r="CQ100" s="61">
        <f t="shared" ref="CQ100" si="2134">+BM100/$BS100*$BT100</f>
        <v>8.905094108598183</v>
      </c>
      <c r="CR100" s="61">
        <f t="shared" ref="CR100" si="2135">+BN100/$BS100*$BT100</f>
        <v>4.3599123409150762</v>
      </c>
      <c r="CS100" s="61">
        <f t="shared" ref="CS100" si="2136">+BO100/$BS100*$BT100</f>
        <v>5.0972252666361202</v>
      </c>
      <c r="CT100" s="61">
        <f t="shared" ref="CT100" si="2137">+BP100/$BS100*$BT100</f>
        <v>1.4830367484028242</v>
      </c>
      <c r="CU100" s="61">
        <f t="shared" ref="CU100" si="2138">+BQ100/$BS100*$BT100</f>
        <v>4.3625125878012279</v>
      </c>
      <c r="CV100" s="61">
        <f t="shared" ref="CV100" si="2139">+BR100/$BS100*$BT100</f>
        <v>2.5895657903168532</v>
      </c>
      <c r="CW100" s="61">
        <f t="shared" ref="CW100" si="2140">+SUM(CK100:CV100)</f>
        <v>79.762810971529959</v>
      </c>
      <c r="CX100" s="61"/>
      <c r="CY100" s="61"/>
      <c r="CZ100" s="61">
        <f t="shared" ref="CZ100" si="2141">+BV100/$CH100*$CI100</f>
        <v>11.764808421577161</v>
      </c>
      <c r="DA100" s="61">
        <f t="shared" ref="DA100" si="2142">+BW100/$CH100*$CI100</f>
        <v>1.2365722347304502</v>
      </c>
      <c r="DB100" s="61">
        <f t="shared" ref="DB100" si="2143">+BX100/$CH100*$CI100</f>
        <v>3.7389121738437834</v>
      </c>
      <c r="DC100" s="61">
        <f t="shared" ref="DC100" si="2144">+BY100/$CH100*$CI100</f>
        <v>17.626012394280064</v>
      </c>
      <c r="DD100" s="61">
        <f t="shared" ref="DD100" si="2145">+BZ100/$CH100*$CI100</f>
        <v>4.0930511837557191</v>
      </c>
      <c r="DE100" s="61">
        <f t="shared" ref="DE100" si="2146">+CA100/$CH100*$CI100</f>
        <v>7.7091896701645926</v>
      </c>
      <c r="DF100" s="61">
        <f t="shared" ref="DF100" si="2147">+CB100/$CH100*$CI100</f>
        <v>14.003653841478121</v>
      </c>
      <c r="DG100" s="61">
        <f t="shared" ref="DG100" si="2148">+CC100/$CH100*$CI100</f>
        <v>4.1927969617231353</v>
      </c>
      <c r="DH100" s="61">
        <f t="shared" ref="DH100" si="2149">+CD100/$CH100*$CI100</f>
        <v>6.8750620848490618</v>
      </c>
      <c r="DI100" s="61">
        <f t="shared" ref="DI100" si="2150">+CE100/$CH100*$CI100</f>
        <v>3.6596842774148879</v>
      </c>
      <c r="DJ100" s="61">
        <f t="shared" ref="DJ100" si="2151">+CF100/$CH100*$CI100</f>
        <v>8.5883590970111996</v>
      </c>
      <c r="DK100" s="61">
        <f t="shared" ref="DK100" si="2152">+CG100/$CH100*$CI100</f>
        <v>3.7733399850621629</v>
      </c>
      <c r="DL100" s="61">
        <f t="shared" ref="DL100" si="2153">+SUM(CZ100:DK100)</f>
        <v>87.261442325890329</v>
      </c>
      <c r="DM100" s="61">
        <f t="shared" ref="DM100" si="2154">+(H100/H88-1)*100</f>
        <v>87.261442325890343</v>
      </c>
      <c r="DN100" s="61"/>
      <c r="DO100" s="59">
        <f t="shared" ref="DO100" si="2155">+A100</f>
        <v>45658</v>
      </c>
      <c r="DP100" s="61">
        <f t="shared" ref="DP100" si="2156">+CK100-CZ100</f>
        <v>11.735378859530343</v>
      </c>
      <c r="DQ100" s="61">
        <f t="shared" ref="DQ100" si="2157">+CL100-DA100</f>
        <v>0.15511269220189017</v>
      </c>
      <c r="DR100" s="61">
        <f t="shared" ref="DR100" si="2158">+CM100-DB100</f>
        <v>0.89722014115177062</v>
      </c>
      <c r="DS100" s="61">
        <f t="shared" ref="DS100" si="2159">+CN100-DC100</f>
        <v>-0.30925859485418172</v>
      </c>
      <c r="DT100" s="61">
        <f t="shared" ref="DT100" si="2160">+CO100-DD100</f>
        <v>-1.809026222661501</v>
      </c>
      <c r="DU100" s="61">
        <f t="shared" ref="DU100" si="2161">+CP100-DE100</f>
        <v>-3.8725088248604114</v>
      </c>
      <c r="DV100" s="61">
        <f t="shared" ref="DV100" si="2162">+CQ100-DF100</f>
        <v>-5.0985597328799379</v>
      </c>
      <c r="DW100" s="61">
        <f t="shared" ref="DW100" si="2163">+CR100-DG100</f>
        <v>0.16711537919194086</v>
      </c>
      <c r="DX100" s="61">
        <f t="shared" ref="DX100" si="2164">+CS100-DH100</f>
        <v>-1.7778368182129416</v>
      </c>
      <c r="DY100" s="61">
        <f t="shared" ref="DY100" si="2165">+CT100-DI100</f>
        <v>-2.1766475290120635</v>
      </c>
      <c r="DZ100" s="61">
        <f t="shared" ref="DZ100" si="2166">+CU100-DJ100</f>
        <v>-4.2258465092099717</v>
      </c>
      <c r="EA100" s="61">
        <f t="shared" ref="EA100" si="2167">+CV100-DK100</f>
        <v>-1.1837741947453098</v>
      </c>
      <c r="EB100" s="61">
        <f t="shared" ref="EB100" si="2168">+CW100-DL100</f>
        <v>-7.49863135436037</v>
      </c>
      <c r="EC100" s="61"/>
      <c r="ED100" s="79">
        <f>+'Infla Interanual PondENGHO'!CI101</f>
        <v>-7.4986313543603744E-2</v>
      </c>
      <c r="EE100" s="53">
        <f t="shared" ref="EE100" si="2169">+ED100*100</f>
        <v>-7.4986313543603744</v>
      </c>
      <c r="EG100" s="53" t="s">
        <v>92</v>
      </c>
      <c r="EH100" s="53">
        <v>-6.7347082016792257</v>
      </c>
    </row>
    <row r="101" spans="1:138" x14ac:dyDescent="0.2">
      <c r="A101" s="59">
        <f>+'Indice PondENGHO'!A100</f>
        <v>45689</v>
      </c>
      <c r="B101" s="53">
        <f>+'Indice PondENGHO'!B100</f>
        <v>2</v>
      </c>
      <c r="C101" s="53">
        <f>+'Indice PondENGHO'!C100</f>
        <v>2025</v>
      </c>
      <c r="D101" s="60">
        <f>+'Indice PondENGHO'!BL100</f>
        <v>8014.22314453125</v>
      </c>
      <c r="E101" s="60">
        <f>+'Indice PondENGHO'!BM100</f>
        <v>8014.53125</v>
      </c>
      <c r="F101" s="60">
        <f>+'Indice PondENGHO'!BN100</f>
        <v>8043.97412109375</v>
      </c>
      <c r="G101" s="60">
        <f>+'Indice PondENGHO'!BO100</f>
        <v>8056.9921875</v>
      </c>
      <c r="H101" s="60">
        <f>+'Indice PondENGHO'!BP100</f>
        <v>8053.83544921875</v>
      </c>
      <c r="I101" s="60">
        <f>+'Indice PondENGHO'!CD100</f>
        <v>8041.8544921875</v>
      </c>
      <c r="K101" s="61">
        <f t="shared" ref="K101" si="2170">100*D$1*(D101-D89)/$I89</f>
        <v>7.9340636931845454</v>
      </c>
      <c r="L101" s="61">
        <f t="shared" ref="L101" si="2171">100*E$1*(E101-E89)/$I89</f>
        <v>10.272887881447662</v>
      </c>
      <c r="M101" s="61">
        <f t="shared" ref="M101" si="2172">100*F$1*(F101-F89)/$I89</f>
        <v>11.826433320496486</v>
      </c>
      <c r="N101" s="61">
        <f t="shared" ref="N101" si="2173">100*G$1*(G101-G89)/$I89</f>
        <v>15.02088954873344</v>
      </c>
      <c r="O101" s="61">
        <f t="shared" ref="O101" si="2174">100*H$1*(H101-H89)/$I89</f>
        <v>22.066896081152212</v>
      </c>
      <c r="P101" s="61">
        <f t="shared" ref="P101" si="2175">+SUM(K101:O101)</f>
        <v>67.121170525014335</v>
      </c>
      <c r="Q101" s="61">
        <f t="shared" ref="Q101" si="2176">100*(I101/I89-1)</f>
        <v>67.120968835210832</v>
      </c>
      <c r="S101" s="60">
        <f>+'Indice PondENGHO'!D100</f>
        <v>8267.0068359375</v>
      </c>
      <c r="T101" s="60">
        <f>+'Indice PondENGHO'!P100</f>
        <v>8303.10546875</v>
      </c>
      <c r="U101" s="60">
        <f>+'Indice PondENGHO'!AB100</f>
        <v>8329.322265625</v>
      </c>
      <c r="V101" s="60">
        <f>+'Indice PondENGHO'!AN100</f>
        <v>8345.4443359375</v>
      </c>
      <c r="W101" s="60">
        <f>+'Indice PondENGHO'!AZ100</f>
        <v>8360.658203125</v>
      </c>
      <c r="Y101" s="61">
        <f t="shared" ref="Y101" si="2177">+S$1*(S101-S89)/D89</f>
        <v>19.673925110820665</v>
      </c>
      <c r="Z101" s="61">
        <f t="shared" ref="Z101" si="2178">+T$1*(T101-T89)/E89</f>
        <v>16.178091757528733</v>
      </c>
      <c r="AA101" s="61">
        <f t="shared" ref="AA101" si="2179">+U$1*(U101-U89)/F89</f>
        <v>14.970589107177705</v>
      </c>
      <c r="AB101" s="61">
        <f t="shared" ref="AB101" si="2180">+V$1*(V101-V89)/G89</f>
        <v>12.543823597051142</v>
      </c>
      <c r="AC101" s="61">
        <f t="shared" ref="AC101" si="2181">+W$1*(W101-W89)/H89</f>
        <v>9.4889028958917319</v>
      </c>
      <c r="AE101" s="60">
        <f>+'Indice PondENGHO'!D100</f>
        <v>8267.0068359375</v>
      </c>
      <c r="AF101" s="60">
        <f>+'Indice PondENGHO'!E100</f>
        <v>6146.9443359375</v>
      </c>
      <c r="AG101" s="60">
        <f>+'Indice PondENGHO'!F100</f>
        <v>6889.4267578125</v>
      </c>
      <c r="AH101" s="60">
        <f>+'Indice PondENGHO'!G100</f>
        <v>8443.546875</v>
      </c>
      <c r="AI101" s="60">
        <f>+'Indice PondENGHO'!H100</f>
        <v>7306.2626953125</v>
      </c>
      <c r="AJ101" s="60">
        <f>+'Indice PondENGHO'!I100</f>
        <v>9369.140625</v>
      </c>
      <c r="AK101" s="60">
        <f>+'Indice PondENGHO'!J100</f>
        <v>8495.7529296875</v>
      </c>
      <c r="AL101" s="60">
        <f>+'Indice PondENGHO'!K100</f>
        <v>6949.349609375</v>
      </c>
      <c r="AM101" s="60">
        <f>+'Indice PondENGHO'!L100</f>
        <v>7310.4287109375</v>
      </c>
      <c r="AN101" s="60">
        <f>+'Indice PondENGHO'!M100</f>
        <v>6669.31689453125</v>
      </c>
      <c r="AO101" s="60">
        <f>+'Indice PondENGHO'!N100</f>
        <v>9346.744140625</v>
      </c>
      <c r="AP101" s="60">
        <f>+'Indice PondENGHO'!O100</f>
        <v>7886.8935546875</v>
      </c>
      <c r="AQ101" s="60">
        <f t="shared" ref="AQ101" si="2182">+D101</f>
        <v>8014.22314453125</v>
      </c>
      <c r="AR101" s="60"/>
      <c r="AS101" s="60">
        <f>+'Indice PondENGHO'!AZ100</f>
        <v>8360.658203125</v>
      </c>
      <c r="AT101" s="60">
        <f>+'Indice PondENGHO'!BA100</f>
        <v>6150.041015625</v>
      </c>
      <c r="AU101" s="60">
        <f>+'Indice PondENGHO'!BB100</f>
        <v>7102.82861328125</v>
      </c>
      <c r="AV101" s="60">
        <f>+'Indice PondENGHO'!BC100</f>
        <v>7931.94873046875</v>
      </c>
      <c r="AW101" s="60">
        <f>+'Indice PondENGHO'!BD100</f>
        <v>7310.2197265625</v>
      </c>
      <c r="AX101" s="60">
        <f>+'Indice PondENGHO'!BE100</f>
        <v>9119.48046875</v>
      </c>
      <c r="AY101" s="60">
        <f>+'Indice PondENGHO'!BF100</f>
        <v>8333.072265625</v>
      </c>
      <c r="AZ101" s="60">
        <f>+'Indice PondENGHO'!BG100</f>
        <v>6893.3173828125</v>
      </c>
      <c r="BA101" s="60">
        <f>+'Indice PondENGHO'!BH100</f>
        <v>7412.7099609375</v>
      </c>
      <c r="BB101" s="60">
        <f>+'Indice PondENGHO'!BI100</f>
        <v>6944.14892578125</v>
      </c>
      <c r="BC101" s="60">
        <f>+'Indice PondENGHO'!BJ100</f>
        <v>9322.0341796875</v>
      </c>
      <c r="BD101" s="60">
        <f>+'Indice PondENGHO'!BK100</f>
        <v>7851.63232421875</v>
      </c>
      <c r="BE101" s="60">
        <f t="shared" ref="BE101" si="2183">+H101</f>
        <v>8053.83544921875</v>
      </c>
      <c r="BG101" s="61">
        <f t="shared" ref="BG101" si="2184">+AE$1*(AE101-AE89)/$AQ89</f>
        <v>19.673925110820665</v>
      </c>
      <c r="BH101" s="61">
        <f t="shared" ref="BH101" si="2185">+AF$1*(AF101-AF89)/$AQ89</f>
        <v>1.0818481759734626</v>
      </c>
      <c r="BI101" s="61">
        <f t="shared" ref="BI101" si="2186">+AG$1*(AG101-AG89)/$AQ89</f>
        <v>3.9241311736225848</v>
      </c>
      <c r="BJ101" s="61">
        <f t="shared" ref="BJ101" si="2187">+AH$1*(AH101-AH89)/$AQ89</f>
        <v>15.603244502754711</v>
      </c>
      <c r="BK101" s="61">
        <f t="shared" ref="BK101" si="2188">+AI$1*(AI101-AI89)/$AQ89</f>
        <v>1.7933159133695213</v>
      </c>
      <c r="BL101" s="61">
        <f t="shared" ref="BL101" si="2189">+AJ$1*(AJ101-AJ89)/$AQ89</f>
        <v>3.1905204826759381</v>
      </c>
      <c r="BM101" s="61">
        <f t="shared" ref="BM101" si="2190">+AK$1*(AK101-AK89)/$AQ89</f>
        <v>6.8175662190587465</v>
      </c>
      <c r="BN101" s="61">
        <f t="shared" ref="BN101" si="2191">+AL$1*(AL101-AL89)/$AQ89</f>
        <v>3.4041861561115665</v>
      </c>
      <c r="BO101" s="61">
        <f t="shared" ref="BO101" si="2192">+AM$1*(AM101-AM89)/$AQ89</f>
        <v>4.5202018822578323</v>
      </c>
      <c r="BP101" s="61">
        <f t="shared" ref="BP101" si="2193">+AN$1*(AN101-AN89)/$AQ89</f>
        <v>1.359953274896595</v>
      </c>
      <c r="BQ101" s="61">
        <f t="shared" ref="BQ101" si="2194">+AO$1*(AO101-AO89)/$AQ89</f>
        <v>3.7920140365139332</v>
      </c>
      <c r="BR101" s="61">
        <f t="shared" ref="BR101" si="2195">+AP$1*(AP101-AP89)/$AQ89</f>
        <v>2.0285694875938725</v>
      </c>
      <c r="BS101" s="61">
        <f t="shared" ref="BS101" si="2196">+SUM(BG101:BR101)</f>
        <v>67.189476415649409</v>
      </c>
      <c r="BT101" s="53">
        <f t="shared" ref="BT101" si="2197">+(D101/D89-1)*100</f>
        <v>63.951271503888726</v>
      </c>
      <c r="BV101" s="61">
        <f t="shared" ref="BV101" si="2198">+AS$1*(AS101-AS89)/$BE89</f>
        <v>9.4889028958917319</v>
      </c>
      <c r="BW101" s="61">
        <f t="shared" ref="BW101" si="2199">+AT$1*(AT101-AT89)/$BE89</f>
        <v>0.93349809011978535</v>
      </c>
      <c r="BX101" s="61">
        <f t="shared" ref="BX101" si="2200">+AU$1*(AU101-AU89)/$BE89</f>
        <v>3.0983797633840391</v>
      </c>
      <c r="BY101" s="61">
        <f t="shared" ref="BY101" si="2201">+AV$1*(AV101-AV89)/$BE89</f>
        <v>15.464234520082625</v>
      </c>
      <c r="BZ101" s="61">
        <f t="shared" ref="BZ101" si="2202">+AW$1*(AW101-AW89)/$BE89</f>
        <v>3.1234739004742877</v>
      </c>
      <c r="CA101" s="61">
        <f t="shared" ref="CA101" si="2203">+AX$1*(AX101-AX89)/$BE89</f>
        <v>6.2032840416866204</v>
      </c>
      <c r="CB101" s="61">
        <f t="shared" ref="CB101" si="2204">+AY$1*(AY101-AY89)/$BE89</f>
        <v>10.103138467995269</v>
      </c>
      <c r="CC101" s="61">
        <f t="shared" ref="CC101" si="2205">+AZ$1*(AZ101-AZ89)/$BE89</f>
        <v>3.1688713954108159</v>
      </c>
      <c r="CD101" s="61">
        <f t="shared" ref="CD101" si="2206">+BA$1*(BA101-BA89)/$BE89</f>
        <v>5.9681061049798938</v>
      </c>
      <c r="CE101" s="61">
        <f t="shared" ref="CE101" si="2207">+BB$1*(BB101-BB89)/$BE89</f>
        <v>3.2290318209903104</v>
      </c>
      <c r="CF101" s="61">
        <f t="shared" ref="CF101" si="2208">+BC$1*(BC101-BC89)/$BE89</f>
        <v>7.3143256700664043</v>
      </c>
      <c r="CG101" s="61">
        <f t="shared" ref="CG101" si="2209">+BD$1*(BD101-BD89)/$BE89</f>
        <v>2.9215543227079741</v>
      </c>
      <c r="CH101" s="61">
        <f t="shared" ref="CH101" si="2210">+SUM(BV101:CG101)</f>
        <v>71.016800993789758</v>
      </c>
      <c r="CI101" s="53">
        <f t="shared" ref="CI101" si="2211">(H101/H89-1)*100</f>
        <v>68.910165328483416</v>
      </c>
      <c r="CK101" s="61">
        <f t="shared" ref="CK101" si="2212">+BG101/$BS101*$BT101</f>
        <v>18.725737919520679</v>
      </c>
      <c r="CL101" s="61">
        <f t="shared" ref="CL101" si="2213">+BH101/$BS101*$BT101</f>
        <v>1.0297083727765346</v>
      </c>
      <c r="CM101" s="61">
        <f t="shared" ref="CM101" si="2214">+BI101/$BS101*$BT101</f>
        <v>3.7350071988767688</v>
      </c>
      <c r="CN101" s="61">
        <f t="shared" ref="CN101" si="2215">+BJ101/$BS101*$BT101</f>
        <v>14.851244253851821</v>
      </c>
      <c r="CO101" s="61">
        <f t="shared" ref="CO101" si="2216">+BK101/$BS101*$BT101</f>
        <v>1.7068868368414116</v>
      </c>
      <c r="CP101" s="61">
        <f t="shared" ref="CP101" si="2217">+BL101/$BS101*$BT101</f>
        <v>3.0367529635757609</v>
      </c>
      <c r="CQ101" s="61">
        <f t="shared" ref="CQ101" si="2218">+BM101/$BS101*$BT101</f>
        <v>6.488992793657447</v>
      </c>
      <c r="CR101" s="61">
        <f t="shared" ref="CR101" si="2219">+BN101/$BS101*$BT101</f>
        <v>3.2401209941347919</v>
      </c>
      <c r="CS101" s="61">
        <f t="shared" ref="CS101" si="2220">+BO101/$BS101*$BT101</f>
        <v>4.302350207886577</v>
      </c>
      <c r="CT101" s="61">
        <f t="shared" ref="CT101" si="2221">+BP101/$BS101*$BT101</f>
        <v>1.2944101629471547</v>
      </c>
      <c r="CU101" s="61">
        <f t="shared" ref="CU101" si="2222">+BQ101/$BS101*$BT101</f>
        <v>3.6092574631103513</v>
      </c>
      <c r="CV101" s="61">
        <f t="shared" ref="CV101" si="2223">+BR101/$BS101*$BT101</f>
        <v>1.9308023367094471</v>
      </c>
      <c r="CW101" s="61">
        <f t="shared" ref="CW101" si="2224">+SUM(CK101:CV101)</f>
        <v>63.951271503888741</v>
      </c>
      <c r="CX101" s="61"/>
      <c r="CY101" s="61"/>
      <c r="CZ101" s="61">
        <f t="shared" ref="CZ101" si="2225">+BV101/$CH101*$CI101</f>
        <v>9.2074249781964213</v>
      </c>
      <c r="DA101" s="61">
        <f t="shared" ref="DA101" si="2226">+BW101/$CH101*$CI101</f>
        <v>0.90580689109895562</v>
      </c>
      <c r="DB101" s="61">
        <f t="shared" ref="DB101" si="2227">+BX101/$CH101*$CI101</f>
        <v>3.0064697192413998</v>
      </c>
      <c r="DC101" s="61">
        <f t="shared" ref="DC101" si="2228">+BY101/$CH101*$CI101</f>
        <v>15.005504930453315</v>
      </c>
      <c r="DD101" s="61">
        <f t="shared" ref="DD101" si="2229">+BZ101/$CH101*$CI101</f>
        <v>3.0308194662233272</v>
      </c>
      <c r="DE101" s="61">
        <f t="shared" ref="DE101" si="2230">+CA101/$CH101*$CI101</f>
        <v>6.0192704108081267</v>
      </c>
      <c r="DF101" s="61">
        <f t="shared" ref="DF101" si="2231">+CB101/$CH101*$CI101</f>
        <v>9.8034399244060069</v>
      </c>
      <c r="DG101" s="61">
        <f t="shared" ref="DG101" si="2232">+CC101/$CH101*$CI101</f>
        <v>3.074870294165418</v>
      </c>
      <c r="DH101" s="61">
        <f t="shared" ref="DH101" si="2233">+CD101/$CH101*$CI101</f>
        <v>5.7910687701641139</v>
      </c>
      <c r="DI101" s="61">
        <f t="shared" ref="DI101" si="2234">+CE101/$CH101*$CI101</f>
        <v>3.1332461265727014</v>
      </c>
      <c r="DJ101" s="61">
        <f t="shared" ref="DJ101" si="2235">+CF101/$CH101*$CI101</f>
        <v>7.0973542054467149</v>
      </c>
      <c r="DK101" s="61">
        <f t="shared" ref="DK101" si="2236">+CG101/$CH101*$CI101</f>
        <v>2.8348896117069144</v>
      </c>
      <c r="DL101" s="61">
        <f t="shared" ref="DL101" si="2237">+SUM(CZ101:DK101)</f>
        <v>68.910165328483416</v>
      </c>
      <c r="DM101" s="61">
        <f t="shared" ref="DM101" si="2238">+(H101/H89-1)*100</f>
        <v>68.910165328483416</v>
      </c>
      <c r="DN101" s="61"/>
      <c r="DO101" s="59">
        <f t="shared" ref="DO101" si="2239">+A101</f>
        <v>45689</v>
      </c>
      <c r="DP101" s="61">
        <f t="shared" ref="DP101" si="2240">+CK101-CZ101</f>
        <v>9.5183129413242575</v>
      </c>
      <c r="DQ101" s="61">
        <f t="shared" ref="DQ101" si="2241">+CL101-DA101</f>
        <v>0.12390148167757897</v>
      </c>
      <c r="DR101" s="61">
        <f t="shared" ref="DR101" si="2242">+CM101-DB101</f>
        <v>0.72853747963536897</v>
      </c>
      <c r="DS101" s="61">
        <f t="shared" ref="DS101" si="2243">+CN101-DC101</f>
        <v>-0.15426067660149378</v>
      </c>
      <c r="DT101" s="61">
        <f t="shared" ref="DT101" si="2244">+CO101-DD101</f>
        <v>-1.3239326293819156</v>
      </c>
      <c r="DU101" s="61">
        <f t="shared" ref="DU101" si="2245">+CP101-DE101</f>
        <v>-2.9825174472323659</v>
      </c>
      <c r="DV101" s="61">
        <f t="shared" ref="DV101" si="2246">+CQ101-DF101</f>
        <v>-3.3144471307485599</v>
      </c>
      <c r="DW101" s="61">
        <f t="shared" ref="DW101" si="2247">+CR101-DG101</f>
        <v>0.16525069996937392</v>
      </c>
      <c r="DX101" s="61">
        <f t="shared" ref="DX101" si="2248">+CS101-DH101</f>
        <v>-1.488718562277537</v>
      </c>
      <c r="DY101" s="61">
        <f t="shared" ref="DY101" si="2249">+CT101-DI101</f>
        <v>-1.8388359636255467</v>
      </c>
      <c r="DZ101" s="61">
        <f t="shared" ref="DZ101" si="2250">+CU101-DJ101</f>
        <v>-3.4880967423363636</v>
      </c>
      <c r="EA101" s="61">
        <f t="shared" ref="EA101" si="2251">+CV101-DK101</f>
        <v>-0.90408727499746733</v>
      </c>
      <c r="EB101" s="61">
        <f t="shared" ref="EB101" si="2252">+CW101-DL101</f>
        <v>-4.958893824594675</v>
      </c>
      <c r="EC101" s="61"/>
      <c r="ED101" s="79">
        <f>+'Infla Interanual PondENGHO'!CI102</f>
        <v>-4.9588938245946901E-2</v>
      </c>
      <c r="EE101" s="53">
        <f t="shared" ref="EE101" si="2253">+ED101*100</f>
        <v>-4.9588938245946901</v>
      </c>
      <c r="EG101" s="53" t="s">
        <v>92</v>
      </c>
      <c r="EH101" s="53">
        <v>-6.7347082016792257</v>
      </c>
    </row>
    <row r="102" spans="1:138" x14ac:dyDescent="0.2">
      <c r="DV102" s="61"/>
      <c r="EG102" s="53" t="s">
        <v>90</v>
      </c>
      <c r="EH102" s="53">
        <v>2.8132188629905084</v>
      </c>
    </row>
    <row r="103" spans="1:138" x14ac:dyDescent="0.2">
      <c r="EG103" s="53" t="s">
        <v>88</v>
      </c>
      <c r="EH103" s="53">
        <v>45.17038620547153</v>
      </c>
    </row>
  </sheetData>
  <autoFilter ref="EG91:EH103" xr:uid="{83CC3609-8CE6-459D-85EC-BE28DB4262FC}">
    <sortState xmlns:xlrd2="http://schemas.microsoft.com/office/spreadsheetml/2017/richdata2" ref="EG92:EH103">
      <sortCondition ref="EH91:EH103"/>
    </sortState>
  </autoFilter>
  <mergeCells count="3">
    <mergeCell ref="CK1:CV1"/>
    <mergeCell ref="CZ1:DK1"/>
    <mergeCell ref="DP1:EA1"/>
  </mergeCells>
  <conditionalFormatting sqref="DP100:EA10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P101:EA10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28248-9B27-47A1-B2DE-163676E43B66}">
  <sheetPr>
    <tabColor rgb="FFFFC000"/>
  </sheetPr>
  <dimension ref="B1:Z91"/>
  <sheetViews>
    <sheetView tabSelected="1" topLeftCell="A46" zoomScale="101" zoomScaleNormal="85" workbookViewId="0">
      <selection activeCell="C91" sqref="C91"/>
    </sheetView>
  </sheetViews>
  <sheetFormatPr baseColWidth="10" defaultColWidth="11.5703125" defaultRowHeight="15" x14ac:dyDescent="0.25"/>
  <cols>
    <col min="2" max="3" width="14.42578125" customWidth="1"/>
    <col min="4" max="5" width="1.85546875" customWidth="1"/>
    <col min="6" max="6" width="11.5703125" customWidth="1"/>
    <col min="7" max="7" width="26" customWidth="1"/>
    <col min="11" max="11" width="2" customWidth="1"/>
    <col min="15" max="15" width="42" customWidth="1"/>
    <col min="16" max="16" width="14.5703125" bestFit="1" customWidth="1"/>
    <col min="22" max="22" width="14.5703125" bestFit="1" customWidth="1"/>
  </cols>
  <sheetData>
    <row r="1" spans="2:26" x14ac:dyDescent="0.25">
      <c r="T1" s="87" t="s">
        <v>181</v>
      </c>
    </row>
    <row r="2" spans="2:26" ht="33.6" customHeight="1" x14ac:dyDescent="0.25">
      <c r="B2" s="115" t="s">
        <v>163</v>
      </c>
      <c r="C2" s="115"/>
      <c r="G2" s="85" t="s">
        <v>155</v>
      </c>
      <c r="L2" s="85" t="s">
        <v>162</v>
      </c>
    </row>
    <row r="3" spans="2:26" x14ac:dyDescent="0.25">
      <c r="T3" s="116" t="s">
        <v>173</v>
      </c>
      <c r="U3" s="116"/>
      <c r="V3" s="116"/>
      <c r="W3" s="116"/>
    </row>
    <row r="4" spans="2:26" s="90" customFormat="1" ht="31.35" customHeight="1" x14ac:dyDescent="0.25">
      <c r="B4" s="89" t="s">
        <v>151</v>
      </c>
      <c r="C4" s="90" t="s">
        <v>158</v>
      </c>
      <c r="F4" s="90" t="s">
        <v>151</v>
      </c>
      <c r="H4" s="90" t="s">
        <v>111</v>
      </c>
      <c r="I4" s="90" t="s">
        <v>156</v>
      </c>
      <c r="J4" s="90" t="s">
        <v>157</v>
      </c>
      <c r="L4" s="91" t="s">
        <v>153</v>
      </c>
      <c r="M4" s="91" t="s">
        <v>151</v>
      </c>
      <c r="N4" s="91" t="s">
        <v>152</v>
      </c>
      <c r="O4" s="91" t="s">
        <v>154</v>
      </c>
      <c r="P4" s="91" t="s">
        <v>161</v>
      </c>
      <c r="T4"/>
      <c r="U4"/>
      <c r="V4"/>
      <c r="W4"/>
    </row>
    <row r="5" spans="2:26" x14ac:dyDescent="0.25">
      <c r="B5" s="84">
        <f>+'Incidencia Interanual'!A15</f>
        <v>43070</v>
      </c>
      <c r="C5" s="72">
        <f>+'Infla Interanual PondENGHO'!CI16</f>
        <v>-8.9321136474609375E-3</v>
      </c>
      <c r="D5" s="72"/>
      <c r="F5" s="84">
        <f>+M5</f>
        <v>45689</v>
      </c>
      <c r="G5" t="s">
        <v>159</v>
      </c>
      <c r="H5">
        <v>1</v>
      </c>
      <c r="I5" s="88">
        <f>+VLOOKUP($F5,'Infla Mensual PondENGHO'!$BL:$BQ,H5+1,FALSE)*100</f>
        <v>2.0892332376991618</v>
      </c>
      <c r="J5" s="88">
        <f>+VLOOKUP($F5,'Infla Interanual PondENGHO'!$BL:$BQ,$H5+1,FALSE)*100</f>
        <v>63.951271503888726</v>
      </c>
      <c r="L5" s="53">
        <v>2</v>
      </c>
      <c r="M5" s="59">
        <f>+MAX('Incidencia Interanual'!DO:DO)</f>
        <v>45689</v>
      </c>
      <c r="N5" s="61">
        <f>+VLOOKUP($M5,'Incidencia Interanual'!$DO:$EB,$L5,FALSE)</f>
        <v>9.5183129413242575</v>
      </c>
      <c r="O5" s="53" t="str">
        <f>+VLOOKUP("Division",'Incidencia Interanual'!$DO:$EB,$L5,FALSE)</f>
        <v>Alimentos y bebidas no alcohólicas</v>
      </c>
      <c r="P5" s="88">
        <f>+N5</f>
        <v>9.5183129413242575</v>
      </c>
      <c r="T5" s="106" t="s">
        <v>151</v>
      </c>
      <c r="U5" s="106" t="s">
        <v>111</v>
      </c>
      <c r="V5" s="106" t="s">
        <v>156</v>
      </c>
      <c r="Y5" s="106" t="s">
        <v>175</v>
      </c>
      <c r="Z5" s="106" t="s">
        <v>176</v>
      </c>
    </row>
    <row r="6" spans="2:26" x14ac:dyDescent="0.25">
      <c r="B6" s="84">
        <f>+'Incidencia Interanual'!A16</f>
        <v>43101</v>
      </c>
      <c r="C6" s="72">
        <f>+'Infla Interanual PondENGHO'!CI17</f>
        <v>-7.212585655155257E-3</v>
      </c>
      <c r="D6" s="72"/>
      <c r="F6" s="84">
        <f>+M6</f>
        <v>45689</v>
      </c>
      <c r="H6">
        <f>+H5+1</f>
        <v>2</v>
      </c>
      <c r="I6" s="88">
        <f>+VLOOKUP($F6,'Infla Mensual PondENGHO'!$BL:$BQ,H6+1,FALSE)*100</f>
        <v>2.0970254398481103</v>
      </c>
      <c r="J6" s="88">
        <f>+VLOOKUP($F6,'Infla Interanual PondENGHO'!$BL:$BQ,$H6+1,FALSE)*100</f>
        <v>65.93646746282424</v>
      </c>
      <c r="L6" s="53">
        <f t="shared" ref="L6:L17" si="0">+L5+1</f>
        <v>3</v>
      </c>
      <c r="M6" s="59">
        <f>+MAX('Incidencia Interanual'!DO:DO)</f>
        <v>45689</v>
      </c>
      <c r="N6" s="61">
        <f>+VLOOKUP(M6,'Incidencia Interanual'!DO:EB,L6,FALSE)</f>
        <v>0.12390148167757897</v>
      </c>
      <c r="O6" s="53" t="str">
        <f>+VLOOKUP("Division",'Incidencia Interanual'!$DO:$EB,$L6,FALSE)</f>
        <v>Bebidas alcohólicas y tabaco</v>
      </c>
      <c r="P6" s="88">
        <f t="shared" ref="P6:P16" si="1">+N6</f>
        <v>0.12390148167757897</v>
      </c>
      <c r="T6" s="84">
        <f>+DATE(Y6,Z6,1)</f>
        <v>45323</v>
      </c>
      <c r="U6" s="36" t="s">
        <v>174</v>
      </c>
      <c r="V6" s="107">
        <f>100*VLOOKUP($T6,'Infla Mensual PondENGHO'!$A$3:'Infla Mensual PondENGHO'!$A$3:$BQ$1000000,COLUMN($BM$1),FALSE)</f>
        <v>11.934767985630824</v>
      </c>
      <c r="Y6">
        <f>+YEAR(M6)-1</f>
        <v>2024</v>
      </c>
      <c r="Z6">
        <f>+MONTH(M6)</f>
        <v>2</v>
      </c>
    </row>
    <row r="7" spans="2:26" x14ac:dyDescent="0.25">
      <c r="B7" s="84">
        <f>+'Incidencia Interanual'!A17</f>
        <v>43132</v>
      </c>
      <c r="C7" s="72">
        <f>+'Infla Interanual PondENGHO'!CI18</f>
        <v>-7.6877452703993931E-3</v>
      </c>
      <c r="D7" s="72"/>
      <c r="F7" s="84">
        <f>+M7</f>
        <v>45689</v>
      </c>
      <c r="H7">
        <f t="shared" ref="H7:H8" si="2">+H6+1</f>
        <v>3</v>
      </c>
      <c r="I7" s="88">
        <f>+VLOOKUP($F7,'Infla Mensual PondENGHO'!$BL:$BQ,H7+1,FALSE)*100</f>
        <v>2.1192615304965745</v>
      </c>
      <c r="J7" s="88">
        <f>+VLOOKUP($F7,'Infla Interanual PondENGHO'!$BL:$BQ,$H7+1,FALSE)*100</f>
        <v>66.761725436113139</v>
      </c>
      <c r="L7" s="53">
        <f t="shared" si="0"/>
        <v>4</v>
      </c>
      <c r="M7" s="59">
        <f>+MAX('Incidencia Interanual'!DO:DO)</f>
        <v>45689</v>
      </c>
      <c r="N7" s="61">
        <f>+VLOOKUP(M7,'Incidencia Interanual'!DO:EB,L7,FALSE)</f>
        <v>0.72853747963536897</v>
      </c>
      <c r="O7" s="53" t="str">
        <f>+VLOOKUP("Division",'Incidencia Interanual'!$DO:$EB,$L7,FALSE)</f>
        <v>Prendas de vestir y calzado</v>
      </c>
      <c r="P7" s="88">
        <f t="shared" si="1"/>
        <v>0.72853747963536897</v>
      </c>
      <c r="T7" s="84">
        <f t="shared" ref="T7:T18" si="3">+DATE(Y7,Z7,1)</f>
        <v>45352</v>
      </c>
      <c r="U7" s="36" t="s">
        <v>174</v>
      </c>
      <c r="V7" s="107">
        <f>100*VLOOKUP($T7,'Infla Mensual PondENGHO'!$A$3:'Infla Mensual PondENGHO'!$A$3:$BQ$1000000,COLUMN($BM$1),FALSE)</f>
        <v>9.4711906326853104</v>
      </c>
      <c r="Y7">
        <f>+IF(Z6=12,Y6+1,Y6)</f>
        <v>2024</v>
      </c>
      <c r="Z7">
        <f>+IF(Z6=12,1,Z6+1)</f>
        <v>3</v>
      </c>
    </row>
    <row r="8" spans="2:26" x14ac:dyDescent="0.25">
      <c r="B8" s="84">
        <f>+'Incidencia Interanual'!A18</f>
        <v>43160</v>
      </c>
      <c r="C8" s="72">
        <f>+'Infla Interanual PondENGHO'!CI19</f>
        <v>-1.1756754590538154E-2</v>
      </c>
      <c r="D8" s="72"/>
      <c r="F8" s="84">
        <f>+M8</f>
        <v>45689</v>
      </c>
      <c r="H8">
        <f t="shared" si="2"/>
        <v>4</v>
      </c>
      <c r="I8" s="88">
        <f>+VLOOKUP($F8,'Infla Mensual PondENGHO'!$BL:$BQ,H8+1,FALSE)*100</f>
        <v>2.1213453138930749</v>
      </c>
      <c r="J8" s="88">
        <f>+VLOOKUP($F8,'Infla Interanual PondENGHO'!$BL:$BQ,$H8+1,FALSE)*100</f>
        <v>67.42972393260851</v>
      </c>
      <c r="L8" s="53">
        <f t="shared" si="0"/>
        <v>5</v>
      </c>
      <c r="M8" s="59">
        <f>+MAX('Incidencia Interanual'!DO:DO)</f>
        <v>45689</v>
      </c>
      <c r="N8" s="61">
        <f>+VLOOKUP(M8,'Incidencia Interanual'!DO:EB,L8,FALSE)</f>
        <v>-0.15426067660149378</v>
      </c>
      <c r="O8" s="53" t="str">
        <f>+VLOOKUP("Division",'Incidencia Interanual'!$DO:$EB,$L8,FALSE)</f>
        <v>Vivienda, agua, electricidad, gas y otros combustibles</v>
      </c>
      <c r="P8" s="88">
        <f t="shared" si="1"/>
        <v>-0.15426067660149378</v>
      </c>
      <c r="T8" s="84">
        <f t="shared" si="3"/>
        <v>45383</v>
      </c>
      <c r="U8" s="36" t="s">
        <v>174</v>
      </c>
      <c r="V8" s="107">
        <f>100*VLOOKUP($T8,'Infla Mensual PondENGHO'!$A$3:'Infla Mensual PondENGHO'!$A$3:$BQ$1000000,COLUMN($BM$1),FALSE)</f>
        <v>8.3480554448666098</v>
      </c>
      <c r="Y8">
        <f t="shared" ref="Y8:Y18" si="4">+IF(Z7=12,Y7+1,Y7)</f>
        <v>2024</v>
      </c>
      <c r="Z8">
        <f t="shared" ref="Z8:Z18" si="5">+IF(Z7=12,1,Z7+1)</f>
        <v>4</v>
      </c>
    </row>
    <row r="9" spans="2:26" x14ac:dyDescent="0.25">
      <c r="B9" s="84">
        <f>+'Incidencia Interanual'!A19</f>
        <v>43191</v>
      </c>
      <c r="C9" s="72">
        <f>+'Infla Interanual PondENGHO'!CI20</f>
        <v>-1.4857779980031571E-2</v>
      </c>
      <c r="D9" s="72"/>
      <c r="F9" s="84">
        <f>+M6</f>
        <v>45689</v>
      </c>
      <c r="G9" t="s">
        <v>160</v>
      </c>
      <c r="H9">
        <v>5</v>
      </c>
      <c r="I9" s="88">
        <f>+VLOOKUP($F9,'Infla Mensual PondENGHO'!$BL:$BQ,H9+1,FALSE)*100</f>
        <v>2.1462266210353631</v>
      </c>
      <c r="J9" s="88">
        <f>+VLOOKUP($F9,'Infla Interanual PondENGHO'!$BL:$BQ,$H9+1,FALSE)*100</f>
        <v>68.910165328483416</v>
      </c>
      <c r="L9" s="53">
        <f t="shared" si="0"/>
        <v>6</v>
      </c>
      <c r="M9" s="59">
        <f>+MAX('Incidencia Interanual'!DO:DO)</f>
        <v>45689</v>
      </c>
      <c r="N9" s="61">
        <f>+VLOOKUP(M9,'Incidencia Interanual'!DO:EB,L9,FALSE)</f>
        <v>-1.3239326293819156</v>
      </c>
      <c r="O9" s="53" t="str">
        <f>+VLOOKUP("Division",'Incidencia Interanual'!$DO:$EB,$L9,FALSE)</f>
        <v>Equipamiento y mantenimiento del hogar</v>
      </c>
      <c r="P9" s="88">
        <f t="shared" si="1"/>
        <v>-1.3239326293819156</v>
      </c>
      <c r="T9" s="84">
        <f t="shared" si="3"/>
        <v>45413</v>
      </c>
      <c r="U9" s="36" t="s">
        <v>174</v>
      </c>
      <c r="V9" s="107">
        <f>100*VLOOKUP($T9,'Infla Mensual PondENGHO'!$A$3:'Infla Mensual PondENGHO'!$A$3:$BQ$1000000,COLUMN($BM$1),FALSE)</f>
        <v>4.9567820957596931</v>
      </c>
      <c r="Y9">
        <f t="shared" si="4"/>
        <v>2024</v>
      </c>
      <c r="Z9">
        <f t="shared" si="5"/>
        <v>5</v>
      </c>
    </row>
    <row r="10" spans="2:26" x14ac:dyDescent="0.25">
      <c r="B10" s="84">
        <f>+'Incidencia Interanual'!A20</f>
        <v>43221</v>
      </c>
      <c r="C10" s="72">
        <f>+'Infla Interanual PondENGHO'!CI21</f>
        <v>-1.1921308354215787E-2</v>
      </c>
      <c r="D10" s="72"/>
      <c r="E10" s="72"/>
      <c r="G10" s="87"/>
      <c r="I10" s="88"/>
      <c r="J10" s="88"/>
      <c r="L10" s="53">
        <f t="shared" si="0"/>
        <v>7</v>
      </c>
      <c r="M10" s="59">
        <f>+MAX('Incidencia Interanual'!DO:DO)</f>
        <v>45689</v>
      </c>
      <c r="N10" s="61">
        <f>+VLOOKUP(M10,'Incidencia Interanual'!DO:EB,L10,FALSE)</f>
        <v>-2.9825174472323659</v>
      </c>
      <c r="O10" s="53" t="str">
        <f>+VLOOKUP("Division",'Incidencia Interanual'!$DO:$EB,$L10,FALSE)</f>
        <v>Salud</v>
      </c>
      <c r="P10" s="88">
        <f t="shared" si="1"/>
        <v>-2.9825174472323659</v>
      </c>
      <c r="T10" s="84">
        <f t="shared" si="3"/>
        <v>45444</v>
      </c>
      <c r="U10" s="36" t="s">
        <v>174</v>
      </c>
      <c r="V10" s="107">
        <f>100*VLOOKUP($T10,'Infla Mensual PondENGHO'!$A$3:'Infla Mensual PondENGHO'!$A$3:$BQ$1000000,COLUMN($BM$1),FALSE)</f>
        <v>5.4473378432063457</v>
      </c>
      <c r="Y10">
        <f t="shared" si="4"/>
        <v>2024</v>
      </c>
      <c r="Z10">
        <f t="shared" si="5"/>
        <v>6</v>
      </c>
    </row>
    <row r="11" spans="2:26" x14ac:dyDescent="0.25">
      <c r="B11" s="84">
        <f>+'Incidencia Interanual'!A21</f>
        <v>43252</v>
      </c>
      <c r="C11" s="72">
        <f>+'Infla Interanual PondENGHO'!CI22</f>
        <v>-9.6538061817146303E-3</v>
      </c>
      <c r="D11" s="72"/>
      <c r="E11" s="72"/>
      <c r="G11" t="s">
        <v>164</v>
      </c>
      <c r="I11" s="88">
        <f>+I5-I9</f>
        <v>-5.6993383336201298E-2</v>
      </c>
      <c r="J11" s="88">
        <f t="shared" ref="J11" si="6">+J5-J9</f>
        <v>-4.9588938245946892</v>
      </c>
      <c r="L11" s="53">
        <f t="shared" si="0"/>
        <v>8</v>
      </c>
      <c r="M11" s="59">
        <f>+MAX('Incidencia Interanual'!DO:DO)</f>
        <v>45689</v>
      </c>
      <c r="N11" s="61">
        <f>+VLOOKUP(M11,'Incidencia Interanual'!DO:EB,L11,FALSE)</f>
        <v>-3.3144471307485599</v>
      </c>
      <c r="O11" s="53" t="str">
        <f>+VLOOKUP("Division",'Incidencia Interanual'!$DO:$EB,$L11,FALSE)</f>
        <v>Transporte</v>
      </c>
      <c r="P11" s="88">
        <f t="shared" si="1"/>
        <v>-3.3144471307485599</v>
      </c>
      <c r="T11" s="84">
        <f t="shared" si="3"/>
        <v>45474</v>
      </c>
      <c r="U11" s="36" t="s">
        <v>174</v>
      </c>
      <c r="V11" s="107">
        <f>100*VLOOKUP($T11,'Infla Mensual PondENGHO'!$A$3:'Infla Mensual PondENGHO'!$A$3:$BQ$1000000,COLUMN($BM$1),FALSE)</f>
        <v>4.9117137803997846</v>
      </c>
      <c r="Y11">
        <f t="shared" si="4"/>
        <v>2024</v>
      </c>
      <c r="Z11">
        <f t="shared" si="5"/>
        <v>7</v>
      </c>
    </row>
    <row r="12" spans="2:26" x14ac:dyDescent="0.25">
      <c r="B12" s="84">
        <f>+'Incidencia Interanual'!A22</f>
        <v>43282</v>
      </c>
      <c r="C12" s="72">
        <f>+'Infla Interanual PondENGHO'!CI23</f>
        <v>-3.1160854456453446E-3</v>
      </c>
      <c r="D12" s="72"/>
      <c r="E12" s="72"/>
      <c r="L12" s="53">
        <f t="shared" si="0"/>
        <v>9</v>
      </c>
      <c r="M12" s="59">
        <f>+MAX('Incidencia Interanual'!DO:DO)</f>
        <v>45689</v>
      </c>
      <c r="N12" s="61">
        <f>+VLOOKUP(M12,'Incidencia Interanual'!DO:EB,L12,FALSE)</f>
        <v>0.16525069996937392</v>
      </c>
      <c r="O12" s="53" t="str">
        <f>+VLOOKUP("Division",'Incidencia Interanual'!$DO:$EB,$L12,FALSE)</f>
        <v>Comunicación</v>
      </c>
      <c r="P12" s="88">
        <f t="shared" si="1"/>
        <v>0.16525069996937392</v>
      </c>
      <c r="T12" s="84">
        <f t="shared" si="3"/>
        <v>45505</v>
      </c>
      <c r="U12" s="36" t="s">
        <v>174</v>
      </c>
      <c r="V12" s="107">
        <f>100*VLOOKUP($T12,'Infla Mensual PondENGHO'!$A$3:'Infla Mensual PondENGHO'!$A$3:$BQ$1000000,COLUMN($BM$1),FALSE)</f>
        <v>4.3169934894149442</v>
      </c>
      <c r="Y12">
        <f t="shared" si="4"/>
        <v>2024</v>
      </c>
      <c r="Z12">
        <f t="shared" si="5"/>
        <v>8</v>
      </c>
    </row>
    <row r="13" spans="2:26" x14ac:dyDescent="0.25">
      <c r="B13" s="84">
        <f>+'Incidencia Interanual'!A23</f>
        <v>43313</v>
      </c>
      <c r="C13" s="72">
        <f>+'Infla Interanual PondENGHO'!CI24</f>
        <v>-2.6045246422052859E-3</v>
      </c>
      <c r="D13" s="72"/>
      <c r="E13" s="72"/>
      <c r="L13" s="53">
        <f t="shared" si="0"/>
        <v>10</v>
      </c>
      <c r="M13" s="59">
        <f>+MAX('Incidencia Interanual'!DO:DO)</f>
        <v>45689</v>
      </c>
      <c r="N13" s="61">
        <f>+VLOOKUP(M13,'Incidencia Interanual'!DO:EB,L13,FALSE)</f>
        <v>-1.488718562277537</v>
      </c>
      <c r="O13" s="53" t="str">
        <f>+VLOOKUP("Division",'Incidencia Interanual'!$DO:$EB,$L13,FALSE)</f>
        <v>Recreación y cultura</v>
      </c>
      <c r="P13" s="88">
        <f t="shared" si="1"/>
        <v>-1.488718562277537</v>
      </c>
      <c r="T13" s="84">
        <f t="shared" si="3"/>
        <v>45536</v>
      </c>
      <c r="U13" s="36" t="s">
        <v>174</v>
      </c>
      <c r="V13" s="107">
        <f>100*VLOOKUP($T13,'Infla Mensual PondENGHO'!$A$3:'Infla Mensual PondENGHO'!$A$3:$BQ$1000000,COLUMN($BM$1),FALSE)</f>
        <v>2.9164071429276683</v>
      </c>
      <c r="Y13">
        <f t="shared" si="4"/>
        <v>2024</v>
      </c>
      <c r="Z13">
        <f t="shared" si="5"/>
        <v>9</v>
      </c>
    </row>
    <row r="14" spans="2:26" x14ac:dyDescent="0.25">
      <c r="B14" s="84">
        <f>+'Incidencia Interanual'!A24</f>
        <v>43344</v>
      </c>
      <c r="C14" s="72">
        <f>+'Infla Interanual PondENGHO'!CI25</f>
        <v>-1.6828020499446428E-3</v>
      </c>
      <c r="D14" s="72"/>
      <c r="E14" s="72"/>
      <c r="L14" s="53">
        <f t="shared" si="0"/>
        <v>11</v>
      </c>
      <c r="M14" s="59">
        <f>+MAX('Incidencia Interanual'!DO:DO)</f>
        <v>45689</v>
      </c>
      <c r="N14" s="61">
        <f>+VLOOKUP(M14,'Incidencia Interanual'!DO:EB,L14,FALSE)</f>
        <v>-1.8388359636255467</v>
      </c>
      <c r="O14" s="53" t="str">
        <f>+VLOOKUP("Division",'Incidencia Interanual'!$DO:$EB,$L14,FALSE)</f>
        <v>Educación</v>
      </c>
      <c r="P14" s="88">
        <f t="shared" si="1"/>
        <v>-1.8388359636255467</v>
      </c>
      <c r="T14" s="84">
        <f t="shared" si="3"/>
        <v>45566</v>
      </c>
      <c r="U14" s="36" t="s">
        <v>174</v>
      </c>
      <c r="V14" s="107">
        <f>100*VLOOKUP($T14,'Infla Mensual PondENGHO'!$A$3:'Infla Mensual PondENGHO'!$A$3:$BQ$1000000,COLUMN($BM$1),FALSE)</f>
        <v>2.4614440847600116</v>
      </c>
      <c r="Y14">
        <f t="shared" si="4"/>
        <v>2024</v>
      </c>
      <c r="Z14">
        <f t="shared" si="5"/>
        <v>10</v>
      </c>
    </row>
    <row r="15" spans="2:26" x14ac:dyDescent="0.25">
      <c r="B15" s="84">
        <f>+'Incidencia Interanual'!A25</f>
        <v>43374</v>
      </c>
      <c r="C15" s="72">
        <f>+'Infla Interanual PondENGHO'!CI26</f>
        <v>-2.1144233163254977E-3</v>
      </c>
      <c r="D15" s="72"/>
      <c r="E15" s="72"/>
      <c r="L15" s="53">
        <f t="shared" si="0"/>
        <v>12</v>
      </c>
      <c r="M15" s="59">
        <f>+MAX('Incidencia Interanual'!DO:DO)</f>
        <v>45689</v>
      </c>
      <c r="N15" s="61">
        <f>+VLOOKUP(M15,'Incidencia Interanual'!DO:EB,L15,FALSE)</f>
        <v>-3.4880967423363636</v>
      </c>
      <c r="O15" s="53" t="str">
        <f>+VLOOKUP("Division",'Incidencia Interanual'!$DO:$EB,$L15,FALSE)</f>
        <v>Restaurantes y hoteles</v>
      </c>
      <c r="P15" s="88">
        <f t="shared" si="1"/>
        <v>-3.4880967423363636</v>
      </c>
      <c r="T15" s="84">
        <f t="shared" si="3"/>
        <v>45597</v>
      </c>
      <c r="U15" s="36" t="s">
        <v>174</v>
      </c>
      <c r="V15" s="107">
        <f>100*VLOOKUP($T15,'Infla Mensual PondENGHO'!$A$3:'Infla Mensual PondENGHO'!$A$3:$BQ$1000000,COLUMN($BM$1),FALSE)</f>
        <v>2.291115580644898</v>
      </c>
      <c r="Y15">
        <f t="shared" si="4"/>
        <v>2024</v>
      </c>
      <c r="Z15">
        <f t="shared" si="5"/>
        <v>11</v>
      </c>
    </row>
    <row r="16" spans="2:26" x14ac:dyDescent="0.25">
      <c r="B16" s="84">
        <f>+'Incidencia Interanual'!A26</f>
        <v>43405</v>
      </c>
      <c r="C16" s="72">
        <f>+'Infla Interanual PondENGHO'!CI27</f>
        <v>-1.035916798549863E-3</v>
      </c>
      <c r="D16" s="72"/>
      <c r="E16" s="72"/>
      <c r="L16" s="53">
        <f t="shared" si="0"/>
        <v>13</v>
      </c>
      <c r="M16" s="59">
        <f>+MAX('Incidencia Interanual'!DO:DO)</f>
        <v>45689</v>
      </c>
      <c r="N16" s="61">
        <f>+VLOOKUP(M16,'Incidencia Interanual'!DO:EB,L16,FALSE)</f>
        <v>-0.90408727499746733</v>
      </c>
      <c r="O16" s="53" t="str">
        <f>+VLOOKUP("Division",'Incidencia Interanual'!$DO:$EB,$L16,FALSE)</f>
        <v>Bienes y servicios varios</v>
      </c>
      <c r="P16" s="88">
        <f t="shared" si="1"/>
        <v>-0.90408727499746733</v>
      </c>
      <c r="T16" s="84">
        <f t="shared" si="3"/>
        <v>45627</v>
      </c>
      <c r="U16" s="36" t="s">
        <v>174</v>
      </c>
      <c r="V16" s="107">
        <f>100*VLOOKUP($T16,'Infla Mensual PondENGHO'!$A$3:'Infla Mensual PondENGHO'!$A$3:$BQ$1000000,COLUMN($BM$1),FALSE)</f>
        <v>2.0985467037916594</v>
      </c>
      <c r="Y16">
        <f t="shared" si="4"/>
        <v>2024</v>
      </c>
      <c r="Z16">
        <f t="shared" si="5"/>
        <v>12</v>
      </c>
    </row>
    <row r="17" spans="2:26" x14ac:dyDescent="0.25">
      <c r="B17" s="84">
        <f>+'Incidencia Interanual'!A27</f>
        <v>43435</v>
      </c>
      <c r="C17" s="72">
        <f>+'Infla Interanual PondENGHO'!CI28</f>
        <v>1.0263988978664873E-3</v>
      </c>
      <c r="D17" s="72"/>
      <c r="E17" s="72"/>
      <c r="L17" s="53">
        <f t="shared" si="0"/>
        <v>14</v>
      </c>
      <c r="M17" s="59">
        <f>+MAX('Incidencia Interanual'!DO:DO)</f>
        <v>45689</v>
      </c>
      <c r="N17" s="61">
        <f>+VLOOKUP(M17,'Incidencia Interanual'!DO:EB,L17,FALSE)</f>
        <v>-4.958893824594675</v>
      </c>
      <c r="O17" s="53" t="str">
        <f>+VLOOKUP("Division",'Incidencia Interanual'!$DO:$EB,$L17,FALSE)</f>
        <v>Nivel general</v>
      </c>
      <c r="P17" s="88">
        <f>+MAX(P5:P16)+99999</f>
        <v>100008.51831294132</v>
      </c>
      <c r="T17" s="84">
        <f t="shared" si="3"/>
        <v>45658</v>
      </c>
      <c r="U17" s="36" t="s">
        <v>174</v>
      </c>
      <c r="V17" s="107">
        <f>100*VLOOKUP($T17,'Infla Mensual PondENGHO'!$A$3:'Infla Mensual PondENGHO'!$A$3:$BQ$1000000,COLUMN($BM$1),FALSE)</f>
        <v>1.5046995026804177</v>
      </c>
      <c r="Y17">
        <f t="shared" si="4"/>
        <v>2025</v>
      </c>
      <c r="Z17">
        <f t="shared" si="5"/>
        <v>1</v>
      </c>
    </row>
    <row r="18" spans="2:26" x14ac:dyDescent="0.25">
      <c r="B18" s="84">
        <f>+'Incidencia Interanual'!A28</f>
        <v>43466</v>
      </c>
      <c r="C18" s="72">
        <f>+'Infla Interanual PondENGHO'!CI29</f>
        <v>3.927024523159961E-3</v>
      </c>
      <c r="D18" s="72"/>
      <c r="E18" s="72"/>
      <c r="T18" s="84">
        <f t="shared" si="3"/>
        <v>45689</v>
      </c>
      <c r="U18" s="36" t="s">
        <v>174</v>
      </c>
      <c r="V18" s="107">
        <f>100*VLOOKUP($T18,'Infla Mensual PondENGHO'!$A$3:'Infla Mensual PondENGHO'!$A$3:$BQ$1000000,COLUMN($BM$1),FALSE)</f>
        <v>2.0892332376991618</v>
      </c>
      <c r="Y18">
        <f t="shared" si="4"/>
        <v>2025</v>
      </c>
      <c r="Z18">
        <f t="shared" si="5"/>
        <v>2</v>
      </c>
    </row>
    <row r="19" spans="2:26" x14ac:dyDescent="0.25">
      <c r="B19" s="84">
        <f>+'Incidencia Interanual'!A29</f>
        <v>43497</v>
      </c>
      <c r="C19" s="72">
        <f>+'Infla Interanual PondENGHO'!CI30</f>
        <v>1.5892342760018163E-2</v>
      </c>
      <c r="D19" s="72"/>
      <c r="E19" s="72"/>
      <c r="T19" s="84">
        <f>+T6</f>
        <v>45323</v>
      </c>
      <c r="U19" s="36" t="s">
        <v>177</v>
      </c>
      <c r="V19" s="107">
        <f>100*VLOOKUP($T19,'Infla Mensual PondENGHO'!$A$3:'Infla Mensual PondENGHO'!$A$3:$BQ$1000000,COLUMN($BN$1),FALSE)</f>
        <v>12.555251575093052</v>
      </c>
    </row>
    <row r="20" spans="2:26" x14ac:dyDescent="0.25">
      <c r="B20" s="84">
        <f>+'Incidencia Interanual'!A30</f>
        <v>43525</v>
      </c>
      <c r="C20" s="72">
        <f>+'Infla Interanual PondENGHO'!CI31</f>
        <v>2.2082264119081429E-2</v>
      </c>
      <c r="D20" s="72"/>
      <c r="E20" s="72"/>
      <c r="T20" s="84">
        <f t="shared" ref="T20:T70" si="7">+T7</f>
        <v>45352</v>
      </c>
      <c r="U20" s="36" t="s">
        <v>177</v>
      </c>
      <c r="V20" s="107">
        <f>100*VLOOKUP($T20,'Infla Mensual PondENGHO'!$A$3:'Infla Mensual PondENGHO'!$A$3:$BQ$1000000,COLUMN($BN$1),FALSE)</f>
        <v>9.7757560384864171</v>
      </c>
    </row>
    <row r="21" spans="2:26" x14ac:dyDescent="0.25">
      <c r="B21" s="84">
        <f>+'Incidencia Interanual'!A31</f>
        <v>43556</v>
      </c>
      <c r="C21" s="72">
        <f>+'Infla Interanual PondENGHO'!CI32</f>
        <v>2.110588441051453E-2</v>
      </c>
      <c r="D21" s="72"/>
      <c r="E21" s="72"/>
      <c r="T21" s="84">
        <f t="shared" si="7"/>
        <v>45383</v>
      </c>
      <c r="U21" s="36" t="s">
        <v>177</v>
      </c>
      <c r="V21" s="107">
        <f>100*VLOOKUP($T21,'Infla Mensual PondENGHO'!$A$3:'Infla Mensual PondENGHO'!$A$3:$BQ$1000000,COLUMN($BN$1),FALSE)</f>
        <v>8.6089228499772297</v>
      </c>
    </row>
    <row r="22" spans="2:26" x14ac:dyDescent="0.25">
      <c r="B22" s="84">
        <f>+'Incidencia Interanual'!A32</f>
        <v>43586</v>
      </c>
      <c r="C22" s="72">
        <f>+'Infla Interanual PondENGHO'!CI33</f>
        <v>1.4584173256683375E-2</v>
      </c>
      <c r="D22" s="72"/>
      <c r="E22" s="72"/>
      <c r="T22" s="84">
        <f t="shared" si="7"/>
        <v>45413</v>
      </c>
      <c r="U22" s="36" t="s">
        <v>177</v>
      </c>
      <c r="V22" s="107">
        <f>100*VLOOKUP($T22,'Infla Mensual PondENGHO'!$A$3:'Infla Mensual PondENGHO'!$A$3:$BQ$1000000,COLUMN($BN$1),FALSE)</f>
        <v>4.8810277158103155</v>
      </c>
    </row>
    <row r="23" spans="2:26" x14ac:dyDescent="0.25">
      <c r="B23" s="84">
        <f>+'Incidencia Interanual'!A33</f>
        <v>43617</v>
      </c>
      <c r="C23" s="72">
        <f>+'Infla Interanual PondENGHO'!CI34</f>
        <v>1.4283404936190403E-2</v>
      </c>
      <c r="D23" s="72"/>
      <c r="E23" s="72"/>
      <c r="T23" s="84">
        <f t="shared" si="7"/>
        <v>45444</v>
      </c>
      <c r="U23" s="36" t="s">
        <v>177</v>
      </c>
      <c r="V23" s="107">
        <f>100*VLOOKUP($T23,'Infla Mensual PondENGHO'!$A$3:'Infla Mensual PondENGHO'!$A$3:$BQ$1000000,COLUMN($BN$1),FALSE)</f>
        <v>5.4373529339240001</v>
      </c>
    </row>
    <row r="24" spans="2:26" x14ac:dyDescent="0.25">
      <c r="B24" s="84">
        <f>+'Incidencia Interanual'!A34</f>
        <v>43647</v>
      </c>
      <c r="C24" s="72">
        <f>+'Infla Interanual PondENGHO'!CI35</f>
        <v>9.1599398926831554E-3</v>
      </c>
      <c r="D24" s="72"/>
      <c r="E24" s="72"/>
      <c r="T24" s="84">
        <f t="shared" si="7"/>
        <v>45474</v>
      </c>
      <c r="U24" s="36" t="s">
        <v>177</v>
      </c>
      <c r="V24" s="107">
        <f>100*VLOOKUP($T24,'Infla Mensual PondENGHO'!$A$3:'Infla Mensual PondENGHO'!$A$3:$BQ$1000000,COLUMN($BN$1),FALSE)</f>
        <v>4.8952341751701267</v>
      </c>
    </row>
    <row r="25" spans="2:26" x14ac:dyDescent="0.25">
      <c r="B25" s="84">
        <f>+'Incidencia Interanual'!A35</f>
        <v>43678</v>
      </c>
      <c r="C25" s="72">
        <f>+'Infla Interanual PondENGHO'!CI36</f>
        <v>9.6260435104469355E-3</v>
      </c>
      <c r="D25" s="72"/>
      <c r="E25" s="72"/>
      <c r="T25" s="84">
        <f t="shared" si="7"/>
        <v>45505</v>
      </c>
      <c r="U25" s="36" t="s">
        <v>177</v>
      </c>
      <c r="V25" s="107">
        <f>100*VLOOKUP($T25,'Infla Mensual PondENGHO'!$A$3:'Infla Mensual PondENGHO'!$A$3:$BQ$1000000,COLUMN($BN$1),FALSE)</f>
        <v>4.3479385966803896</v>
      </c>
    </row>
    <row r="26" spans="2:26" x14ac:dyDescent="0.25">
      <c r="B26" s="84">
        <f>+'Incidencia Interanual'!A36</f>
        <v>43709</v>
      </c>
      <c r="C26" s="72">
        <f>+'Infla Interanual PondENGHO'!CI37</f>
        <v>9.0741846999253806E-3</v>
      </c>
      <c r="D26" s="72"/>
      <c r="E26" s="72"/>
      <c r="T26" s="84">
        <f t="shared" si="7"/>
        <v>45536</v>
      </c>
      <c r="U26" s="36" t="s">
        <v>177</v>
      </c>
      <c r="V26" s="107">
        <f>100*VLOOKUP($T26,'Infla Mensual PondENGHO'!$A$3:'Infla Mensual PondENGHO'!$A$3:$BQ$1000000,COLUMN($BN$1),FALSE)</f>
        <v>3.0367766242743954</v>
      </c>
    </row>
    <row r="27" spans="2:26" x14ac:dyDescent="0.25">
      <c r="B27" s="84">
        <f>+'Incidencia Interanual'!A37</f>
        <v>43739</v>
      </c>
      <c r="C27" s="72">
        <f>+'Infla Interanual PondENGHO'!CI38</f>
        <v>1.6109881903270118E-3</v>
      </c>
      <c r="D27" s="72"/>
      <c r="E27" s="72"/>
      <c r="T27" s="84">
        <f t="shared" si="7"/>
        <v>45566</v>
      </c>
      <c r="U27" s="36" t="s">
        <v>177</v>
      </c>
      <c r="V27" s="107">
        <f>100*VLOOKUP($T27,'Infla Mensual PondENGHO'!$A$3:'Infla Mensual PondENGHO'!$A$3:$BQ$1000000,COLUMN($BN$1),FALSE)</f>
        <v>2.5919369018797322</v>
      </c>
    </row>
    <row r="28" spans="2:26" x14ac:dyDescent="0.25">
      <c r="B28" s="84">
        <f>+'Incidencia Interanual'!A38</f>
        <v>43770</v>
      </c>
      <c r="C28" s="72">
        <f>+'Infla Interanual PondENGHO'!CI39</f>
        <v>4.5694198517278739E-3</v>
      </c>
      <c r="D28" s="72"/>
      <c r="E28" s="72"/>
      <c r="T28" s="84">
        <f t="shared" si="7"/>
        <v>45597</v>
      </c>
      <c r="U28" s="36" t="s">
        <v>177</v>
      </c>
      <c r="V28" s="107">
        <f>100*VLOOKUP($T28,'Infla Mensual PondENGHO'!$A$3:'Infla Mensual PondENGHO'!$A$3:$BQ$1000000,COLUMN($BN$1),FALSE)</f>
        <v>2.50346996347659</v>
      </c>
    </row>
    <row r="29" spans="2:26" x14ac:dyDescent="0.25">
      <c r="B29" s="84">
        <f>+'Incidencia Interanual'!A39</f>
        <v>43800</v>
      </c>
      <c r="C29" s="72">
        <f>+'Infla Interanual PondENGHO'!CI40</f>
        <v>5.190534844908834E-3</v>
      </c>
      <c r="D29" s="72"/>
      <c r="E29" s="72"/>
      <c r="T29" s="84">
        <f t="shared" si="7"/>
        <v>45627</v>
      </c>
      <c r="U29" s="36" t="s">
        <v>177</v>
      </c>
      <c r="V29" s="107">
        <f>100*VLOOKUP($T29,'Infla Mensual PondENGHO'!$A$3:'Infla Mensual PondENGHO'!$A$3:$BQ$1000000,COLUMN($BN$1),FALSE)</f>
        <v>2.2841154058538038</v>
      </c>
    </row>
    <row r="30" spans="2:26" x14ac:dyDescent="0.25">
      <c r="B30" s="84">
        <f>+'Incidencia Interanual'!A40</f>
        <v>43831</v>
      </c>
      <c r="C30" s="72">
        <f>+'Infla Interanual PondENGHO'!CI41</f>
        <v>1.2167754148960874E-2</v>
      </c>
      <c r="D30" s="72"/>
      <c r="E30" s="72"/>
      <c r="T30" s="84">
        <f t="shared" si="7"/>
        <v>45658</v>
      </c>
      <c r="U30" s="36" t="s">
        <v>177</v>
      </c>
      <c r="V30" s="107">
        <f>100*VLOOKUP($T30,'Infla Mensual PondENGHO'!$A$3:'Infla Mensual PondENGHO'!$A$3:$BQ$1000000,COLUMN($BN$1),FALSE)</f>
        <v>1.6186671674500275</v>
      </c>
    </row>
    <row r="31" spans="2:26" x14ac:dyDescent="0.25">
      <c r="B31" s="84">
        <f>+'Incidencia Interanual'!A41</f>
        <v>43862</v>
      </c>
      <c r="C31" s="72">
        <f>+'Infla Interanual PondENGHO'!CI42</f>
        <v>4.6538694323787766E-3</v>
      </c>
      <c r="D31" s="72"/>
      <c r="E31" s="72"/>
      <c r="T31" s="84">
        <f t="shared" si="7"/>
        <v>45689</v>
      </c>
      <c r="U31" s="36" t="s">
        <v>177</v>
      </c>
      <c r="V31" s="107">
        <f>100*VLOOKUP($T31,'Infla Mensual PondENGHO'!$A$3:'Infla Mensual PondENGHO'!$A$3:$BQ$1000000,COLUMN($BN$1),FALSE)</f>
        <v>2.0970254398481103</v>
      </c>
    </row>
    <row r="32" spans="2:26" x14ac:dyDescent="0.25">
      <c r="B32" s="84">
        <f>+'Incidencia Interanual'!A42</f>
        <v>43891</v>
      </c>
      <c r="C32" s="72">
        <f>+'Infla Interanual PondENGHO'!CI43</f>
        <v>2.8058829475559044E-3</v>
      </c>
      <c r="D32" s="72"/>
      <c r="E32" s="72"/>
      <c r="T32" s="84">
        <f t="shared" si="7"/>
        <v>45323</v>
      </c>
      <c r="U32" s="36" t="s">
        <v>178</v>
      </c>
      <c r="V32" s="107">
        <f>100*VLOOKUP($T32,'Infla Mensual PondENGHO'!$A$3:'Infla Mensual PondENGHO'!$A$3:$BQ$1000000,COLUMN($BO$1),FALSE)</f>
        <v>12.605735998005674</v>
      </c>
    </row>
    <row r="33" spans="2:22" x14ac:dyDescent="0.25">
      <c r="B33" s="84">
        <f>+'Incidencia Interanual'!A43</f>
        <v>43922</v>
      </c>
      <c r="C33" s="72">
        <f>+'Infla Interanual PondENGHO'!CI44</f>
        <v>1.4319104322692011E-2</v>
      </c>
      <c r="D33" s="72"/>
      <c r="E33" s="72"/>
      <c r="T33" s="84">
        <f t="shared" si="7"/>
        <v>45352</v>
      </c>
      <c r="U33" s="36" t="s">
        <v>178</v>
      </c>
      <c r="V33" s="107">
        <f>100*VLOOKUP($T33,'Infla Mensual PondENGHO'!$A$3:'Infla Mensual PondENGHO'!$A$3:$BQ$1000000,COLUMN($BO$1),FALSE)</f>
        <v>9.934140792997038</v>
      </c>
    </row>
    <row r="34" spans="2:22" x14ac:dyDescent="0.25">
      <c r="B34" s="84">
        <f>+'Incidencia Interanual'!A44</f>
        <v>43952</v>
      </c>
      <c r="C34" s="72">
        <f>+'Infla Interanual PondENGHO'!CI45</f>
        <v>1.6768498948118493E-2</v>
      </c>
      <c r="D34" s="72"/>
      <c r="E34" s="72"/>
      <c r="T34" s="84">
        <f t="shared" si="7"/>
        <v>45383</v>
      </c>
      <c r="U34" s="36" t="s">
        <v>178</v>
      </c>
      <c r="V34" s="107">
        <f>100*VLOOKUP($T34,'Infla Mensual PondENGHO'!$A$3:'Infla Mensual PondENGHO'!$A$3:$BQ$1000000,COLUMN($BO$1),FALSE)</f>
        <v>8.7331189414535224</v>
      </c>
    </row>
    <row r="35" spans="2:22" x14ac:dyDescent="0.25">
      <c r="B35" s="84">
        <f>+'Incidencia Interanual'!A45</f>
        <v>43983</v>
      </c>
      <c r="C35" s="72">
        <f>+'Infla Interanual PondENGHO'!CI46</f>
        <v>1.8005331089918197E-2</v>
      </c>
      <c r="D35" s="72"/>
      <c r="E35" s="72"/>
      <c r="T35" s="84">
        <f t="shared" si="7"/>
        <v>45413</v>
      </c>
      <c r="U35" s="36" t="s">
        <v>178</v>
      </c>
      <c r="V35" s="107">
        <f>100*VLOOKUP($T35,'Infla Mensual PondENGHO'!$A$3:'Infla Mensual PondENGHO'!$A$3:$BQ$1000000,COLUMN($BO$1),FALSE)</f>
        <v>4.7805215297621384</v>
      </c>
    </row>
    <row r="36" spans="2:22" x14ac:dyDescent="0.25">
      <c r="B36" s="84">
        <f>+'Incidencia Interanual'!A46</f>
        <v>44013</v>
      </c>
      <c r="C36" s="72">
        <f>+'Infla Interanual PondENGHO'!CI47</f>
        <v>2.2068716007191735E-2</v>
      </c>
      <c r="D36" s="72"/>
      <c r="E36" s="72"/>
      <c r="T36" s="84">
        <f t="shared" si="7"/>
        <v>45444</v>
      </c>
      <c r="U36" s="36" t="s">
        <v>178</v>
      </c>
      <c r="V36" s="107">
        <f>100*VLOOKUP($T36,'Infla Mensual PondENGHO'!$A$3:'Infla Mensual PondENGHO'!$A$3:$BQ$1000000,COLUMN($BO$1),FALSE)</f>
        <v>5.4373189623958984</v>
      </c>
    </row>
    <row r="37" spans="2:22" x14ac:dyDescent="0.25">
      <c r="B37" s="84">
        <f>+'Incidencia Interanual'!A47</f>
        <v>44044</v>
      </c>
      <c r="C37" s="72">
        <f>+'Infla Interanual PondENGHO'!CI48</f>
        <v>2.1254810295748827E-2</v>
      </c>
      <c r="D37" s="72"/>
      <c r="E37" s="72"/>
      <c r="T37" s="84">
        <f t="shared" si="7"/>
        <v>45474</v>
      </c>
      <c r="U37" s="36" t="s">
        <v>178</v>
      </c>
      <c r="V37" s="107">
        <f>100*VLOOKUP($T37,'Infla Mensual PondENGHO'!$A$3:'Infla Mensual PondENGHO'!$A$3:$BQ$1000000,COLUMN($BO$1),FALSE)</f>
        <v>4.9100459715806233</v>
      </c>
    </row>
    <row r="38" spans="2:22" x14ac:dyDescent="0.25">
      <c r="B38" s="84">
        <f>+'Incidencia Interanual'!A48</f>
        <v>44075</v>
      </c>
      <c r="C38" s="72">
        <f>+'Infla Interanual PondENGHO'!CI49</f>
        <v>2.3565405045563592E-2</v>
      </c>
      <c r="D38" s="72"/>
      <c r="E38" s="72"/>
      <c r="T38" s="84">
        <f t="shared" si="7"/>
        <v>45505</v>
      </c>
      <c r="U38" s="36" t="s">
        <v>178</v>
      </c>
      <c r="V38" s="107">
        <f>100*VLOOKUP($T38,'Infla Mensual PondENGHO'!$A$3:'Infla Mensual PondENGHO'!$A$3:$BQ$1000000,COLUMN($BO$1),FALSE)</f>
        <v>4.3120547373697082</v>
      </c>
    </row>
    <row r="39" spans="2:22" x14ac:dyDescent="0.25">
      <c r="B39" s="84">
        <f>+'Incidencia Interanual'!A49</f>
        <v>44105</v>
      </c>
      <c r="C39" s="72">
        <f>+'Infla Interanual PondENGHO'!CI50</f>
        <v>3.5232113949446919E-2</v>
      </c>
      <c r="D39" s="72"/>
      <c r="E39" s="72"/>
      <c r="T39" s="84">
        <f t="shared" si="7"/>
        <v>45536</v>
      </c>
      <c r="U39" s="36" t="s">
        <v>178</v>
      </c>
      <c r="V39" s="107">
        <f>100*VLOOKUP($T39,'Infla Mensual PondENGHO'!$A$3:'Infla Mensual PondENGHO'!$A$3:$BQ$1000000,COLUMN($BO$1),FALSE)</f>
        <v>3.0823419449936829</v>
      </c>
    </row>
    <row r="40" spans="2:22" x14ac:dyDescent="0.25">
      <c r="B40" s="84">
        <f>+'Incidencia Interanual'!A50</f>
        <v>44136</v>
      </c>
      <c r="C40" s="72">
        <f>+'Infla Interanual PondENGHO'!CI51</f>
        <v>3.0583132643517752E-2</v>
      </c>
      <c r="D40" s="72"/>
      <c r="E40" s="72"/>
      <c r="T40" s="84">
        <f t="shared" si="7"/>
        <v>45566</v>
      </c>
      <c r="U40" s="36" t="s">
        <v>178</v>
      </c>
      <c r="V40" s="107">
        <f>100*VLOOKUP($T40,'Infla Mensual PondENGHO'!$A$3:'Infla Mensual PondENGHO'!$A$3:$BQ$1000000,COLUMN($BO$1),FALSE)</f>
        <v>2.6579525552866468</v>
      </c>
    </row>
    <row r="41" spans="2:22" x14ac:dyDescent="0.25">
      <c r="B41" s="84">
        <f>+'Incidencia Interanual'!A51</f>
        <v>44166</v>
      </c>
      <c r="C41" s="72">
        <f>+'Infla Interanual PondENGHO'!CI52</f>
        <v>3.5456902671977097E-2</v>
      </c>
      <c r="D41" s="72"/>
      <c r="E41" s="72"/>
      <c r="T41" s="84">
        <f t="shared" si="7"/>
        <v>45597</v>
      </c>
      <c r="U41" s="36" t="s">
        <v>178</v>
      </c>
      <c r="V41" s="107">
        <f>100*VLOOKUP($T41,'Infla Mensual PondENGHO'!$A$3:'Infla Mensual PondENGHO'!$A$3:$BQ$1000000,COLUMN($BO$1),FALSE)</f>
        <v>2.57868967001742</v>
      </c>
    </row>
    <row r="42" spans="2:22" x14ac:dyDescent="0.25">
      <c r="B42" s="84">
        <f>+'Incidencia Interanual'!A52</f>
        <v>44197</v>
      </c>
      <c r="C42" s="72">
        <f>+'Infla Interanual PondENGHO'!CI53</f>
        <v>3.0300348045517289E-2</v>
      </c>
      <c r="D42" s="72"/>
      <c r="E42" s="72"/>
      <c r="T42" s="84">
        <f t="shared" si="7"/>
        <v>45627</v>
      </c>
      <c r="U42" s="36" t="s">
        <v>178</v>
      </c>
      <c r="V42" s="107">
        <f>100*VLOOKUP($T42,'Infla Mensual PondENGHO'!$A$3:'Infla Mensual PondENGHO'!$A$3:$BQ$1000000,COLUMN($BO$1),FALSE)</f>
        <v>2.3546447626223044</v>
      </c>
    </row>
    <row r="43" spans="2:22" x14ac:dyDescent="0.25">
      <c r="B43" s="84">
        <f>+'Incidencia Interanual'!A53</f>
        <v>44228</v>
      </c>
      <c r="C43" s="72">
        <f>+'Infla Interanual PondENGHO'!CI54</f>
        <v>2.6598500000875713E-2</v>
      </c>
      <c r="D43" s="86"/>
      <c r="E43" s="72"/>
      <c r="T43" s="84">
        <f t="shared" si="7"/>
        <v>45658</v>
      </c>
      <c r="U43" s="36" t="s">
        <v>178</v>
      </c>
      <c r="V43" s="107">
        <f>100*VLOOKUP($T43,'Infla Mensual PondENGHO'!$A$3:'Infla Mensual PondENGHO'!$A$3:$BQ$1000000,COLUMN($BO$1),FALSE)</f>
        <v>1.701232751499604</v>
      </c>
    </row>
    <row r="44" spans="2:22" x14ac:dyDescent="0.25">
      <c r="B44" s="84">
        <f>+'Incidencia Interanual'!A54</f>
        <v>44256</v>
      </c>
      <c r="C44" s="72">
        <f>+'Infla Interanual PondENGHO'!CI55</f>
        <v>2.0363559615221405E-2</v>
      </c>
      <c r="D44" s="72"/>
      <c r="E44" s="72"/>
      <c r="T44" s="84">
        <f t="shared" si="7"/>
        <v>45689</v>
      </c>
      <c r="U44" s="36" t="s">
        <v>178</v>
      </c>
      <c r="V44" s="107">
        <f>100*VLOOKUP($T44,'Infla Mensual PondENGHO'!$A$3:'Infla Mensual PondENGHO'!$A$3:$BQ$1000000,COLUMN($BO$1),FALSE)</f>
        <v>2.1192615304965745</v>
      </c>
    </row>
    <row r="45" spans="2:22" x14ac:dyDescent="0.25">
      <c r="B45" s="84">
        <f>+'Incidencia Interanual'!A55</f>
        <v>44287</v>
      </c>
      <c r="C45" s="72">
        <f>+'Infla Interanual PondENGHO'!CI56</f>
        <v>1.2025878756383834E-2</v>
      </c>
      <c r="D45" s="72"/>
      <c r="E45" s="72"/>
      <c r="T45" s="84">
        <f t="shared" si="7"/>
        <v>45323</v>
      </c>
      <c r="U45" s="36" t="s">
        <v>179</v>
      </c>
      <c r="V45" s="107">
        <f>100*VLOOKUP($T45,'Infla Mensual PondENGHO'!$A$3:'Infla Mensual PondENGHO'!$A$3:$BQ$1000000,COLUMN($BP$1),FALSE)</f>
        <v>13.014981724374163</v>
      </c>
    </row>
    <row r="46" spans="2:22" x14ac:dyDescent="0.25">
      <c r="B46" s="84">
        <f>+'Incidencia Interanual'!A56</f>
        <v>44317</v>
      </c>
      <c r="C46" s="72">
        <f>+'Infla Interanual PondENGHO'!CI57</f>
        <v>9.8376621323550406E-3</v>
      </c>
      <c r="D46" s="72"/>
      <c r="E46" s="72"/>
      <c r="T46" s="84">
        <f t="shared" si="7"/>
        <v>45352</v>
      </c>
      <c r="U46" s="36" t="s">
        <v>179</v>
      </c>
      <c r="V46" s="107">
        <f>100*VLOOKUP($T46,'Infla Mensual PondENGHO'!$A$3:'Infla Mensual PondENGHO'!$A$3:$BQ$1000000,COLUMN($BP$1),FALSE)</f>
        <v>10.020414373529164</v>
      </c>
    </row>
    <row r="47" spans="2:22" x14ac:dyDescent="0.25">
      <c r="B47" s="84">
        <f>+'Incidencia Interanual'!A57</f>
        <v>44348</v>
      </c>
      <c r="C47" s="72">
        <f>+'Infla Interanual PondENGHO'!CI58</f>
        <v>1.3174348444199069E-2</v>
      </c>
      <c r="D47" s="72"/>
      <c r="E47" s="72"/>
      <c r="T47" s="84">
        <f t="shared" si="7"/>
        <v>45383</v>
      </c>
      <c r="U47" s="36" t="s">
        <v>179</v>
      </c>
      <c r="V47" s="107">
        <f>100*VLOOKUP($T47,'Infla Mensual PondENGHO'!$A$3:'Infla Mensual PondENGHO'!$A$3:$BQ$1000000,COLUMN($BP$1),FALSE)</f>
        <v>8.7100684008103446</v>
      </c>
    </row>
    <row r="48" spans="2:22" x14ac:dyDescent="0.25">
      <c r="B48" s="84">
        <f>+'Incidencia Interanual'!A58</f>
        <v>44378</v>
      </c>
      <c r="C48" s="72">
        <f>+'Infla Interanual PondENGHO'!CI59</f>
        <v>1.406852995462593E-2</v>
      </c>
      <c r="D48" s="72"/>
      <c r="E48" s="72"/>
      <c r="T48" s="84">
        <f t="shared" si="7"/>
        <v>45413</v>
      </c>
      <c r="U48" s="36" t="s">
        <v>179</v>
      </c>
      <c r="V48" s="107">
        <f>100*VLOOKUP($T48,'Infla Mensual PondENGHO'!$A$3:'Infla Mensual PondENGHO'!$A$3:$BQ$1000000,COLUMN($BP$1),FALSE)</f>
        <v>4.6482757590940782</v>
      </c>
    </row>
    <row r="49" spans="2:22" x14ac:dyDescent="0.25">
      <c r="B49" s="84">
        <f>+'Incidencia Interanual'!A59</f>
        <v>44409</v>
      </c>
      <c r="C49" s="72">
        <f>+'Infla Interanual PondENGHO'!CI60</f>
        <v>6.7376959390261781E-3</v>
      </c>
      <c r="D49" s="72"/>
      <c r="E49" s="72"/>
      <c r="T49" s="84">
        <f t="shared" si="7"/>
        <v>45444</v>
      </c>
      <c r="U49" s="36" t="s">
        <v>179</v>
      </c>
      <c r="V49" s="107">
        <f>100*VLOOKUP($T49,'Infla Mensual PondENGHO'!$A$3:'Infla Mensual PondENGHO'!$A$3:$BQ$1000000,COLUMN($BP$1),FALSE)</f>
        <v>5.378438367209748</v>
      </c>
    </row>
    <row r="50" spans="2:22" x14ac:dyDescent="0.25">
      <c r="B50" s="84">
        <f>+'Incidencia Interanual'!A60</f>
        <v>44440</v>
      </c>
      <c r="C50" s="72">
        <f>+'Infla Interanual PondENGHO'!CI61</f>
        <v>-5.3897172997996456E-4</v>
      </c>
      <c r="D50" s="72"/>
      <c r="E50" s="72"/>
      <c r="T50" s="84">
        <f t="shared" si="7"/>
        <v>45474</v>
      </c>
      <c r="U50" s="36" t="s">
        <v>179</v>
      </c>
      <c r="V50" s="107">
        <f>100*VLOOKUP($T50,'Infla Mensual PondENGHO'!$A$3:'Infla Mensual PondENGHO'!$A$3:$BQ$1000000,COLUMN($BP$1),FALSE)</f>
        <v>4.8751563531479691</v>
      </c>
    </row>
    <row r="51" spans="2:22" x14ac:dyDescent="0.25">
      <c r="B51" s="84">
        <f>+'Incidencia Interanual'!A61</f>
        <v>44470</v>
      </c>
      <c r="C51" s="72">
        <f>+'Infla Interanual PondENGHO'!CI62</f>
        <v>-8.059750037802571E-3</v>
      </c>
      <c r="D51" s="72"/>
      <c r="E51" s="72"/>
      <c r="T51" s="84">
        <f t="shared" si="7"/>
        <v>45505</v>
      </c>
      <c r="U51" s="36" t="s">
        <v>179</v>
      </c>
      <c r="V51" s="107">
        <f>100*VLOOKUP($T51,'Infla Mensual PondENGHO'!$A$3:'Infla Mensual PondENGHO'!$A$3:$BQ$1000000,COLUMN($BP$1),FALSE)</f>
        <v>4.3594260757631842</v>
      </c>
    </row>
    <row r="52" spans="2:22" x14ac:dyDescent="0.25">
      <c r="B52" s="84">
        <f>+'Incidencia Interanual'!A62</f>
        <v>44501</v>
      </c>
      <c r="C52" s="72">
        <f>+'Infla Interanual PondENGHO'!CI63</f>
        <v>-7.1046116322142083E-3</v>
      </c>
      <c r="D52" s="72"/>
      <c r="E52" s="72"/>
      <c r="T52" s="84">
        <f t="shared" si="7"/>
        <v>45536</v>
      </c>
      <c r="U52" s="36" t="s">
        <v>179</v>
      </c>
      <c r="V52" s="107">
        <f>100*VLOOKUP($T52,'Infla Mensual PondENGHO'!$A$3:'Infla Mensual PondENGHO'!$A$3:$BQ$1000000,COLUMN($BP$1),FALSE)</f>
        <v>3.168428072092766</v>
      </c>
    </row>
    <row r="53" spans="2:22" x14ac:dyDescent="0.25">
      <c r="B53" s="84">
        <f>+'Incidencia Interanual'!A63</f>
        <v>44531</v>
      </c>
      <c r="C53" s="72">
        <f>+'Infla Interanual PondENGHO'!CI64</f>
        <v>-8.5540981860892096E-3</v>
      </c>
      <c r="D53" s="72"/>
      <c r="E53" s="72"/>
      <c r="T53" s="84">
        <f t="shared" si="7"/>
        <v>45566</v>
      </c>
      <c r="U53" s="36" t="s">
        <v>179</v>
      </c>
      <c r="V53" s="107">
        <f>100*VLOOKUP($T53,'Infla Mensual PondENGHO'!$A$3:'Infla Mensual PondENGHO'!$A$3:$BQ$1000000,COLUMN($BP$1),FALSE)</f>
        <v>2.7534082563684947</v>
      </c>
    </row>
    <row r="54" spans="2:22" x14ac:dyDescent="0.25">
      <c r="B54" s="84">
        <f>+'Incidencia Interanual'!A64</f>
        <v>44562</v>
      </c>
      <c r="C54" s="72">
        <f>+'Infla Interanual PondENGHO'!CI65</f>
        <v>-1.4231579143375361E-2</v>
      </c>
      <c r="D54" s="72"/>
      <c r="E54" s="72"/>
      <c r="T54" s="84">
        <f t="shared" si="7"/>
        <v>45597</v>
      </c>
      <c r="U54" s="36" t="s">
        <v>179</v>
      </c>
      <c r="V54" s="107">
        <f>100*VLOOKUP($T54,'Infla Mensual PondENGHO'!$A$3:'Infla Mensual PondENGHO'!$A$3:$BQ$1000000,COLUMN($BP$1),FALSE)</f>
        <v>2.7210554174945889</v>
      </c>
    </row>
    <row r="55" spans="2:22" x14ac:dyDescent="0.25">
      <c r="B55" s="84">
        <f>+'Incidencia Interanual'!A65</f>
        <v>44593</v>
      </c>
      <c r="C55" s="72">
        <f>+'Infla Interanual PondENGHO'!CI66</f>
        <v>-3.2631414628312427E-3</v>
      </c>
      <c r="D55" s="72"/>
      <c r="E55" s="72"/>
      <c r="T55" s="84">
        <f t="shared" si="7"/>
        <v>45627</v>
      </c>
      <c r="U55" s="36" t="s">
        <v>179</v>
      </c>
      <c r="V55" s="107">
        <f>100*VLOOKUP($T55,'Infla Mensual PondENGHO'!$A$3:'Infla Mensual PondENGHO'!$A$3:$BQ$1000000,COLUMN($BP$1),FALSE)</f>
        <v>2.4433062565627051</v>
      </c>
    </row>
    <row r="56" spans="2:22" x14ac:dyDescent="0.25">
      <c r="B56" s="84">
        <f>+'Incidencia Interanual'!A66</f>
        <v>44621</v>
      </c>
      <c r="C56" s="72">
        <f>+'Infla Interanual PondENGHO'!CI67</f>
        <v>7.3696768756754683E-3</v>
      </c>
      <c r="D56" s="72"/>
      <c r="E56" s="72"/>
      <c r="T56" s="84">
        <f t="shared" si="7"/>
        <v>45658</v>
      </c>
      <c r="U56" s="36" t="s">
        <v>179</v>
      </c>
      <c r="V56" s="107">
        <f>100*VLOOKUP($T56,'Infla Mensual PondENGHO'!$A$3:'Infla Mensual PondENGHO'!$A$3:$BQ$1000000,COLUMN($BP$1),FALSE)</f>
        <v>1.8119465361628562</v>
      </c>
    </row>
    <row r="57" spans="2:22" x14ac:dyDescent="0.25">
      <c r="B57" s="84">
        <f>+'Incidencia Interanual'!A67</f>
        <v>44652</v>
      </c>
      <c r="C57" s="72">
        <f>+'Infla Interanual PondENGHO'!CI68</f>
        <v>7.9780143514009971E-3</v>
      </c>
      <c r="D57" s="72"/>
      <c r="E57" s="72"/>
      <c r="T57" s="84">
        <f t="shared" si="7"/>
        <v>45689</v>
      </c>
      <c r="U57" s="36" t="s">
        <v>179</v>
      </c>
      <c r="V57" s="107">
        <f>100*VLOOKUP($T57,'Infla Mensual PondENGHO'!$A$3:'Infla Mensual PondENGHO'!$A$3:$BQ$1000000,COLUMN($BP$1),FALSE)</f>
        <v>2.1213453138930749</v>
      </c>
    </row>
    <row r="58" spans="2:22" x14ac:dyDescent="0.25">
      <c r="B58" s="84">
        <f>+'Incidencia Interanual'!A68</f>
        <v>44682</v>
      </c>
      <c r="C58" s="72">
        <f>+'Infla Interanual PondENGHO'!CI69</f>
        <v>1.1278445675364512E-2</v>
      </c>
      <c r="D58" s="72"/>
      <c r="E58" s="72"/>
      <c r="T58" s="84">
        <f t="shared" si="7"/>
        <v>45323</v>
      </c>
      <c r="U58" s="36" t="s">
        <v>180</v>
      </c>
      <c r="V58" s="107">
        <f>100*VLOOKUP($T58,'Infla Mensual PondENGHO'!$A$3:'Infla Mensual PondENGHO'!$A$3:$BQ$1000000,COLUMN($BQ$1),FALSE)</f>
        <v>13.243922815442112</v>
      </c>
    </row>
    <row r="59" spans="2:22" x14ac:dyDescent="0.25">
      <c r="B59" s="84">
        <f>+'Incidencia Interanual'!A69</f>
        <v>44713</v>
      </c>
      <c r="C59" s="72">
        <f>+'Infla Interanual PondENGHO'!CI70</f>
        <v>4.9699494784427589E-3</v>
      </c>
      <c r="D59" s="72"/>
      <c r="E59" s="72"/>
      <c r="T59" s="84">
        <f t="shared" si="7"/>
        <v>45352</v>
      </c>
      <c r="U59" s="36" t="s">
        <v>180</v>
      </c>
      <c r="V59" s="107">
        <f>100*VLOOKUP($T59,'Infla Mensual PondENGHO'!$A$3:'Infla Mensual PondENGHO'!$A$3:$BQ$1000000,COLUMN($BQ$1),FALSE)</f>
        <v>10.026999197653286</v>
      </c>
    </row>
    <row r="60" spans="2:22" x14ac:dyDescent="0.25">
      <c r="B60" s="84">
        <f>+'Incidencia Interanual'!A70</f>
        <v>44743</v>
      </c>
      <c r="C60" s="72">
        <f>+'Infla Interanual PondENGHO'!CI71</f>
        <v>-2.5676802211045402E-3</v>
      </c>
      <c r="D60" s="72"/>
      <c r="E60" s="72"/>
      <c r="T60" s="84">
        <f t="shared" si="7"/>
        <v>45383</v>
      </c>
      <c r="U60" s="36" t="s">
        <v>180</v>
      </c>
      <c r="V60" s="107">
        <f>100*VLOOKUP($T60,'Infla Mensual PondENGHO'!$A$3:'Infla Mensual PondENGHO'!$A$3:$BQ$1000000,COLUMN($BQ$1),FALSE)</f>
        <v>8.9348053266062664</v>
      </c>
    </row>
    <row r="61" spans="2:22" x14ac:dyDescent="0.25">
      <c r="B61" s="84">
        <f>+'Incidencia Interanual'!A71</f>
        <v>44774</v>
      </c>
      <c r="C61" s="72">
        <f>+'Infla Interanual PondENGHO'!CI72</f>
        <v>1.0238426622702024E-2</v>
      </c>
      <c r="D61" s="72"/>
      <c r="E61" s="72"/>
      <c r="T61" s="84">
        <f t="shared" si="7"/>
        <v>45413</v>
      </c>
      <c r="U61" s="36" t="s">
        <v>180</v>
      </c>
      <c r="V61" s="107">
        <f>100*VLOOKUP($T61,'Infla Mensual PondENGHO'!$A$3:'Infla Mensual PondENGHO'!$A$3:$BQ$1000000,COLUMN($BQ$1),FALSE)</f>
        <v>4.4805339607987937</v>
      </c>
    </row>
    <row r="62" spans="2:22" x14ac:dyDescent="0.25">
      <c r="B62" s="84">
        <f>+'Incidencia Interanual'!A72</f>
        <v>44805</v>
      </c>
      <c r="C62" s="72">
        <f>+'Infla Interanual PondENGHO'!CI73</f>
        <v>2.4195529856088305E-2</v>
      </c>
      <c r="D62" s="72"/>
      <c r="E62" s="72"/>
      <c r="T62" s="84">
        <f t="shared" si="7"/>
        <v>45444</v>
      </c>
      <c r="U62" s="36" t="s">
        <v>180</v>
      </c>
      <c r="V62" s="107">
        <f>100*VLOOKUP($T62,'Infla Mensual PondENGHO'!$A$3:'Infla Mensual PondENGHO'!$A$3:$BQ$1000000,COLUMN($BQ$1),FALSE)</f>
        <v>5.3607342499682353</v>
      </c>
    </row>
    <row r="63" spans="2:22" x14ac:dyDescent="0.25">
      <c r="B63" s="84">
        <f>+'Incidencia Interanual'!A73</f>
        <v>44835</v>
      </c>
      <c r="C63" s="72">
        <f>+'Infla Interanual PondENGHO'!CI74</f>
        <v>2.5014879475798502E-2</v>
      </c>
      <c r="D63" s="72"/>
      <c r="E63" s="72"/>
      <c r="T63" s="84">
        <f t="shared" si="7"/>
        <v>45474</v>
      </c>
      <c r="U63" s="36" t="s">
        <v>180</v>
      </c>
      <c r="V63" s="107">
        <f>100*VLOOKUP($T63,'Infla Mensual PondENGHO'!$A$3:'Infla Mensual PondENGHO'!$A$3:$BQ$1000000,COLUMN($BQ$1),FALSE)</f>
        <v>4.8826984581953115</v>
      </c>
    </row>
    <row r="64" spans="2:22" x14ac:dyDescent="0.25">
      <c r="B64" s="84">
        <f>+'Incidencia Interanual'!A74</f>
        <v>44866</v>
      </c>
      <c r="C64" s="72">
        <f>+'Infla Interanual PondENGHO'!CI75</f>
        <v>1.8239189485159679E-2</v>
      </c>
      <c r="D64" s="72"/>
      <c r="E64" s="72"/>
      <c r="T64" s="84">
        <f t="shared" si="7"/>
        <v>45505</v>
      </c>
      <c r="U64" s="36" t="s">
        <v>180</v>
      </c>
      <c r="V64" s="107">
        <f>100*VLOOKUP($T64,'Infla Mensual PondENGHO'!$A$3:'Infla Mensual PondENGHO'!$A$3:$BQ$1000000,COLUMN($BQ$1),FALSE)</f>
        <v>4.3906058949553461</v>
      </c>
    </row>
    <row r="65" spans="2:22" x14ac:dyDescent="0.25">
      <c r="B65" s="84">
        <f>+'Incidencia Interanual'!A75</f>
        <v>44896</v>
      </c>
      <c r="C65" s="72">
        <f>+'Infla Interanual PondENGHO'!CI76</f>
        <v>4.4045349565406955E-3</v>
      </c>
      <c r="D65" s="72"/>
      <c r="E65" s="72"/>
      <c r="T65" s="84">
        <f t="shared" si="7"/>
        <v>45536</v>
      </c>
      <c r="U65" s="36" t="s">
        <v>180</v>
      </c>
      <c r="V65" s="107">
        <f>100*VLOOKUP($T65,'Infla Mensual PondENGHO'!$A$3:'Infla Mensual PondENGHO'!$A$3:$BQ$1000000,COLUMN($BQ$1),FALSE)</f>
        <v>3.2798411069770328</v>
      </c>
    </row>
    <row r="66" spans="2:22" x14ac:dyDescent="0.25">
      <c r="B66" s="84">
        <f>+'Incidencia Interanual'!A76</f>
        <v>44927</v>
      </c>
      <c r="C66" s="72">
        <f>+'Infla Interanual PondENGHO'!CI77</f>
        <v>5.5675433342599057E-3</v>
      </c>
      <c r="D66" s="72"/>
      <c r="E66" s="72"/>
      <c r="T66" s="84">
        <f t="shared" si="7"/>
        <v>45566</v>
      </c>
      <c r="U66" s="36" t="s">
        <v>180</v>
      </c>
      <c r="V66" s="107">
        <f>100*VLOOKUP($T66,'Infla Mensual PondENGHO'!$A$3:'Infla Mensual PondENGHO'!$A$3:$BQ$1000000,COLUMN($BQ$1),FALSE)</f>
        <v>2.9324594942012228</v>
      </c>
    </row>
    <row r="67" spans="2:22" x14ac:dyDescent="0.25">
      <c r="B67" s="84">
        <f>+'Incidencia Interanual'!A77</f>
        <v>44958</v>
      </c>
      <c r="C67" s="72">
        <f>+'Infla Interanual PondENGHO'!CI78</f>
        <v>1.0578995295115412E-2</v>
      </c>
      <c r="D67" s="72"/>
      <c r="E67" s="72"/>
      <c r="T67" s="84">
        <f t="shared" si="7"/>
        <v>45597</v>
      </c>
      <c r="U67" s="36" t="s">
        <v>180</v>
      </c>
      <c r="V67" s="107">
        <f>100*VLOOKUP($T67,'Infla Mensual PondENGHO'!$A$3:'Infla Mensual PondENGHO'!$A$3:$BQ$1000000,COLUMN($BQ$1),FALSE)</f>
        <v>2.8724349865401955</v>
      </c>
    </row>
    <row r="68" spans="2:22" x14ac:dyDescent="0.25">
      <c r="B68" s="84">
        <f>+'Incidencia Interanual'!A78</f>
        <v>44986</v>
      </c>
      <c r="C68" s="72">
        <f>+'Infla Interanual PondENGHO'!CI79</f>
        <v>8.3634528096161453E-3</v>
      </c>
      <c r="D68" s="72"/>
      <c r="E68" s="72"/>
      <c r="T68" s="84">
        <f t="shared" si="7"/>
        <v>45627</v>
      </c>
      <c r="U68" s="36" t="s">
        <v>180</v>
      </c>
      <c r="V68" s="107">
        <f>100*VLOOKUP($T68,'Infla Mensual PondENGHO'!$A$3:'Infla Mensual PondENGHO'!$A$3:$BQ$1000000,COLUMN($BQ$1),FALSE)</f>
        <v>2.5992860048193789</v>
      </c>
    </row>
    <row r="69" spans="2:22" x14ac:dyDescent="0.25">
      <c r="B69" s="84">
        <f>+'Incidencia Interanual'!A79</f>
        <v>45017</v>
      </c>
      <c r="C69" s="72">
        <f>+'Infla Interanual PondENGHO'!CI80</f>
        <v>1.385165234451291E-2</v>
      </c>
      <c r="D69" s="72"/>
      <c r="E69" s="72"/>
      <c r="T69" s="84">
        <f t="shared" si="7"/>
        <v>45658</v>
      </c>
      <c r="U69" s="36" t="s">
        <v>180</v>
      </c>
      <c r="V69" s="107">
        <f>100*VLOOKUP($T69,'Infla Mensual PondENGHO'!$A$3:'Infla Mensual PondENGHO'!$A$3:$BQ$1000000,COLUMN($BQ$1),FALSE)</f>
        <v>2.0180027209536489</v>
      </c>
    </row>
    <row r="70" spans="2:22" x14ac:dyDescent="0.25">
      <c r="B70" s="84">
        <f>+'Incidencia Interanual'!A80</f>
        <v>45047</v>
      </c>
      <c r="C70" s="72">
        <f>+'Infla Interanual PondENGHO'!CI81</f>
        <v>4.6062689372114995E-3</v>
      </c>
      <c r="D70" s="72"/>
      <c r="E70" s="72"/>
      <c r="T70" s="84">
        <f t="shared" si="7"/>
        <v>45689</v>
      </c>
      <c r="U70" s="36" t="s">
        <v>180</v>
      </c>
      <c r="V70" s="107">
        <f>100*VLOOKUP($T70,'Infla Mensual PondENGHO'!$A$3:'Infla Mensual PondENGHO'!$A$3:$BQ$1000000,COLUMN($BQ$1),FALSE)</f>
        <v>2.1462266210353631</v>
      </c>
    </row>
    <row r="71" spans="2:22" x14ac:dyDescent="0.25">
      <c r="B71" s="84">
        <f>+'Incidencia Interanual'!A81</f>
        <v>45078</v>
      </c>
      <c r="C71" s="72">
        <f>+'Infla Interanual PondENGHO'!CI82</f>
        <v>7.8447455990682258E-4</v>
      </c>
      <c r="D71" s="72"/>
      <c r="E71" s="72"/>
    </row>
    <row r="72" spans="2:22" x14ac:dyDescent="0.25">
      <c r="B72" s="84">
        <f>+'Incidencia Interanual'!A82</f>
        <v>45108</v>
      </c>
      <c r="C72" s="72">
        <f>+'Infla Interanual PondENGHO'!CI83</f>
        <v>2.6592792408912658E-3</v>
      </c>
      <c r="D72" s="72"/>
      <c r="E72" s="72"/>
    </row>
    <row r="73" spans="2:22" x14ac:dyDescent="0.25">
      <c r="B73" s="84">
        <f>+'Incidencia Interanual'!A83</f>
        <v>45139</v>
      </c>
      <c r="C73" s="72">
        <f>+'Infla Interanual PondENGHO'!CI84</f>
        <v>1.3745813737150669E-2</v>
      </c>
      <c r="D73" s="72"/>
      <c r="E73" s="72"/>
    </row>
    <row r="74" spans="2:22" x14ac:dyDescent="0.25">
      <c r="B74" s="84">
        <f>+'Incidencia Interanual'!A84</f>
        <v>45170</v>
      </c>
      <c r="C74" s="72">
        <f>+'Infla Interanual PondENGHO'!CI85</f>
        <v>1.9544836712098945E-2</v>
      </c>
      <c r="D74" s="72"/>
      <c r="E74" s="72"/>
    </row>
    <row r="75" spans="2:22" x14ac:dyDescent="0.25">
      <c r="B75" s="84">
        <f>+'Incidencia Interanual'!A85</f>
        <v>45200</v>
      </c>
      <c r="C75" s="72">
        <f>+'Infla Interanual PondENGHO'!CI86</f>
        <v>1.6206479682085995E-2</v>
      </c>
      <c r="D75" s="72"/>
      <c r="E75" s="72"/>
    </row>
    <row r="76" spans="2:22" x14ac:dyDescent="0.25">
      <c r="B76" s="84">
        <f>+'Incidencia Interanual'!A86</f>
        <v>45231</v>
      </c>
      <c r="C76" s="72">
        <f>+'Infla Interanual PondENGHO'!CI87</f>
        <v>3.6640558722442762E-2</v>
      </c>
      <c r="D76" s="72"/>
      <c r="E76" s="72"/>
    </row>
    <row r="77" spans="2:22" x14ac:dyDescent="0.25">
      <c r="B77" s="84">
        <f>+'Incidencia Interanual'!A87</f>
        <v>45261</v>
      </c>
      <c r="C77" s="72">
        <f>+'Infla Interanual PondENGHO'!CI88</f>
        <v>7.5405043277954498E-2</v>
      </c>
      <c r="D77" s="72"/>
      <c r="E77" s="72"/>
    </row>
    <row r="78" spans="2:22" x14ac:dyDescent="0.25">
      <c r="B78" s="84">
        <f>+'Incidencia Interanual'!A88</f>
        <v>45292</v>
      </c>
      <c r="C78" s="72">
        <f>+'Infla Interanual PondENGHO'!CI89</f>
        <v>6.7652185389726505E-2</v>
      </c>
      <c r="D78" s="72"/>
      <c r="E78" s="72"/>
    </row>
    <row r="79" spans="2:22" x14ac:dyDescent="0.25">
      <c r="B79" s="84">
        <f>+'Incidencia Interanual'!A89</f>
        <v>45323</v>
      </c>
      <c r="C79" s="72">
        <f>+'Infla Interanual PondENGHO'!CI90</f>
        <v>2.5734606352978417E-3</v>
      </c>
      <c r="D79" s="72"/>
      <c r="E79" s="72"/>
    </row>
    <row r="80" spans="2:22" x14ac:dyDescent="0.25">
      <c r="B80" s="84">
        <f>+'Incidencia Interanual'!A90</f>
        <v>45352</v>
      </c>
      <c r="C80" s="72">
        <f>+'Infla Interanual PondENGHO'!CI91</f>
        <v>-3.0279637048523877E-2</v>
      </c>
      <c r="D80" s="72"/>
      <c r="E80" s="72"/>
    </row>
    <row r="81" spans="2:5" x14ac:dyDescent="0.25">
      <c r="B81" s="84">
        <f>+'Incidencia Interanual'!A91</f>
        <v>45383</v>
      </c>
      <c r="C81" s="72">
        <f>+'Infla Interanual PondENGHO'!CI92</f>
        <v>-6.377765735048424E-2</v>
      </c>
      <c r="D81" s="72"/>
      <c r="E81" s="72"/>
    </row>
    <row r="82" spans="2:5" x14ac:dyDescent="0.25">
      <c r="B82" s="84">
        <f>+'Incidencia Interanual'!A92</f>
        <v>45413</v>
      </c>
      <c r="C82" s="72">
        <f>+'Infla Interanual PondENGHO'!CI93</f>
        <v>-3.5604726367671535E-2</v>
      </c>
      <c r="D82" s="72"/>
      <c r="E82" s="72"/>
    </row>
    <row r="83" spans="2:5" x14ac:dyDescent="0.25">
      <c r="B83" s="84">
        <f>+'Incidencia Interanual'!A93</f>
        <v>45444</v>
      </c>
      <c r="C83" s="72">
        <f>+'Infla Interanual PondENGHO'!CI94</f>
        <v>-2.7203739600192289E-2</v>
      </c>
      <c r="D83" s="72"/>
      <c r="E83" s="72"/>
    </row>
    <row r="84" spans="2:5" x14ac:dyDescent="0.25">
      <c r="B84" s="84">
        <f>+'Incidencia Interanual'!A94</f>
        <v>45474</v>
      </c>
      <c r="C84" s="72">
        <f>+'Infla Interanual PondENGHO'!CI95</f>
        <v>-2.3845052381434417E-2</v>
      </c>
    </row>
    <row r="85" spans="2:5" x14ac:dyDescent="0.25">
      <c r="B85" s="84">
        <f>+'Incidencia Interanual'!A95</f>
        <v>45505</v>
      </c>
      <c r="C85" s="72">
        <f>+'Infla Interanual PondENGHO'!CI96</f>
        <v>-4.9100316069360161E-2</v>
      </c>
    </row>
    <row r="86" spans="2:5" x14ac:dyDescent="0.25">
      <c r="B86" s="84">
        <f>+'Incidencia Interanual'!A96</f>
        <v>45536</v>
      </c>
      <c r="C86" s="72">
        <f>+'Infla Interanual PondENGHO'!CI97</f>
        <v>-7.3570092081600258E-2</v>
      </c>
    </row>
    <row r="87" spans="2:5" x14ac:dyDescent="0.25">
      <c r="B87" s="84">
        <f>+'Incidencia Interanual'!A97</f>
        <v>45566</v>
      </c>
      <c r="C87" s="72">
        <f>+'Infla Interanual PondENGHO'!CI98</f>
        <v>-7.5578932885538741E-2</v>
      </c>
    </row>
    <row r="88" spans="2:5" x14ac:dyDescent="0.25">
      <c r="B88" s="84">
        <f>+'Incidencia Interanual'!A98</f>
        <v>45597</v>
      </c>
      <c r="C88" s="72">
        <f>+'Infla Interanual PondENGHO'!CI99</f>
        <v>-9.4359186562064323E-2</v>
      </c>
    </row>
    <row r="89" spans="2:5" x14ac:dyDescent="0.25">
      <c r="B89" s="84">
        <f>+'Incidencia Interanual'!A99</f>
        <v>45627</v>
      </c>
      <c r="C89" s="72">
        <f>+'Infla Interanual PondENGHO'!CI100</f>
        <v>-9.2701671419660236E-2</v>
      </c>
    </row>
    <row r="90" spans="2:5" x14ac:dyDescent="0.25">
      <c r="B90" s="84">
        <f>+'Incidencia Interanual'!A100</f>
        <v>45658</v>
      </c>
      <c r="C90" s="72">
        <f>+'Infla Interanual PondENGHO'!CI101</f>
        <v>-7.4986313543603744E-2</v>
      </c>
    </row>
    <row r="91" spans="2:5" x14ac:dyDescent="0.25">
      <c r="B91" s="84">
        <f>+'Incidencia Interanual'!A101</f>
        <v>45689</v>
      </c>
      <c r="C91" s="72">
        <f>+'Infla Interanual PondENGHO'!CI102</f>
        <v>-4.9588938245946901E-2</v>
      </c>
    </row>
  </sheetData>
  <mergeCells count="2">
    <mergeCell ref="B2:C2"/>
    <mergeCell ref="T3:W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2C030-00FF-4EF3-9996-B550639A105E}">
  <sheetPr>
    <tabColor rgb="FFFFFF00"/>
  </sheetPr>
  <dimension ref="C4:L18"/>
  <sheetViews>
    <sheetView zoomScale="99" workbookViewId="0">
      <selection activeCell="I9" sqref="I9"/>
    </sheetView>
  </sheetViews>
  <sheetFormatPr baseColWidth="10" defaultColWidth="11.5703125" defaultRowHeight="20.100000000000001" customHeight="1" x14ac:dyDescent="0.25"/>
  <cols>
    <col min="7" max="7" width="36.42578125" customWidth="1"/>
    <col min="10" max="10" width="11.5703125" customWidth="1"/>
  </cols>
  <sheetData>
    <row r="4" spans="5:12" ht="20.100000000000001" customHeight="1" x14ac:dyDescent="0.25">
      <c r="G4" s="116" t="s">
        <v>166</v>
      </c>
      <c r="H4" s="116"/>
      <c r="I4" s="116"/>
      <c r="J4" s="116"/>
    </row>
    <row r="5" spans="5:12" ht="20.100000000000001" customHeight="1" thickBot="1" x14ac:dyDescent="0.3">
      <c r="E5" s="92"/>
      <c r="F5" s="92"/>
      <c r="G5" s="92"/>
      <c r="H5" s="92"/>
      <c r="I5" s="92"/>
      <c r="J5" s="92"/>
      <c r="K5" s="92"/>
      <c r="L5" s="92"/>
    </row>
    <row r="6" spans="5:12" ht="20.100000000000001" customHeight="1" x14ac:dyDescent="0.25">
      <c r="E6" s="92"/>
      <c r="F6" s="97" t="str">
        <f>+'Para R'!F4</f>
        <v>Fecha</v>
      </c>
      <c r="G6" s="97"/>
      <c r="H6" s="97" t="str">
        <f>+'Para R'!H4</f>
        <v>Quintil</v>
      </c>
      <c r="I6" s="97" t="str">
        <f>+'Para R'!I4</f>
        <v>Mensual</v>
      </c>
      <c r="J6" s="97" t="str">
        <f>+'Para R'!J4</f>
        <v>Internual</v>
      </c>
      <c r="K6" s="92"/>
      <c r="L6" s="92"/>
    </row>
    <row r="7" spans="5:12" ht="20.100000000000001" customHeight="1" x14ac:dyDescent="0.25">
      <c r="E7" s="92"/>
      <c r="F7" s="117">
        <f>+'Para R'!F5</f>
        <v>45689</v>
      </c>
      <c r="G7" s="93" t="str">
        <f>+'Para R'!G5</f>
        <v>20% con menores ingresos</v>
      </c>
      <c r="H7" s="93">
        <f>+'[4]Para R'!H5</f>
        <v>1</v>
      </c>
      <c r="I7" s="94">
        <f>+'Para R'!I5</f>
        <v>2.0892332376991618</v>
      </c>
      <c r="J7" s="94">
        <f>+'Para R'!J5</f>
        <v>63.951271503888726</v>
      </c>
      <c r="K7" s="92"/>
      <c r="L7" s="92"/>
    </row>
    <row r="8" spans="5:12" ht="20.100000000000001" customHeight="1" x14ac:dyDescent="0.25">
      <c r="E8" s="92"/>
      <c r="F8" s="118"/>
      <c r="G8" s="98"/>
      <c r="H8" s="98">
        <f>+'Para R'!H6</f>
        <v>2</v>
      </c>
      <c r="I8" s="99">
        <f>+'Para R'!I6</f>
        <v>2.0970254398481103</v>
      </c>
      <c r="J8" s="99">
        <f>+'Para R'!J6</f>
        <v>65.93646746282424</v>
      </c>
      <c r="K8" s="92"/>
      <c r="L8" s="92"/>
    </row>
    <row r="9" spans="5:12" ht="20.100000000000001" customHeight="1" x14ac:dyDescent="0.25">
      <c r="E9" s="92"/>
      <c r="F9" s="118"/>
      <c r="G9" s="98"/>
      <c r="H9" s="98">
        <f>+'Para R'!H7</f>
        <v>3</v>
      </c>
      <c r="I9" s="99">
        <f>+'Para R'!I7</f>
        <v>2.1192615304965745</v>
      </c>
      <c r="J9" s="99">
        <f>+'Para R'!J7</f>
        <v>66.761725436113139</v>
      </c>
      <c r="K9" s="92"/>
      <c r="L9" s="92"/>
    </row>
    <row r="10" spans="5:12" ht="20.100000000000001" customHeight="1" x14ac:dyDescent="0.25">
      <c r="E10" s="92"/>
      <c r="F10" s="118"/>
      <c r="G10" s="98"/>
      <c r="H10" s="98">
        <f>+'Para R'!H8</f>
        <v>4</v>
      </c>
      <c r="I10" s="99">
        <f>+'Para R'!I8</f>
        <v>2.1213453138930749</v>
      </c>
      <c r="J10" s="99">
        <f>+'Para R'!J8</f>
        <v>67.42972393260851</v>
      </c>
      <c r="K10" s="92"/>
      <c r="L10" s="92"/>
    </row>
    <row r="11" spans="5:12" ht="20.100000000000001" customHeight="1" x14ac:dyDescent="0.25">
      <c r="E11" s="92"/>
      <c r="F11" s="119"/>
      <c r="G11" s="95" t="str">
        <f>+'Para R'!G9</f>
        <v>20% con mayores ingresos</v>
      </c>
      <c r="H11" s="95">
        <f>+'Para R'!H9</f>
        <v>5</v>
      </c>
      <c r="I11" s="96">
        <f>+'Para R'!I9</f>
        <v>2.1462266210353631</v>
      </c>
      <c r="J11" s="96">
        <f>+'Para R'!J9</f>
        <v>68.910165328483416</v>
      </c>
      <c r="K11" s="92"/>
      <c r="L11" s="92"/>
    </row>
    <row r="12" spans="5:12" ht="20.100000000000001" customHeight="1" thickBot="1" x14ac:dyDescent="0.3">
      <c r="E12" s="92"/>
      <c r="F12" s="100"/>
      <c r="G12" s="101" t="str">
        <f>+'Para R'!G11</f>
        <v>Diferencia Q1-Q5</v>
      </c>
      <c r="H12" s="101"/>
      <c r="I12" s="102">
        <f>+'Para R'!I11</f>
        <v>-5.6993383336201298E-2</v>
      </c>
      <c r="J12" s="102">
        <f>+'Para R'!J11</f>
        <v>-4.9588938245946892</v>
      </c>
      <c r="K12" s="92"/>
      <c r="L12" s="92"/>
    </row>
    <row r="13" spans="5:12" ht="20.100000000000001" customHeight="1" x14ac:dyDescent="0.25">
      <c r="E13" s="92"/>
      <c r="F13" s="92"/>
      <c r="G13" s="92"/>
      <c r="H13" s="92"/>
      <c r="I13" s="92"/>
      <c r="J13" s="92"/>
      <c r="K13" s="92"/>
      <c r="L13" s="92"/>
    </row>
    <row r="14" spans="5:12" ht="20.100000000000001" customHeight="1" x14ac:dyDescent="0.25">
      <c r="E14" s="92"/>
      <c r="F14" s="92"/>
      <c r="G14" s="92"/>
      <c r="H14" s="92"/>
      <c r="I14" s="92"/>
      <c r="J14" s="92"/>
      <c r="K14" s="92"/>
      <c r="L14" s="92"/>
    </row>
    <row r="15" spans="5:12" ht="20.100000000000001" customHeight="1" x14ac:dyDescent="0.25">
      <c r="E15" s="92"/>
      <c r="F15" s="92"/>
      <c r="G15" s="92"/>
      <c r="H15" s="92"/>
      <c r="I15" s="92"/>
      <c r="J15" s="92"/>
      <c r="K15" s="92"/>
      <c r="L15" s="92"/>
    </row>
    <row r="16" spans="5:12" ht="20.100000000000001" customHeight="1" x14ac:dyDescent="0.25">
      <c r="E16" s="92"/>
      <c r="F16" s="92"/>
      <c r="G16" s="92"/>
      <c r="H16" s="92"/>
      <c r="I16" s="92"/>
      <c r="J16" s="92"/>
      <c r="K16" s="92"/>
      <c r="L16" s="92"/>
    </row>
    <row r="18" spans="3:3" ht="20.100000000000001" customHeight="1" x14ac:dyDescent="0.25">
      <c r="C18" t="s">
        <v>165</v>
      </c>
    </row>
  </sheetData>
  <mergeCells count="2">
    <mergeCell ref="F7:F11"/>
    <mergeCell ref="G4:J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8751D-845B-46A9-A311-989E6E6B87B1}">
  <sheetPr>
    <pageSetUpPr fitToPage="1"/>
  </sheetPr>
  <dimension ref="A1:P48"/>
  <sheetViews>
    <sheetView zoomScale="123" zoomScaleNormal="85" workbookViewId="0">
      <pane xSplit="2" ySplit="1" topLeftCell="C17" activePane="bottomRight" state="frozen"/>
      <selection pane="topRight" activeCell="C1" sqref="C1"/>
      <selection pane="bottomLeft" activeCell="A2" sqref="A2"/>
      <selection pane="bottomRight" activeCell="K36" sqref="K36"/>
    </sheetView>
  </sheetViews>
  <sheetFormatPr baseColWidth="10" defaultColWidth="11.5703125" defaultRowHeight="15" x14ac:dyDescent="0.25"/>
  <cols>
    <col min="1" max="2" width="15" customWidth="1"/>
  </cols>
  <sheetData>
    <row r="1" spans="1:15" ht="60.75" thickBot="1" x14ac:dyDescent="0.3">
      <c r="A1" s="26" t="s">
        <v>110</v>
      </c>
      <c r="B1" s="27" t="s">
        <v>111</v>
      </c>
      <c r="C1" s="28" t="s">
        <v>88</v>
      </c>
      <c r="D1" s="29" t="s">
        <v>89</v>
      </c>
      <c r="E1" s="29" t="s">
        <v>90</v>
      </c>
      <c r="F1" s="29" t="s">
        <v>91</v>
      </c>
      <c r="G1" s="29" t="s">
        <v>92</v>
      </c>
      <c r="H1" s="29" t="s">
        <v>93</v>
      </c>
      <c r="I1" s="29" t="s">
        <v>94</v>
      </c>
      <c r="J1" s="29" t="s">
        <v>95</v>
      </c>
      <c r="K1" s="29" t="s">
        <v>96</v>
      </c>
      <c r="L1" s="29" t="s">
        <v>97</v>
      </c>
      <c r="M1" s="29" t="s">
        <v>98</v>
      </c>
      <c r="N1" s="30" t="s">
        <v>99</v>
      </c>
      <c r="O1" s="52" t="s">
        <v>109</v>
      </c>
    </row>
    <row r="2" spans="1:15" x14ac:dyDescent="0.25">
      <c r="A2" s="40" t="s">
        <v>101</v>
      </c>
      <c r="B2" s="36">
        <v>1</v>
      </c>
      <c r="C2" s="19">
        <v>33.208385470000003</v>
      </c>
      <c r="D2" s="20">
        <v>2.3580067159999998</v>
      </c>
      <c r="E2" s="20">
        <v>6.9989438059999998</v>
      </c>
      <c r="F2" s="20">
        <v>15.346755030000001</v>
      </c>
      <c r="G2" s="20">
        <v>3.7449960710000001</v>
      </c>
      <c r="H2" s="20">
        <v>4.1623105999999996</v>
      </c>
      <c r="I2" s="20">
        <v>10.66242218</v>
      </c>
      <c r="J2" s="20">
        <v>5.2220468520000001</v>
      </c>
      <c r="K2" s="20">
        <v>7.5648765559999998</v>
      </c>
      <c r="L2" s="20">
        <v>2.268015385</v>
      </c>
      <c r="M2" s="20">
        <v>4.5836167339999996</v>
      </c>
      <c r="N2" s="21">
        <v>3.8796241280000001</v>
      </c>
      <c r="O2" s="9">
        <v>100</v>
      </c>
    </row>
    <row r="3" spans="1:15" x14ac:dyDescent="0.25">
      <c r="A3" s="40" t="s">
        <v>101</v>
      </c>
      <c r="B3" s="36">
        <v>2</v>
      </c>
      <c r="C3" s="19">
        <v>26.37386322</v>
      </c>
      <c r="D3" s="20">
        <v>2.6380808349999998</v>
      </c>
      <c r="E3" s="20">
        <v>6.4423837659999998</v>
      </c>
      <c r="F3" s="20">
        <v>15.866427420000001</v>
      </c>
      <c r="G3" s="20">
        <v>4.6074261669999999</v>
      </c>
      <c r="H3" s="20">
        <v>4.7024269099999998</v>
      </c>
      <c r="I3" s="20">
        <v>12.894559859999999</v>
      </c>
      <c r="J3" s="20">
        <v>5.7677874569999998</v>
      </c>
      <c r="K3" s="20">
        <v>7.1892638209999999</v>
      </c>
      <c r="L3" s="20">
        <v>3.738282919</v>
      </c>
      <c r="M3" s="20">
        <v>5.5227413179999996</v>
      </c>
      <c r="N3" s="21">
        <v>4.2567567830000002</v>
      </c>
      <c r="O3" s="9">
        <v>100</v>
      </c>
    </row>
    <row r="4" spans="1:15" x14ac:dyDescent="0.25">
      <c r="A4" s="40" t="s">
        <v>101</v>
      </c>
      <c r="B4" s="36">
        <v>3</v>
      </c>
      <c r="C4" s="19">
        <v>25.20915222</v>
      </c>
      <c r="D4" s="20">
        <v>1.695567966</v>
      </c>
      <c r="E4" s="20">
        <v>6.293909073</v>
      </c>
      <c r="F4" s="20">
        <v>15.59696293</v>
      </c>
      <c r="G4" s="20">
        <v>4.6403226850000001</v>
      </c>
      <c r="H4" s="20">
        <v>5.3482561110000004</v>
      </c>
      <c r="I4" s="20">
        <v>11.975219729999999</v>
      </c>
      <c r="J4" s="20">
        <v>6.162064075</v>
      </c>
      <c r="K4" s="20">
        <v>7.379192829</v>
      </c>
      <c r="L4" s="20">
        <v>4.5119619369999997</v>
      </c>
      <c r="M4" s="20">
        <v>6.6535034179999997</v>
      </c>
      <c r="N4" s="21">
        <v>4.5338883399999999</v>
      </c>
      <c r="O4" s="9">
        <v>100</v>
      </c>
    </row>
    <row r="5" spans="1:15" x14ac:dyDescent="0.25">
      <c r="A5" s="40" t="s">
        <v>101</v>
      </c>
      <c r="B5" s="36">
        <v>4</v>
      </c>
      <c r="C5" s="19">
        <v>20.349857329999999</v>
      </c>
      <c r="D5" s="20">
        <v>1.5065439940000001</v>
      </c>
      <c r="E5" s="20">
        <v>6.1292562479999999</v>
      </c>
      <c r="F5" s="20">
        <v>14.282007220000001</v>
      </c>
      <c r="G5" s="20">
        <v>4.8928780559999998</v>
      </c>
      <c r="H5" s="20">
        <v>7.5258331299999996</v>
      </c>
      <c r="I5" s="20">
        <v>15.80604649</v>
      </c>
      <c r="J5" s="20">
        <v>5.1635217669999998</v>
      </c>
      <c r="K5" s="20">
        <v>8.0909519200000002</v>
      </c>
      <c r="L5" s="20">
        <v>4.1535520549999996</v>
      </c>
      <c r="M5" s="20">
        <v>7.4422245030000003</v>
      </c>
      <c r="N5" s="21">
        <v>4.6573266980000003</v>
      </c>
      <c r="O5" s="9">
        <v>100</v>
      </c>
    </row>
    <row r="6" spans="1:15" x14ac:dyDescent="0.25">
      <c r="A6" s="41" t="s">
        <v>101</v>
      </c>
      <c r="B6" s="25">
        <v>5</v>
      </c>
      <c r="C6" s="22">
        <v>15.09671593</v>
      </c>
      <c r="D6" s="23">
        <v>1.6418883799999999</v>
      </c>
      <c r="E6" s="23">
        <v>5.1531348230000003</v>
      </c>
      <c r="F6" s="23">
        <v>14.87566853</v>
      </c>
      <c r="G6" s="23">
        <v>6.9295115469999997</v>
      </c>
      <c r="H6" s="23">
        <v>9.0125150680000008</v>
      </c>
      <c r="I6" s="23">
        <v>14.416605949999999</v>
      </c>
      <c r="J6" s="23">
        <v>4.3000740999999998</v>
      </c>
      <c r="K6" s="23">
        <v>9.2515869140000007</v>
      </c>
      <c r="L6" s="23">
        <v>4.9724278450000003</v>
      </c>
      <c r="M6" s="23">
        <v>8.8827695850000001</v>
      </c>
      <c r="N6" s="24">
        <v>5.467101574</v>
      </c>
      <c r="O6" s="49">
        <v>100</v>
      </c>
    </row>
    <row r="7" spans="1:15" x14ac:dyDescent="0.25">
      <c r="A7" s="40" t="s">
        <v>102</v>
      </c>
      <c r="B7" s="36">
        <v>1</v>
      </c>
      <c r="C7" s="19">
        <v>33.156425480000003</v>
      </c>
      <c r="D7" s="20">
        <v>2.5010266300000001</v>
      </c>
      <c r="E7" s="20">
        <v>8.3621320719999996</v>
      </c>
      <c r="F7" s="20">
        <v>14.24696541</v>
      </c>
      <c r="G7" s="20">
        <v>4.1514334679999996</v>
      </c>
      <c r="H7" s="20">
        <v>4.8416047100000004</v>
      </c>
      <c r="I7" s="20">
        <v>9.7752580640000009</v>
      </c>
      <c r="J7" s="20">
        <v>4.8136115070000001</v>
      </c>
      <c r="K7" s="20">
        <v>8.6772432330000004</v>
      </c>
      <c r="L7" s="20">
        <v>1.3983415370000001</v>
      </c>
      <c r="M7" s="20">
        <v>4.3658771510000003</v>
      </c>
      <c r="N7" s="21">
        <v>3.7100832459999999</v>
      </c>
      <c r="O7" s="9">
        <v>100</v>
      </c>
    </row>
    <row r="8" spans="1:15" x14ac:dyDescent="0.25">
      <c r="A8" s="40" t="s">
        <v>102</v>
      </c>
      <c r="B8" s="36">
        <v>2</v>
      </c>
      <c r="C8" s="19">
        <v>27.265188219999999</v>
      </c>
      <c r="D8" s="20">
        <v>2.606784582</v>
      </c>
      <c r="E8" s="20">
        <v>8.2958593369999996</v>
      </c>
      <c r="F8" s="20">
        <v>14.41122818</v>
      </c>
      <c r="G8" s="20">
        <v>4.3695502279999996</v>
      </c>
      <c r="H8" s="20">
        <v>5.0485167500000001</v>
      </c>
      <c r="I8" s="20">
        <v>12.275480269999999</v>
      </c>
      <c r="J8" s="20">
        <v>5.5338706970000002</v>
      </c>
      <c r="K8" s="20">
        <v>9.0301733019999997</v>
      </c>
      <c r="L8" s="20">
        <v>1.813106179</v>
      </c>
      <c r="M8" s="20">
        <v>5.2692685130000001</v>
      </c>
      <c r="N8" s="21">
        <v>4.0809745790000003</v>
      </c>
      <c r="O8" s="9">
        <v>100</v>
      </c>
    </row>
    <row r="9" spans="1:15" x14ac:dyDescent="0.25">
      <c r="A9" s="40" t="s">
        <v>102</v>
      </c>
      <c r="B9" s="36">
        <v>3</v>
      </c>
      <c r="C9" s="19">
        <v>24.67393684</v>
      </c>
      <c r="D9" s="20">
        <v>2.2301363950000002</v>
      </c>
      <c r="E9" s="20">
        <v>8.0024738309999996</v>
      </c>
      <c r="F9" s="20">
        <v>14.51016521</v>
      </c>
      <c r="G9" s="20">
        <v>4.6477990150000004</v>
      </c>
      <c r="H9" s="20">
        <v>7.1997709270000003</v>
      </c>
      <c r="I9" s="20">
        <v>13.06770515</v>
      </c>
      <c r="J9" s="20">
        <v>5.3289675709999997</v>
      </c>
      <c r="K9" s="20">
        <v>8.6777200699999995</v>
      </c>
      <c r="L9" s="20">
        <v>1.8459218740000001</v>
      </c>
      <c r="M9" s="20">
        <v>5.7213754650000004</v>
      </c>
      <c r="N9" s="21">
        <v>4.0940279960000003</v>
      </c>
      <c r="O9" s="9">
        <v>100</v>
      </c>
    </row>
    <row r="10" spans="1:15" x14ac:dyDescent="0.25">
      <c r="A10" s="40" t="s">
        <v>102</v>
      </c>
      <c r="B10" s="36">
        <v>4</v>
      </c>
      <c r="C10" s="19">
        <v>21.909814829999998</v>
      </c>
      <c r="D10" s="20">
        <v>2.0565061569999998</v>
      </c>
      <c r="E10" s="20">
        <v>7.4541969300000002</v>
      </c>
      <c r="F10" s="20">
        <v>14.088820460000001</v>
      </c>
      <c r="G10" s="20">
        <v>5.6500687599999999</v>
      </c>
      <c r="H10" s="20">
        <v>6.7335333820000001</v>
      </c>
      <c r="I10" s="20">
        <v>15.227266309999999</v>
      </c>
      <c r="J10" s="20">
        <v>5.1560196879999998</v>
      </c>
      <c r="K10" s="20">
        <v>9.0186433790000002</v>
      </c>
      <c r="L10" s="20">
        <v>2.2081859110000002</v>
      </c>
      <c r="M10" s="20">
        <v>6.3634400370000002</v>
      </c>
      <c r="N10" s="21">
        <v>4.1335053439999996</v>
      </c>
      <c r="O10" s="9">
        <v>100</v>
      </c>
    </row>
    <row r="11" spans="1:15" x14ac:dyDescent="0.25">
      <c r="A11" s="41" t="s">
        <v>102</v>
      </c>
      <c r="B11" s="25">
        <v>5</v>
      </c>
      <c r="C11" s="22">
        <v>16.51687622</v>
      </c>
      <c r="D11" s="23">
        <v>2.151294708</v>
      </c>
      <c r="E11" s="23">
        <v>7.1386032100000003</v>
      </c>
      <c r="F11" s="23">
        <v>13.977164269999999</v>
      </c>
      <c r="G11" s="23">
        <v>6.9333152770000002</v>
      </c>
      <c r="H11" s="23">
        <v>7.6954674719999998</v>
      </c>
      <c r="I11" s="23">
        <v>15.74882889</v>
      </c>
      <c r="J11" s="23">
        <v>4.7370557790000003</v>
      </c>
      <c r="K11" s="23">
        <v>10.391147610000001</v>
      </c>
      <c r="L11" s="23">
        <v>2.182112455</v>
      </c>
      <c r="M11" s="23">
        <v>7.9565277099999996</v>
      </c>
      <c r="N11" s="24">
        <v>4.5716056820000004</v>
      </c>
      <c r="O11" s="49">
        <v>100</v>
      </c>
    </row>
    <row r="12" spans="1:15" x14ac:dyDescent="0.25">
      <c r="A12" s="40" t="s">
        <v>103</v>
      </c>
      <c r="B12" s="36">
        <v>1</v>
      </c>
      <c r="C12" s="19">
        <v>39.120780940000003</v>
      </c>
      <c r="D12" s="20">
        <v>1.373581529</v>
      </c>
      <c r="E12" s="20">
        <v>8.5219984049999997</v>
      </c>
      <c r="F12" s="20">
        <v>11.36864471</v>
      </c>
      <c r="G12" s="20">
        <v>4.2175226209999996</v>
      </c>
      <c r="H12" s="20">
        <v>3.5886297229999999</v>
      </c>
      <c r="I12" s="20">
        <v>10.832448960000001</v>
      </c>
      <c r="J12" s="20">
        <v>4.6217422490000004</v>
      </c>
      <c r="K12" s="20">
        <v>6.664779663</v>
      </c>
      <c r="L12" s="20">
        <v>1.4704087969999999</v>
      </c>
      <c r="M12" s="20">
        <v>5.2641344070000002</v>
      </c>
      <c r="N12" s="21">
        <v>2.9553265569999998</v>
      </c>
      <c r="O12" s="9">
        <v>100</v>
      </c>
    </row>
    <row r="13" spans="1:15" x14ac:dyDescent="0.25">
      <c r="A13" s="40" t="s">
        <v>103</v>
      </c>
      <c r="B13" s="36">
        <v>2</v>
      </c>
      <c r="C13" s="19">
        <v>32.578853610000003</v>
      </c>
      <c r="D13" s="20">
        <v>1.3572300669999999</v>
      </c>
      <c r="E13" s="20">
        <v>7.4181442259999999</v>
      </c>
      <c r="F13" s="20">
        <v>12.116751669999999</v>
      </c>
      <c r="G13" s="20">
        <v>3.9530613419999998</v>
      </c>
      <c r="H13" s="20">
        <v>4.4400987629999999</v>
      </c>
      <c r="I13" s="20">
        <v>14.67547894</v>
      </c>
      <c r="J13" s="20">
        <v>5.18355751</v>
      </c>
      <c r="K13" s="20">
        <v>6.7449235920000001</v>
      </c>
      <c r="L13" s="20">
        <v>1.838007569</v>
      </c>
      <c r="M13" s="20">
        <v>6.5813364979999998</v>
      </c>
      <c r="N13" s="21">
        <v>3.1125571729999999</v>
      </c>
      <c r="O13" s="9">
        <v>100</v>
      </c>
    </row>
    <row r="14" spans="1:15" x14ac:dyDescent="0.25">
      <c r="A14" s="40" t="s">
        <v>103</v>
      </c>
      <c r="B14" s="36">
        <v>3</v>
      </c>
      <c r="C14" s="19">
        <v>27.756336210000001</v>
      </c>
      <c r="D14" s="20">
        <v>1.3532427549999999</v>
      </c>
      <c r="E14" s="20">
        <v>7.6497583389999999</v>
      </c>
      <c r="F14" s="20">
        <v>11.78544617</v>
      </c>
      <c r="G14" s="20">
        <v>4.0966758729999997</v>
      </c>
      <c r="H14" s="20">
        <v>6.0899868010000002</v>
      </c>
      <c r="I14" s="20">
        <v>15.663116459999999</v>
      </c>
      <c r="J14" s="20">
        <v>5.2870488169999996</v>
      </c>
      <c r="K14" s="20">
        <v>7.310929775</v>
      </c>
      <c r="L14" s="20">
        <v>3.0196194649999999</v>
      </c>
      <c r="M14" s="20">
        <v>6.7133913039999999</v>
      </c>
      <c r="N14" s="21">
        <v>3.2744493480000001</v>
      </c>
      <c r="O14" s="9">
        <v>100</v>
      </c>
    </row>
    <row r="15" spans="1:15" x14ac:dyDescent="0.25">
      <c r="A15" s="40" t="s">
        <v>103</v>
      </c>
      <c r="B15" s="36">
        <v>4</v>
      </c>
      <c r="C15" s="19">
        <v>22.626461030000002</v>
      </c>
      <c r="D15" s="20">
        <v>1.0605359080000001</v>
      </c>
      <c r="E15" s="20">
        <v>7.8632011410000002</v>
      </c>
      <c r="F15" s="20">
        <v>12.3852253</v>
      </c>
      <c r="G15" s="20">
        <v>6.3859672549999997</v>
      </c>
      <c r="H15" s="20">
        <v>6.3154067989999998</v>
      </c>
      <c r="I15" s="20">
        <v>16.634468080000001</v>
      </c>
      <c r="J15" s="20">
        <v>5.4021892549999997</v>
      </c>
      <c r="K15" s="20">
        <v>7.2564430240000002</v>
      </c>
      <c r="L15" s="20">
        <v>3.4986667630000001</v>
      </c>
      <c r="M15" s="20">
        <v>7.1930785180000001</v>
      </c>
      <c r="N15" s="21">
        <v>3.3783578869999999</v>
      </c>
      <c r="O15" s="9">
        <v>100</v>
      </c>
    </row>
    <row r="16" spans="1:15" x14ac:dyDescent="0.25">
      <c r="A16" s="41" t="s">
        <v>103</v>
      </c>
      <c r="B16" s="25">
        <v>5</v>
      </c>
      <c r="C16" s="22">
        <v>16.805854799999999</v>
      </c>
      <c r="D16" s="23">
        <v>1.247562528</v>
      </c>
      <c r="E16" s="23">
        <v>6.9551300999999999</v>
      </c>
      <c r="F16" s="23">
        <v>13.41326046</v>
      </c>
      <c r="G16" s="23">
        <v>8.5079050059999997</v>
      </c>
      <c r="H16" s="23">
        <v>5.4706063269999996</v>
      </c>
      <c r="I16" s="23">
        <v>21.05345535</v>
      </c>
      <c r="J16" s="23">
        <v>4.549545288</v>
      </c>
      <c r="K16" s="23">
        <v>7.9001312260000001</v>
      </c>
      <c r="L16" s="23">
        <v>2.6877019409999998</v>
      </c>
      <c r="M16" s="23">
        <v>7.9610681530000003</v>
      </c>
      <c r="N16" s="24">
        <v>3.4477775099999999</v>
      </c>
      <c r="O16" s="49">
        <v>100</v>
      </c>
    </row>
    <row r="17" spans="1:15" x14ac:dyDescent="0.25">
      <c r="A17" s="40" t="s">
        <v>104</v>
      </c>
      <c r="B17" s="36">
        <v>1</v>
      </c>
      <c r="C17" s="19">
        <v>37.765270229999999</v>
      </c>
      <c r="D17" s="20">
        <v>1.9763133530000001</v>
      </c>
      <c r="E17" s="20">
        <v>7.5340738299999996</v>
      </c>
      <c r="F17" s="20">
        <v>13.590758320000001</v>
      </c>
      <c r="G17" s="20">
        <v>5.0164985660000001</v>
      </c>
      <c r="H17" s="20">
        <v>3.4485161299999998</v>
      </c>
      <c r="I17" s="20">
        <v>9.8689451219999995</v>
      </c>
      <c r="J17" s="20">
        <v>5.4503211980000001</v>
      </c>
      <c r="K17" s="20">
        <v>7.0671339040000003</v>
      </c>
      <c r="L17" s="20">
        <v>1.1751848460000001</v>
      </c>
      <c r="M17" s="20">
        <v>3.5118510719999998</v>
      </c>
      <c r="N17" s="21">
        <v>3.5951316360000001</v>
      </c>
      <c r="O17" s="9">
        <v>100</v>
      </c>
    </row>
    <row r="18" spans="1:15" x14ac:dyDescent="0.25">
      <c r="A18" s="40" t="s">
        <v>104</v>
      </c>
      <c r="B18" s="36">
        <v>2</v>
      </c>
      <c r="C18" s="19">
        <v>30.78578568</v>
      </c>
      <c r="D18" s="20">
        <v>1.8266260620000001</v>
      </c>
      <c r="E18" s="20">
        <v>6.7684516910000001</v>
      </c>
      <c r="F18" s="20">
        <v>13.715826030000001</v>
      </c>
      <c r="G18" s="20">
        <v>6.345621586</v>
      </c>
      <c r="H18" s="20">
        <v>3.9175624849999999</v>
      </c>
      <c r="I18" s="20">
        <v>14.921210289999999</v>
      </c>
      <c r="J18" s="20">
        <v>5.6573638920000002</v>
      </c>
      <c r="K18" s="20">
        <v>6.6403093340000003</v>
      </c>
      <c r="L18" s="20">
        <v>1.524014354</v>
      </c>
      <c r="M18" s="20">
        <v>4.6302237509999999</v>
      </c>
      <c r="N18" s="21">
        <v>3.2670042509999999</v>
      </c>
      <c r="O18" s="9">
        <v>100</v>
      </c>
    </row>
    <row r="19" spans="1:15" x14ac:dyDescent="0.25">
      <c r="A19" s="40" t="s">
        <v>104</v>
      </c>
      <c r="B19" s="36">
        <v>3</v>
      </c>
      <c r="C19" s="19">
        <v>28.67695427</v>
      </c>
      <c r="D19" s="20">
        <v>1.9105116129999999</v>
      </c>
      <c r="E19" s="20">
        <v>6.9036502840000002</v>
      </c>
      <c r="F19" s="20">
        <v>13.31765938</v>
      </c>
      <c r="G19" s="20">
        <v>5.4288792609999996</v>
      </c>
      <c r="H19" s="20">
        <v>3.7182836529999999</v>
      </c>
      <c r="I19" s="20">
        <v>16.479475019999999</v>
      </c>
      <c r="J19" s="20">
        <v>6.2290849689999996</v>
      </c>
      <c r="K19" s="20">
        <v>7.8591618539999999</v>
      </c>
      <c r="L19" s="20">
        <v>1.492523193</v>
      </c>
      <c r="M19" s="20">
        <v>4.6253113749999999</v>
      </c>
      <c r="N19" s="21">
        <v>3.3585066800000001</v>
      </c>
      <c r="O19" s="9">
        <v>100</v>
      </c>
    </row>
    <row r="20" spans="1:15" x14ac:dyDescent="0.25">
      <c r="A20" s="40" t="s">
        <v>104</v>
      </c>
      <c r="B20" s="36">
        <v>4</v>
      </c>
      <c r="C20" s="19">
        <v>23.653991699999999</v>
      </c>
      <c r="D20" s="20">
        <v>2.0527958869999998</v>
      </c>
      <c r="E20" s="20">
        <v>6.6875257489999997</v>
      </c>
      <c r="F20" s="20">
        <v>13.937653539999999</v>
      </c>
      <c r="G20" s="20">
        <v>6.1735339160000002</v>
      </c>
      <c r="H20" s="20">
        <v>4.6359887119999996</v>
      </c>
      <c r="I20" s="20">
        <v>17.849172589999998</v>
      </c>
      <c r="J20" s="20">
        <v>6.5958547589999998</v>
      </c>
      <c r="K20" s="20">
        <v>7.9153819079999996</v>
      </c>
      <c r="L20" s="20">
        <v>1.8450731039999999</v>
      </c>
      <c r="M20" s="20">
        <v>4.6641979219999996</v>
      </c>
      <c r="N20" s="21">
        <v>3.98883009</v>
      </c>
      <c r="O20" s="9">
        <v>100</v>
      </c>
    </row>
    <row r="21" spans="1:15" x14ac:dyDescent="0.25">
      <c r="A21" s="41" t="s">
        <v>104</v>
      </c>
      <c r="B21" s="25">
        <v>5</v>
      </c>
      <c r="C21" s="22">
        <v>19.25847435</v>
      </c>
      <c r="D21" s="23">
        <v>2.011111498</v>
      </c>
      <c r="E21" s="23">
        <v>7.7125339510000002</v>
      </c>
      <c r="F21" s="23">
        <v>14.78653622</v>
      </c>
      <c r="G21" s="23">
        <v>7.0618896480000002</v>
      </c>
      <c r="H21" s="23">
        <v>3.7381722929999999</v>
      </c>
      <c r="I21" s="23">
        <v>19.519348140000002</v>
      </c>
      <c r="J21" s="23">
        <v>5.9050040250000002</v>
      </c>
      <c r="K21" s="23">
        <v>7.6383848189999997</v>
      </c>
      <c r="L21" s="23">
        <v>1.9697970149999999</v>
      </c>
      <c r="M21" s="23">
        <v>6.5440464020000002</v>
      </c>
      <c r="N21" s="24">
        <v>3.8547003270000002</v>
      </c>
      <c r="O21" s="49">
        <v>100</v>
      </c>
    </row>
    <row r="22" spans="1:15" x14ac:dyDescent="0.25">
      <c r="A22" s="40" t="s">
        <v>105</v>
      </c>
      <c r="B22" s="36">
        <v>1</v>
      </c>
      <c r="C22" s="19">
        <v>33.12141037</v>
      </c>
      <c r="D22" s="20">
        <v>2.560501575</v>
      </c>
      <c r="E22" s="20">
        <v>9.2214126590000003</v>
      </c>
      <c r="F22" s="20">
        <v>13.44556427</v>
      </c>
      <c r="G22" s="20">
        <v>4.0944204329999998</v>
      </c>
      <c r="H22" s="20">
        <v>4.8066916470000001</v>
      </c>
      <c r="I22" s="20">
        <v>11.638321879999999</v>
      </c>
      <c r="J22" s="20">
        <v>4.4650177959999997</v>
      </c>
      <c r="K22" s="20">
        <v>7.5620160099999998</v>
      </c>
      <c r="L22" s="20">
        <v>1.4481422900000001</v>
      </c>
      <c r="M22" s="20">
        <v>3.7004206179999999</v>
      </c>
      <c r="N22" s="21">
        <v>3.936081648</v>
      </c>
      <c r="O22" s="9">
        <v>100</v>
      </c>
    </row>
    <row r="23" spans="1:15" x14ac:dyDescent="0.25">
      <c r="A23" s="40" t="s">
        <v>105</v>
      </c>
      <c r="B23" s="36">
        <v>2</v>
      </c>
      <c r="C23" s="19">
        <v>27.288761139999998</v>
      </c>
      <c r="D23" s="20">
        <v>2.3135879039999998</v>
      </c>
      <c r="E23" s="20">
        <v>7.523163319</v>
      </c>
      <c r="F23" s="20">
        <v>13.97413635</v>
      </c>
      <c r="G23" s="20">
        <v>4.4152345659999996</v>
      </c>
      <c r="H23" s="20">
        <v>5.872869015</v>
      </c>
      <c r="I23" s="20">
        <v>15.384433749999999</v>
      </c>
      <c r="J23" s="20">
        <v>5.0844664570000004</v>
      </c>
      <c r="K23" s="20">
        <v>7.1287837029999999</v>
      </c>
      <c r="L23" s="20">
        <v>2.414927483</v>
      </c>
      <c r="M23" s="20">
        <v>4.8922376630000004</v>
      </c>
      <c r="N23" s="21">
        <v>3.7073993679999999</v>
      </c>
      <c r="O23" s="9">
        <v>100</v>
      </c>
    </row>
    <row r="24" spans="1:15" x14ac:dyDescent="0.25">
      <c r="A24" s="40" t="s">
        <v>105</v>
      </c>
      <c r="B24" s="36">
        <v>3</v>
      </c>
      <c r="C24" s="19">
        <v>25.018495560000002</v>
      </c>
      <c r="D24" s="20">
        <v>2.0461065770000002</v>
      </c>
      <c r="E24" s="20">
        <v>7.4630703929999997</v>
      </c>
      <c r="F24" s="20">
        <v>13.207166669999999</v>
      </c>
      <c r="G24" s="20">
        <v>5.1002559659999998</v>
      </c>
      <c r="H24" s="20">
        <v>6.8980379100000002</v>
      </c>
      <c r="I24" s="20">
        <v>15.296422</v>
      </c>
      <c r="J24" s="20">
        <v>5.1874642370000004</v>
      </c>
      <c r="K24" s="20">
        <v>7.7666597370000003</v>
      </c>
      <c r="L24" s="20">
        <v>3.2120251660000001</v>
      </c>
      <c r="M24" s="20">
        <v>4.2152919769999997</v>
      </c>
      <c r="N24" s="21">
        <v>4.5890045170000002</v>
      </c>
      <c r="O24" s="9">
        <v>100</v>
      </c>
    </row>
    <row r="25" spans="1:15" x14ac:dyDescent="0.25">
      <c r="A25" s="40" t="s">
        <v>105</v>
      </c>
      <c r="B25" s="36">
        <v>4</v>
      </c>
      <c r="C25" s="19">
        <v>19.278692249999999</v>
      </c>
      <c r="D25" s="20">
        <v>1.748930812</v>
      </c>
      <c r="E25" s="20">
        <v>5.9352197650000003</v>
      </c>
      <c r="F25" s="20">
        <v>12.480481149999999</v>
      </c>
      <c r="G25" s="20">
        <v>6.1294608119999996</v>
      </c>
      <c r="H25" s="20">
        <v>6.2090520859999998</v>
      </c>
      <c r="I25" s="20">
        <v>19.247241970000001</v>
      </c>
      <c r="J25" s="20">
        <v>4.9423446660000003</v>
      </c>
      <c r="K25" s="20">
        <v>9.2839202879999991</v>
      </c>
      <c r="L25" s="20">
        <v>3.4436554909999999</v>
      </c>
      <c r="M25" s="20">
        <v>6.1311621670000003</v>
      </c>
      <c r="N25" s="21">
        <v>5.1698369980000001</v>
      </c>
      <c r="O25" s="9">
        <v>100</v>
      </c>
    </row>
    <row r="26" spans="1:15" x14ac:dyDescent="0.25">
      <c r="A26" s="41" t="s">
        <v>105</v>
      </c>
      <c r="B26" s="25">
        <v>5</v>
      </c>
      <c r="C26" s="22">
        <v>14.52344894</v>
      </c>
      <c r="D26" s="23">
        <v>2.0012629030000002</v>
      </c>
      <c r="E26" s="23">
        <v>5.0151658059999997</v>
      </c>
      <c r="F26" s="23">
        <v>13.186384199999999</v>
      </c>
      <c r="G26" s="23">
        <v>7.1531872749999996</v>
      </c>
      <c r="H26" s="23">
        <v>7.0159997939999998</v>
      </c>
      <c r="I26" s="23">
        <v>20.733064649999999</v>
      </c>
      <c r="J26" s="23">
        <v>4.512005329</v>
      </c>
      <c r="K26" s="23">
        <v>10.94914341</v>
      </c>
      <c r="L26" s="23">
        <v>3.561847448</v>
      </c>
      <c r="M26" s="23">
        <v>6.4744501110000003</v>
      </c>
      <c r="N26" s="24">
        <v>4.8740406040000002</v>
      </c>
      <c r="O26" s="49">
        <v>100</v>
      </c>
    </row>
    <row r="27" spans="1:15" x14ac:dyDescent="0.25">
      <c r="A27" s="40" t="s">
        <v>106</v>
      </c>
      <c r="B27" s="36">
        <v>1</v>
      </c>
      <c r="C27" s="19">
        <v>29.052267069999999</v>
      </c>
      <c r="D27" s="20">
        <v>2.4956367020000001</v>
      </c>
      <c r="E27" s="20">
        <v>10.15920925</v>
      </c>
      <c r="F27" s="20">
        <v>18.756233219999999</v>
      </c>
      <c r="G27" s="20">
        <v>3.8543179040000002</v>
      </c>
      <c r="H27" s="20">
        <v>2.8144099709999999</v>
      </c>
      <c r="I27" s="20">
        <v>10.29702663</v>
      </c>
      <c r="J27" s="20">
        <v>6.1572451590000004</v>
      </c>
      <c r="K27" s="20">
        <v>7.6856245989999996</v>
      </c>
      <c r="L27" s="20">
        <v>1.05092144</v>
      </c>
      <c r="M27" s="20">
        <v>3.4865984920000002</v>
      </c>
      <c r="N27" s="21">
        <v>4.1905088419999998</v>
      </c>
      <c r="O27" s="9">
        <v>100</v>
      </c>
    </row>
    <row r="28" spans="1:15" x14ac:dyDescent="0.25">
      <c r="A28" s="40" t="s">
        <v>106</v>
      </c>
      <c r="B28" s="36">
        <v>2</v>
      </c>
      <c r="C28" s="19">
        <v>25.817461009999999</v>
      </c>
      <c r="D28" s="20">
        <v>1.828563452</v>
      </c>
      <c r="E28" s="20">
        <v>8.9325332639999999</v>
      </c>
      <c r="F28" s="20">
        <v>17.613397599999999</v>
      </c>
      <c r="G28" s="20">
        <v>4.6486434939999999</v>
      </c>
      <c r="H28" s="20">
        <v>3.0454459190000001</v>
      </c>
      <c r="I28" s="20">
        <v>13.91647816</v>
      </c>
      <c r="J28" s="20">
        <v>6.3167824750000001</v>
      </c>
      <c r="K28" s="20">
        <v>9.4042320250000007</v>
      </c>
      <c r="L28" s="20">
        <v>1.3190848829999999</v>
      </c>
      <c r="M28" s="20">
        <v>2.342653275</v>
      </c>
      <c r="N28" s="21">
        <v>4.8147249219999999</v>
      </c>
      <c r="O28" s="9">
        <v>100</v>
      </c>
    </row>
    <row r="29" spans="1:15" x14ac:dyDescent="0.25">
      <c r="A29" s="40" t="s">
        <v>106</v>
      </c>
      <c r="B29" s="36">
        <v>3</v>
      </c>
      <c r="C29" s="19">
        <v>25.632471079999998</v>
      </c>
      <c r="D29" s="20">
        <v>2.5035517220000001</v>
      </c>
      <c r="E29" s="20">
        <v>7.7422933580000004</v>
      </c>
      <c r="F29" s="20">
        <v>15.34098148</v>
      </c>
      <c r="G29" s="20">
        <v>5.2474684720000004</v>
      </c>
      <c r="H29" s="20">
        <v>4.8365650179999999</v>
      </c>
      <c r="I29" s="20">
        <v>13.33033848</v>
      </c>
      <c r="J29" s="20">
        <v>5.9783363339999998</v>
      </c>
      <c r="K29" s="20">
        <v>9.8223133090000001</v>
      </c>
      <c r="L29" s="20">
        <v>1.582523465</v>
      </c>
      <c r="M29" s="20">
        <v>3.8244979379999999</v>
      </c>
      <c r="N29" s="21">
        <v>4.1586594579999998</v>
      </c>
      <c r="O29" s="9">
        <v>100</v>
      </c>
    </row>
    <row r="30" spans="1:15" x14ac:dyDescent="0.25">
      <c r="A30" s="40" t="s">
        <v>106</v>
      </c>
      <c r="B30" s="36">
        <v>4</v>
      </c>
      <c r="C30" s="19">
        <v>20.85295868</v>
      </c>
      <c r="D30" s="20">
        <v>2.2500400539999998</v>
      </c>
      <c r="E30" s="20">
        <v>7.5401411060000001</v>
      </c>
      <c r="F30" s="20">
        <v>15.31047249</v>
      </c>
      <c r="G30" s="20">
        <v>4.990954876</v>
      </c>
      <c r="H30" s="20">
        <v>4.596447468</v>
      </c>
      <c r="I30" s="20">
        <v>16.553068159999999</v>
      </c>
      <c r="J30" s="20">
        <v>6.3498754499999999</v>
      </c>
      <c r="K30" s="20">
        <v>9.3664884570000009</v>
      </c>
      <c r="L30" s="20">
        <v>2.6546819209999999</v>
      </c>
      <c r="M30" s="20">
        <v>4.9537034029999996</v>
      </c>
      <c r="N30" s="21">
        <v>4.5811657910000001</v>
      </c>
      <c r="O30" s="9">
        <v>100</v>
      </c>
    </row>
    <row r="31" spans="1:15" ht="15.75" thickBot="1" x14ac:dyDescent="0.3">
      <c r="A31" s="42" t="s">
        <v>106</v>
      </c>
      <c r="B31" s="37">
        <v>5</v>
      </c>
      <c r="C31" s="22">
        <v>15.991254809999999</v>
      </c>
      <c r="D31" s="23">
        <v>2.122967482</v>
      </c>
      <c r="E31" s="23">
        <v>6.5955538750000002</v>
      </c>
      <c r="F31" s="23">
        <v>16.59662247</v>
      </c>
      <c r="G31" s="23">
        <v>6.8947772980000002</v>
      </c>
      <c r="H31" s="23">
        <v>4.7779121399999998</v>
      </c>
      <c r="I31" s="23">
        <v>17.80867958</v>
      </c>
      <c r="J31" s="23">
        <v>5.3429598809999996</v>
      </c>
      <c r="K31" s="23">
        <v>11.16362095</v>
      </c>
      <c r="L31" s="23">
        <v>2.733764887</v>
      </c>
      <c r="M31" s="23">
        <v>5.3549003600000002</v>
      </c>
      <c r="N31" s="24">
        <v>4.6169853209999996</v>
      </c>
      <c r="O31" s="49">
        <v>100</v>
      </c>
    </row>
    <row r="32" spans="1:15" x14ac:dyDescent="0.25">
      <c r="A32" s="43" t="s">
        <v>107</v>
      </c>
      <c r="B32" s="38">
        <v>1</v>
      </c>
      <c r="C32" s="32">
        <v>34.475013732910156</v>
      </c>
      <c r="D32" s="32">
        <v>2.2236170768737793</v>
      </c>
      <c r="E32" s="32">
        <v>7.9922947883605957</v>
      </c>
      <c r="F32" s="32">
        <v>14.191224098205566</v>
      </c>
      <c r="G32" s="32">
        <v>4.1193418502807617</v>
      </c>
      <c r="H32" s="32">
        <v>4.1856107711791992</v>
      </c>
      <c r="I32" s="32">
        <v>10.388893127441406</v>
      </c>
      <c r="J32" s="32">
        <v>5.0157270431518555</v>
      </c>
      <c r="K32" s="32">
        <v>7.702176570892334</v>
      </c>
      <c r="L32" s="32">
        <v>1.6482053995132446</v>
      </c>
      <c r="M32" s="32">
        <v>4.388763427734375</v>
      </c>
      <c r="N32" s="33">
        <v>3.6691303253173828</v>
      </c>
      <c r="O32" s="50">
        <v>100</v>
      </c>
    </row>
    <row r="33" spans="1:16" x14ac:dyDescent="0.25">
      <c r="A33" s="43" t="s">
        <v>107</v>
      </c>
      <c r="B33" s="38">
        <v>2</v>
      </c>
      <c r="C33" s="32">
        <v>27.694015502929688</v>
      </c>
      <c r="D33" s="32">
        <v>2.3691263198852539</v>
      </c>
      <c r="E33" s="32">
        <v>7.3499221801757813</v>
      </c>
      <c r="F33" s="32">
        <v>14.770042419433594</v>
      </c>
      <c r="G33" s="32">
        <v>4.5671405792236328</v>
      </c>
      <c r="H33" s="32">
        <v>4.7500901222229004</v>
      </c>
      <c r="I33" s="32">
        <v>13.283098220825195</v>
      </c>
      <c r="J33" s="32">
        <v>5.5909252166748047</v>
      </c>
      <c r="K33" s="32">
        <v>7.7712106704711914</v>
      </c>
      <c r="L33" s="32">
        <v>2.5588884353637695</v>
      </c>
      <c r="M33" s="32">
        <v>5.3089289665222168</v>
      </c>
      <c r="N33" s="33">
        <v>3.9866111278533936</v>
      </c>
      <c r="O33" s="50">
        <v>100</v>
      </c>
    </row>
    <row r="34" spans="1:16" x14ac:dyDescent="0.25">
      <c r="A34" s="43" t="s">
        <v>107</v>
      </c>
      <c r="B34" s="38">
        <v>3</v>
      </c>
      <c r="C34" s="32">
        <v>25.375776290893555</v>
      </c>
      <c r="D34" s="32">
        <v>1.9311074018478394</v>
      </c>
      <c r="E34" s="32">
        <v>7.1962447166442871</v>
      </c>
      <c r="F34" s="32">
        <v>14.616056442260742</v>
      </c>
      <c r="G34" s="32">
        <v>4.6915645599365234</v>
      </c>
      <c r="H34" s="32">
        <v>6.0953006744384766</v>
      </c>
      <c r="I34" s="32">
        <v>13.156970977783203</v>
      </c>
      <c r="J34" s="32">
        <v>5.7150764465332031</v>
      </c>
      <c r="K34" s="32">
        <v>8.0016040802001953</v>
      </c>
      <c r="L34" s="32">
        <v>3.0754446983337402</v>
      </c>
      <c r="M34" s="32">
        <v>5.9354190826416016</v>
      </c>
      <c r="N34" s="33">
        <v>4.2094345092773438</v>
      </c>
      <c r="O34" s="50">
        <v>100</v>
      </c>
    </row>
    <row r="35" spans="1:16" x14ac:dyDescent="0.25">
      <c r="A35" s="43" t="s">
        <v>107</v>
      </c>
      <c r="B35" s="38">
        <v>4</v>
      </c>
      <c r="C35" s="32">
        <v>21.080661773681641</v>
      </c>
      <c r="D35" s="32">
        <v>1.7481409311294556</v>
      </c>
      <c r="E35" s="32">
        <v>6.7756328582763672</v>
      </c>
      <c r="F35" s="32">
        <v>14.047628402709961</v>
      </c>
      <c r="G35" s="32">
        <v>5.3624000549316406</v>
      </c>
      <c r="H35" s="32">
        <v>6.8166995048522949</v>
      </c>
      <c r="I35" s="32">
        <v>15.995311737060547</v>
      </c>
      <c r="J35" s="32">
        <v>5.2856988906860352</v>
      </c>
      <c r="K35" s="32">
        <v>8.5094728469848633</v>
      </c>
      <c r="L35" s="32">
        <v>3.2404360771179199</v>
      </c>
      <c r="M35" s="32">
        <v>6.725738525390625</v>
      </c>
      <c r="N35" s="33">
        <v>4.4121770858764648</v>
      </c>
      <c r="O35" s="50">
        <v>100</v>
      </c>
    </row>
    <row r="36" spans="1:16" ht="15.75" thickBot="1" x14ac:dyDescent="0.3">
      <c r="A36" s="44" t="s">
        <v>107</v>
      </c>
      <c r="B36" s="39">
        <v>5</v>
      </c>
      <c r="C36" s="34">
        <v>15.698500633239746</v>
      </c>
      <c r="D36" s="34">
        <v>1.8403748273849487</v>
      </c>
      <c r="E36" s="34">
        <v>5.9696140289306641</v>
      </c>
      <c r="F36" s="34">
        <v>14.619551658630371</v>
      </c>
      <c r="G36" s="34">
        <v>6.9953794479370117</v>
      </c>
      <c r="H36" s="34">
        <v>7.9965476989746094</v>
      </c>
      <c r="I36" s="34">
        <v>15.644683837890625</v>
      </c>
      <c r="J36" s="34">
        <v>4.5556302070617676</v>
      </c>
      <c r="K36" s="34">
        <v>9.7462596893310547</v>
      </c>
      <c r="L36" s="34">
        <v>3.7638986110687256</v>
      </c>
      <c r="M36" s="34">
        <v>8.1615171432495117</v>
      </c>
      <c r="N36" s="35">
        <v>5.0080423355102539</v>
      </c>
      <c r="O36" s="51">
        <v>100</v>
      </c>
    </row>
    <row r="37" spans="1:16" ht="15.75" thickBot="1" x14ac:dyDescent="0.3"/>
    <row r="38" spans="1:16" ht="15.75" thickBot="1" x14ac:dyDescent="0.3">
      <c r="A38" s="45" t="s">
        <v>108</v>
      </c>
      <c r="B38" s="31"/>
      <c r="C38" s="46">
        <v>0.26984734999999993</v>
      </c>
      <c r="D38" s="47">
        <v>3.4963999999999995E-2</v>
      </c>
      <c r="E38" s="47">
        <v>9.8898249999999993E-2</v>
      </c>
      <c r="F38" s="47">
        <v>9.4301490000000016E-2</v>
      </c>
      <c r="G38" s="47">
        <v>6.4043699999999995E-2</v>
      </c>
      <c r="H38" s="47">
        <v>7.9777699999999993E-2</v>
      </c>
      <c r="I38" s="47">
        <v>0.11018341</v>
      </c>
      <c r="J38" s="47">
        <v>2.820723E-2</v>
      </c>
      <c r="K38" s="47">
        <v>7.2598650000000001E-2</v>
      </c>
      <c r="L38" s="47">
        <v>2.29661E-2</v>
      </c>
      <c r="M38" s="47">
        <v>8.8995130000000006E-2</v>
      </c>
      <c r="N38" s="48">
        <v>3.5216990000000004E-2</v>
      </c>
    </row>
    <row r="39" spans="1:16" ht="15.75" thickBot="1" x14ac:dyDescent="0.3"/>
    <row r="40" spans="1:16" ht="15.75" thickBot="1" x14ac:dyDescent="0.3">
      <c r="A40" s="80" t="s">
        <v>112</v>
      </c>
      <c r="B40" s="31"/>
      <c r="C40" s="81">
        <f t="shared" ref="C40:N40" si="0">+C32-C36</f>
        <v>18.77651309967041</v>
      </c>
      <c r="D40" s="81">
        <f t="shared" si="0"/>
        <v>0.38324224948883057</v>
      </c>
      <c r="E40" s="81">
        <f t="shared" si="0"/>
        <v>2.0226807594299316</v>
      </c>
      <c r="F40" s="81">
        <f t="shared" si="0"/>
        <v>-0.42832756042480469</v>
      </c>
      <c r="G40" s="81">
        <f t="shared" si="0"/>
        <v>-2.87603759765625</v>
      </c>
      <c r="H40" s="81">
        <f t="shared" si="0"/>
        <v>-3.8109369277954102</v>
      </c>
      <c r="I40" s="81">
        <f t="shared" si="0"/>
        <v>-5.2557907104492188</v>
      </c>
      <c r="J40" s="81">
        <f t="shared" si="0"/>
        <v>0.46009683609008789</v>
      </c>
      <c r="K40" s="81">
        <f t="shared" si="0"/>
        <v>-2.0440831184387207</v>
      </c>
      <c r="L40" s="81">
        <f t="shared" si="0"/>
        <v>-2.115693211555481</v>
      </c>
      <c r="M40" s="81">
        <f t="shared" si="0"/>
        <v>-3.7727537155151367</v>
      </c>
      <c r="N40" s="82">
        <f t="shared" si="0"/>
        <v>-1.3389120101928711</v>
      </c>
    </row>
    <row r="43" spans="1:16" x14ac:dyDescent="0.25">
      <c r="B43" t="s">
        <v>128</v>
      </c>
      <c r="C43" t="s">
        <v>116</v>
      </c>
      <c r="D43" t="s">
        <v>117</v>
      </c>
      <c r="E43" t="s">
        <v>118</v>
      </c>
      <c r="F43" t="s">
        <v>119</v>
      </c>
      <c r="G43" t="s">
        <v>120</v>
      </c>
      <c r="H43" t="s">
        <v>121</v>
      </c>
      <c r="I43" t="s">
        <v>122</v>
      </c>
      <c r="J43" t="s">
        <v>123</v>
      </c>
      <c r="K43" t="s">
        <v>124</v>
      </c>
      <c r="L43" t="s">
        <v>125</v>
      </c>
      <c r="M43" t="s">
        <v>126</v>
      </c>
      <c r="N43" t="s">
        <v>127</v>
      </c>
      <c r="O43" t="s">
        <v>129</v>
      </c>
    </row>
    <row r="44" spans="1:16" x14ac:dyDescent="0.25">
      <c r="B44">
        <v>1</v>
      </c>
      <c r="C44">
        <v>0.80933140000000003</v>
      </c>
      <c r="D44">
        <v>7.8360100000000002E-2</v>
      </c>
      <c r="E44">
        <v>0.22872120000000001</v>
      </c>
      <c r="F44">
        <v>0.18263599999999999</v>
      </c>
      <c r="G44">
        <v>9.4423300000000002E-2</v>
      </c>
      <c r="H44">
        <v>0.1021939</v>
      </c>
      <c r="I44">
        <v>0.15799299999999999</v>
      </c>
      <c r="J44">
        <v>5.4305399999999997E-2</v>
      </c>
      <c r="K44">
        <v>0.12801650000000001</v>
      </c>
      <c r="L44">
        <v>2.4210499999999999E-2</v>
      </c>
      <c r="M44">
        <v>0.1175037</v>
      </c>
      <c r="N44">
        <v>5.7664199999999999E-2</v>
      </c>
      <c r="O44">
        <v>2.0353590000000001</v>
      </c>
      <c r="P44">
        <f>+O44/SUM($O$44:$O$48)</f>
        <v>0.12213077797204581</v>
      </c>
    </row>
    <row r="45" spans="1:16" x14ac:dyDescent="0.25">
      <c r="B45">
        <v>2</v>
      </c>
      <c r="C45">
        <v>0.84564490000000003</v>
      </c>
      <c r="D45">
        <v>0.10859340000000001</v>
      </c>
      <c r="E45">
        <v>0.27358850000000001</v>
      </c>
      <c r="F45">
        <v>0.24724550000000001</v>
      </c>
      <c r="G45">
        <v>0.13616829999999999</v>
      </c>
      <c r="H45">
        <v>0.15085100000000001</v>
      </c>
      <c r="I45">
        <v>0.26275330000000002</v>
      </c>
      <c r="J45">
        <v>7.8735899999999998E-2</v>
      </c>
      <c r="K45">
        <v>0.1680046</v>
      </c>
      <c r="L45">
        <v>4.8890400000000001E-2</v>
      </c>
      <c r="M45">
        <v>0.18488270000000001</v>
      </c>
      <c r="N45">
        <v>8.1494300000000006E-2</v>
      </c>
      <c r="O45">
        <v>2.5868530000000001</v>
      </c>
      <c r="P45">
        <f t="shared" ref="P45:P48" si="1">+O45/SUM($O$44:$O$48)</f>
        <v>0.15522292106174912</v>
      </c>
    </row>
    <row r="46" spans="1:16" x14ac:dyDescent="0.25">
      <c r="B46">
        <v>3</v>
      </c>
      <c r="C46">
        <v>0.88635059999999999</v>
      </c>
      <c r="D46">
        <v>0.1012525</v>
      </c>
      <c r="E46">
        <v>0.30641160000000001</v>
      </c>
      <c r="F46">
        <v>0.27987299999999998</v>
      </c>
      <c r="G46">
        <v>0.16000490000000001</v>
      </c>
      <c r="H46">
        <v>0.2214245</v>
      </c>
      <c r="I46">
        <v>0.29770679999999999</v>
      </c>
      <c r="J46">
        <v>9.20652E-2</v>
      </c>
      <c r="K46">
        <v>0.1978763</v>
      </c>
      <c r="L46">
        <v>6.7214800000000005E-2</v>
      </c>
      <c r="M46">
        <v>0.23644209999999999</v>
      </c>
      <c r="N46">
        <v>9.8430900000000002E-2</v>
      </c>
      <c r="O46">
        <v>2.9450530000000001</v>
      </c>
      <c r="P46">
        <f t="shared" si="1"/>
        <v>0.17671654683960294</v>
      </c>
    </row>
    <row r="47" spans="1:16" x14ac:dyDescent="0.25">
      <c r="B47">
        <v>4</v>
      </c>
      <c r="C47">
        <v>0.93759210000000004</v>
      </c>
      <c r="D47">
        <v>0.116713</v>
      </c>
      <c r="E47">
        <v>0.36736059999999998</v>
      </c>
      <c r="F47">
        <v>0.34251310000000001</v>
      </c>
      <c r="G47">
        <v>0.23287260000000001</v>
      </c>
      <c r="H47">
        <v>0.31531749999999997</v>
      </c>
      <c r="I47">
        <v>0.46085999999999999</v>
      </c>
      <c r="J47">
        <v>0.1084224</v>
      </c>
      <c r="K47">
        <v>0.26795560000000002</v>
      </c>
      <c r="L47">
        <v>9.0178599999999998E-2</v>
      </c>
      <c r="M47">
        <v>0.34115909999999999</v>
      </c>
      <c r="N47">
        <v>0.1313724</v>
      </c>
      <c r="O47">
        <v>3.7123170000000001</v>
      </c>
      <c r="P47">
        <f t="shared" si="1"/>
        <v>0.22275586925395036</v>
      </c>
    </row>
    <row r="48" spans="1:16" x14ac:dyDescent="0.25">
      <c r="B48">
        <v>5</v>
      </c>
      <c r="C48">
        <v>1.0180340000000001</v>
      </c>
      <c r="D48">
        <v>0.1791528</v>
      </c>
      <c r="E48">
        <v>0.47191460000000002</v>
      </c>
      <c r="F48">
        <v>0.51973590000000003</v>
      </c>
      <c r="G48">
        <v>0.44294</v>
      </c>
      <c r="H48">
        <v>0.53932559999999996</v>
      </c>
      <c r="I48">
        <v>0.65723039999999999</v>
      </c>
      <c r="J48">
        <v>0.13625100000000001</v>
      </c>
      <c r="K48">
        <v>0.44747900000000002</v>
      </c>
      <c r="L48">
        <v>0.1527259</v>
      </c>
      <c r="M48">
        <v>0.60361830000000005</v>
      </c>
      <c r="N48">
        <v>0.2174171</v>
      </c>
      <c r="O48">
        <v>5.3858240000000004</v>
      </c>
      <c r="P48">
        <f t="shared" si="1"/>
        <v>0.32317388487265175</v>
      </c>
    </row>
  </sheetData>
  <conditionalFormatting sqref="C32:C3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2:D3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2:E3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2:F3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2:G3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2:H3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2:I3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2:J3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2:K3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2:L3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2:M3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2:N3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scale="73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Gráficos</vt:lpstr>
      </vt:variant>
      <vt:variant>
        <vt:i4>6</vt:i4>
      </vt:variant>
    </vt:vector>
  </HeadingPairs>
  <TitlesOfParts>
    <vt:vector size="15" baseType="lpstr">
      <vt:lpstr>Indice PondENGHO</vt:lpstr>
      <vt:lpstr>Infla Mensual PondENGHO</vt:lpstr>
      <vt:lpstr>Incidencia Mensual</vt:lpstr>
      <vt:lpstr>auxgr12</vt:lpstr>
      <vt:lpstr>Infla Interanual PondENGHO</vt:lpstr>
      <vt:lpstr>Incidencia Interanual</vt:lpstr>
      <vt:lpstr>Para R</vt:lpstr>
      <vt:lpstr>ipcsecuadro3</vt:lpstr>
      <vt:lpstr>Peso por quintil y region</vt:lpstr>
      <vt:lpstr>{g}Infla Mensual Quintiles</vt:lpstr>
      <vt:lpstr>{g}Infla Mensual Quintiles (12)</vt:lpstr>
      <vt:lpstr>{g}Infla Mensual (q1q5)</vt:lpstr>
      <vt:lpstr>Gráfico1</vt:lpstr>
      <vt:lpstr>{g}Infla Interanual Quintiles</vt:lpstr>
      <vt:lpstr>{g}Infla Interanual (q1q5)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Fiona Franco Churruarín</dc:creator>
  <cp:lastModifiedBy>Fiona Franco Churruarín</cp:lastModifiedBy>
  <cp:lastPrinted>2023-03-02T00:01:06Z</cp:lastPrinted>
  <dcterms:created xsi:type="dcterms:W3CDTF">2015-06-05T18:19:34Z</dcterms:created>
  <dcterms:modified xsi:type="dcterms:W3CDTF">2025-03-18T00:05:24Z</dcterms:modified>
</cp:coreProperties>
</file>